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MG" sheetId="1" r:id="rId4"/>
    <sheet state="visible" name="XGTE" sheetId="2" r:id="rId5"/>
    <sheet state="visible" name="TCoE" sheetId="3" r:id="rId6"/>
    <sheet state="visible" name="Homebrew" sheetId="4" r:id="rId7"/>
    <sheet state="visible" name="RarityBackground" sheetId="5" r:id="rId8"/>
    <sheet state="visible" name="How to Use" sheetId="6" r:id="rId9"/>
    <sheet state="visible" name="Errata" sheetId="7" r:id="rId10"/>
  </sheets>
  <definedNames/>
  <calcPr/>
</workbook>
</file>

<file path=xl/sharedStrings.xml><?xml version="1.0" encoding="utf-8"?>
<sst xmlns="http://schemas.openxmlformats.org/spreadsheetml/2006/main" count="2756" uniqueCount="995">
  <si>
    <t>Item Name</t>
  </si>
  <si>
    <t>Rarity</t>
  </si>
  <si>
    <t>Attunement</t>
  </si>
  <si>
    <t>Cost (gp)</t>
  </si>
  <si>
    <t>Note</t>
  </si>
  <si>
    <t>Armor Cost</t>
  </si>
  <si>
    <t>Rare Material</t>
  </si>
  <si>
    <t>AC Bonus</t>
  </si>
  <si>
    <t>Save Bonus</t>
  </si>
  <si>
    <t>Set Score (Modifier)</t>
  </si>
  <si>
    <t>+2 Bonus To Score (Y/N)</t>
  </si>
  <si>
    <t>Weapon Bonus</t>
  </si>
  <si>
    <t>Spell Level</t>
  </si>
  <si>
    <t>Unlimited Charges (Y/N)</t>
  </si>
  <si>
    <t>Charges/Day (Unlimit = 7)</t>
  </si>
  <si>
    <t>Charges/Item (Destroyed)</t>
  </si>
  <si>
    <t>Spells Share Charges</t>
  </si>
  <si>
    <t>Condition (1Min, Save)</t>
  </si>
  <si>
    <t>Consumable Damage (Avg)</t>
  </si>
  <si>
    <t>Consumable Save? (Y/N)</t>
  </si>
  <si>
    <t>Semi-Permanent Damage (Avg)</t>
  </si>
  <si>
    <t>Semi-Perm Save? (Y/N)</t>
  </si>
  <si>
    <t>Duration? (Minutes)</t>
  </si>
  <si>
    <t>Permanent Damage (Avg)</t>
  </si>
  <si>
    <t>Perm Save? (Y/N)</t>
  </si>
  <si>
    <t>Specific Situations (Y/N)</t>
  </si>
  <si>
    <t>Restore HP (Avg)</t>
  </si>
  <si>
    <t>Misc. Costs</t>
  </si>
  <si>
    <t>2 Spell Level</t>
  </si>
  <si>
    <t>2 Unlimited Charges (Y/N)</t>
  </si>
  <si>
    <t>2 Charges/Day (Unlimit = 7)</t>
  </si>
  <si>
    <t>3 Spell Level</t>
  </si>
  <si>
    <t>3 Unlimited Charges (Y/N)</t>
  </si>
  <si>
    <t>3 Charges/Day (Unlimit = 7)</t>
  </si>
  <si>
    <t>MatCost</t>
  </si>
  <si>
    <t>ACCost</t>
  </si>
  <si>
    <t>SaveCost</t>
  </si>
  <si>
    <t>SetScore Cost</t>
  </si>
  <si>
    <t>BonusScore Cost</t>
  </si>
  <si>
    <t>WeaponCost</t>
  </si>
  <si>
    <t>Consum Spell Cost</t>
  </si>
  <si>
    <t>PermCharges Cost</t>
  </si>
  <si>
    <t>Charges - Destroyed</t>
  </si>
  <si>
    <t>SpellShare ChargesCost</t>
  </si>
  <si>
    <t>ConditionCost</t>
  </si>
  <si>
    <t>ConsDMG Cost</t>
  </si>
  <si>
    <t>Sm-PrDMG Cost</t>
  </si>
  <si>
    <t>PerDMG Cost</t>
  </si>
  <si>
    <t>AVGHP Cost</t>
  </si>
  <si>
    <t>MiscCost</t>
  </si>
  <si>
    <t>2 Consum Spell Cost</t>
  </si>
  <si>
    <t>2 Perm Charges Cost</t>
  </si>
  <si>
    <t>3 Consum Spell Cost</t>
  </si>
  <si>
    <t>3 Perm Charges Cost</t>
  </si>
  <si>
    <t>Adamantine Chain Shirt</t>
  </si>
  <si>
    <t>Uncommon</t>
  </si>
  <si>
    <t>No</t>
  </si>
  <si>
    <t>Adamantine</t>
  </si>
  <si>
    <t>Adamantine Scale Mail</t>
  </si>
  <si>
    <t>Adamantine Breastplate</t>
  </si>
  <si>
    <t>Adamantine Half Plate</t>
  </si>
  <si>
    <t>Adamantine Ring Mail</t>
  </si>
  <si>
    <t>Adamantine Chain Mail</t>
  </si>
  <si>
    <t>Adamantine Splint</t>
  </si>
  <si>
    <t>Adamantine Plate</t>
  </si>
  <si>
    <t>Alchemy Jug</t>
  </si>
  <si>
    <t>based: create food and water</t>
  </si>
  <si>
    <t>Y</t>
  </si>
  <si>
    <t>Ammunition, +1</t>
  </si>
  <si>
    <t>Ammunition, +2</t>
  </si>
  <si>
    <t>Rare</t>
  </si>
  <si>
    <t>Ammunition, +3</t>
  </si>
  <si>
    <t>Very Rare</t>
  </si>
  <si>
    <t>Amulet of Health</t>
  </si>
  <si>
    <t>Yes</t>
  </si>
  <si>
    <t>Amulet of Proof Against Detect and Location</t>
  </si>
  <si>
    <t>N</t>
  </si>
  <si>
    <t>Amulet of the Planes</t>
  </si>
  <si>
    <t>Animated Shield</t>
  </si>
  <si>
    <t>Apparatus of Kwalish</t>
  </si>
  <si>
    <t>Legendary</t>
  </si>
  <si>
    <t>Armor, +1</t>
  </si>
  <si>
    <t>Add armor cost for total</t>
  </si>
  <si>
    <t>Armor, +2</t>
  </si>
  <si>
    <t>Armor, +3</t>
  </si>
  <si>
    <t>Armor of Invulnerability</t>
  </si>
  <si>
    <t>Armor of Resistance</t>
  </si>
  <si>
    <t>Add armor cost for total; based: protection from energy (plus 1 level, no concentration)</t>
  </si>
  <si>
    <t>Armor of Resistance, Leather</t>
  </si>
  <si>
    <t>based: protection from energy (plus 1 level, no concentration)</t>
  </si>
  <si>
    <t>Armor of Resistance, Chain Shirt</t>
  </si>
  <si>
    <t>Armor of Resistance, Breastplate</t>
  </si>
  <si>
    <t>Armor of Resistance, Plate</t>
  </si>
  <si>
    <t>Armor of Vulnerability</t>
  </si>
  <si>
    <t>Cursed, not priced (would be the same as Armor of Resistance)</t>
  </si>
  <si>
    <t>Arrow-Catching Shield</t>
  </si>
  <si>
    <t>Arrow of Slaying</t>
  </si>
  <si>
    <t>Bag of Beans</t>
  </si>
  <si>
    <t>Random, not priced</t>
  </si>
  <si>
    <t>Bag of Devouring</t>
  </si>
  <si>
    <t>Cursed, not priced</t>
  </si>
  <si>
    <t>Bag of Holding</t>
  </si>
  <si>
    <t>based: floating disk</t>
  </si>
  <si>
    <t>Bag of Tricks</t>
  </si>
  <si>
    <t>based: conjure animals (plus 1 level, no concentraiton, highest level monster is CR 2)</t>
  </si>
  <si>
    <t>Bead of Force</t>
  </si>
  <si>
    <t>based: resilient sphere (plus 1 level, no concentration), add charges per bead</t>
  </si>
  <si>
    <t>Belt of Dwarvenkind</t>
  </si>
  <si>
    <t>not included: advantage on CHA, dwarven language</t>
  </si>
  <si>
    <t>Belt of Giant Strength, Hill</t>
  </si>
  <si>
    <t>Belt of Giant Strength, Stone/Frost</t>
  </si>
  <si>
    <t>Belt of Giant Strength, Fire</t>
  </si>
  <si>
    <t>Belt of Giant Strength, Cloud</t>
  </si>
  <si>
    <t>Belt of Giant Strength, Storm</t>
  </si>
  <si>
    <t>Berserker Axe</t>
  </si>
  <si>
    <t>Boots of Elvenkind</t>
  </si>
  <si>
    <t>based: enhance ability</t>
  </si>
  <si>
    <t>Boots of Levitation</t>
  </si>
  <si>
    <t>based: levitate</t>
  </si>
  <si>
    <t>Boots of Speed</t>
  </si>
  <si>
    <t>based: zephyr strike</t>
  </si>
  <si>
    <t>Boots of Striding and Springing</t>
  </si>
  <si>
    <t>based: jump</t>
  </si>
  <si>
    <t>Boots of the Winterlands</t>
  </si>
  <si>
    <t>based: freedom of movement minus 2 levels</t>
  </si>
  <si>
    <t>Bowl of Commanding Water Elementals</t>
  </si>
  <si>
    <t>based: conjure elemental (plus 1 level, no cocentration)</t>
  </si>
  <si>
    <t>Bracers of Archery</t>
  </si>
  <si>
    <t>Bracers of Defense</t>
  </si>
  <si>
    <t>Brazier of Commanding Fire Elementals</t>
  </si>
  <si>
    <t>Brooch of Shielding</t>
  </si>
  <si>
    <t>based: shield for immunity</t>
  </si>
  <si>
    <t>Broom of Flying</t>
  </si>
  <si>
    <t>based: fly</t>
  </si>
  <si>
    <t>Candle of Invocation</t>
  </si>
  <si>
    <t>based: gate &amp; unlimited guardian of nature</t>
  </si>
  <si>
    <t>Cap of Water Breathing</t>
  </si>
  <si>
    <t>based: water breathing</t>
  </si>
  <si>
    <t>Cape of the Mountebank</t>
  </si>
  <si>
    <t>based: dimension door</t>
  </si>
  <si>
    <t>Carpet of Flying, 3x5</t>
  </si>
  <si>
    <t>based: fly, 1 creature (plus 1 level, no concentration)</t>
  </si>
  <si>
    <t>Carpet of Flying, 4x6</t>
  </si>
  <si>
    <t>based: fly, 2 creatures (plus 1 level, no concentration)</t>
  </si>
  <si>
    <t>Carpet of Flying, 5x7</t>
  </si>
  <si>
    <t>based: fly, 3 creatures (plus 1 level, no concentration)</t>
  </si>
  <si>
    <t>Carpet of Flying, 6x9</t>
  </si>
  <si>
    <t>based: fly, 4 creatures (plus 1 level, no concentration)</t>
  </si>
  <si>
    <t>Censer of Controlling Air Elementals</t>
  </si>
  <si>
    <t>Chime of Opening</t>
  </si>
  <si>
    <t>based: knock</t>
  </si>
  <si>
    <t>Circlet of Blasting</t>
  </si>
  <si>
    <t>based: scorching ray</t>
  </si>
  <si>
    <t>Cloak of Arachnida</t>
  </si>
  <si>
    <t>based: spider climb (plus 1 level, no concentration), web</t>
  </si>
  <si>
    <t>Cloak of Displacement</t>
  </si>
  <si>
    <t>based: blur (plus 1 level, no concentration)</t>
  </si>
  <si>
    <t>Cloak of Elvenkind</t>
  </si>
  <si>
    <t>based: enhance ability x2  (plus 1 level, no concentration)</t>
  </si>
  <si>
    <t>Cloak of Invisibility</t>
  </si>
  <si>
    <t>based: greater invisibility (plus 1 level, no concentration), 2 hours = effective permanent</t>
  </si>
  <si>
    <t>Cloak of Protection</t>
  </si>
  <si>
    <t>Cloak of the Bat</t>
  </si>
  <si>
    <t>based: enhance ability (plus 1 level, no concentration), fly (no change in level due to requirments), polymorph</t>
  </si>
  <si>
    <t>Cloak of the Manta Ray</t>
  </si>
  <si>
    <t>based: water breathing &amp; alter self (plus 1 level, no concentration)</t>
  </si>
  <si>
    <t>Crystal Ball</t>
  </si>
  <si>
    <t>based: scrying</t>
  </si>
  <si>
    <t>Crystal Ball of Mind Reading</t>
  </si>
  <si>
    <t>based: scrying &amp; detect thoughts</t>
  </si>
  <si>
    <t>Crystal Ball of Telepathy</t>
  </si>
  <si>
    <t>based: scrying &amp; suggestion</t>
  </si>
  <si>
    <t>Crystal Ball of True Seeing</t>
  </si>
  <si>
    <t>based: scrying &amp; truesight</t>
  </si>
  <si>
    <t>Cube of Force</t>
  </si>
  <si>
    <t>based: resilient sphere (plus 1 level, no concentration)</t>
  </si>
  <si>
    <t>Cubic Gate</t>
  </si>
  <si>
    <t>based: gate &amp; planeshift (charges based on highest level spell)</t>
  </si>
  <si>
    <t>Daern's Instant Fortress</t>
  </si>
  <si>
    <t>based: magnificent mansion (minus 1 level)</t>
  </si>
  <si>
    <t>Dagger of Venom</t>
  </si>
  <si>
    <t>Poisoned</t>
  </si>
  <si>
    <t>Dancing Sword</t>
  </si>
  <si>
    <t>based: spiritual weapon</t>
  </si>
  <si>
    <t>Decanter of Endless Water</t>
  </si>
  <si>
    <t>based: create or destroy water</t>
  </si>
  <si>
    <t>Prone</t>
  </si>
  <si>
    <t>Deck of Illusions</t>
  </si>
  <si>
    <t>based: major image, add charges based on cards</t>
  </si>
  <si>
    <t>Deck of Many Things</t>
  </si>
  <si>
    <t>haha</t>
  </si>
  <si>
    <t>Defender</t>
  </si>
  <si>
    <t>Demon Armor</t>
  </si>
  <si>
    <t>Dimensional Shackles</t>
  </si>
  <si>
    <t>based: counterspell (plus 1 level)</t>
  </si>
  <si>
    <t>Dragon Scale Mail</t>
  </si>
  <si>
    <t>based: locate creature, protection from energy (plus 1 level, no concentration)</t>
  </si>
  <si>
    <t>Dragon Slayer</t>
  </si>
  <si>
    <t>Driftglobe</t>
  </si>
  <si>
    <t>based: light &amp; daylight</t>
  </si>
  <si>
    <t>Dust of Disappearance</t>
  </si>
  <si>
    <t>based: invisible (plus 1 level, no concentration), x4 for AoE</t>
  </si>
  <si>
    <t>Dust of Dryness</t>
  </si>
  <si>
    <t>multiply total based on charges</t>
  </si>
  <si>
    <t>Dust of Sneezing and Choking</t>
  </si>
  <si>
    <t>Dwarven Plate</t>
  </si>
  <si>
    <t>Dwarven Thrower</t>
  </si>
  <si>
    <t>Efreeti Bottle</t>
  </si>
  <si>
    <t>based: conjure elemental at 9th level</t>
  </si>
  <si>
    <t>Efreeti Chain</t>
  </si>
  <si>
    <t>based: primordial ward (plus 1 level, no concentration)</t>
  </si>
  <si>
    <t>Elemental Gem</t>
  </si>
  <si>
    <t>based: conjure elemental (plus 1 level, no concentration)</t>
  </si>
  <si>
    <t>Elixir of Health</t>
  </si>
  <si>
    <t>based: lesser restoration</t>
  </si>
  <si>
    <t>Elven Chain</t>
  </si>
  <si>
    <t>Eversmoking Bottle</t>
  </si>
  <si>
    <t>based: fog cloud (plus 1 level, no concentration)</t>
  </si>
  <si>
    <t>Eyes of Charming</t>
  </si>
  <si>
    <t>based: charm person</t>
  </si>
  <si>
    <t>Eyes of Minute Seeing</t>
  </si>
  <si>
    <t>based: enhance ability (plus 1 level, no concentration)</t>
  </si>
  <si>
    <t>Eyes of the Eagle</t>
  </si>
  <si>
    <t>Figurine of Wondrous Power, Griffon</t>
  </si>
  <si>
    <t>based: conjure animals (plus 1 level, no concentration)</t>
  </si>
  <si>
    <t>Figurine of Wondrous Power, Fly</t>
  </si>
  <si>
    <t>based: conjure animals (minus 1 level)</t>
  </si>
  <si>
    <t>Figurine of Wondrous Power, Lions</t>
  </si>
  <si>
    <t>price for all 2; based: conjure animals</t>
  </si>
  <si>
    <t>Figurine of Wondrous Power, Goats</t>
  </si>
  <si>
    <t>price for all 3; based: conjure animals (minus 1 level)</t>
  </si>
  <si>
    <t>Figurine of Wondrous Power, Elephant</t>
  </si>
  <si>
    <t>based: conjure animals (plus 3 levels)</t>
  </si>
  <si>
    <t>Figurine of Wondrous Power, Steed</t>
  </si>
  <si>
    <t>based: conjure animals (plus 2 levels)</t>
  </si>
  <si>
    <t>Figurine of Wondrous Power, Dog</t>
  </si>
  <si>
    <t>Figurine of Wondrous Power, Owl</t>
  </si>
  <si>
    <t>Figurine of Wondrous Power, Raven</t>
  </si>
  <si>
    <t>Flame Tongue</t>
  </si>
  <si>
    <t>based: light</t>
  </si>
  <si>
    <t>Folding Boat</t>
  </si>
  <si>
    <t>based on ships in DMG</t>
  </si>
  <si>
    <t>Frost Brand</t>
  </si>
  <si>
    <t>Gauntlets of Ogre Power</t>
  </si>
  <si>
    <t>Gem of Brightness</t>
  </si>
  <si>
    <t>based: light &amp; color spray</t>
  </si>
  <si>
    <t>Blinded</t>
  </si>
  <si>
    <t>Gem of Seeing</t>
  </si>
  <si>
    <t>based: true seeing</t>
  </si>
  <si>
    <t>Giant Slayer</t>
  </si>
  <si>
    <t>Glamoured Studded Leather</t>
  </si>
  <si>
    <t>based: disguise self</t>
  </si>
  <si>
    <t>Gloves of Missile Snaring</t>
  </si>
  <si>
    <t>based: 2nd-level spell power as monks get it at 3rd level</t>
  </si>
  <si>
    <t>Gloves of Swimming and Climbing</t>
  </si>
  <si>
    <t>based: alter self and spider climb (plus 1 level, no concentration)</t>
  </si>
  <si>
    <t>Gloves of Thievery</t>
  </si>
  <si>
    <t>based: enhanced ability (plus 1 level, no concentration)</t>
  </si>
  <si>
    <t>Goggles of Night</t>
  </si>
  <si>
    <t>based: darkvision</t>
  </si>
  <si>
    <t>Hammer of Thunderbolts</t>
  </si>
  <si>
    <t>based: power word stun, additional 1260 gp for extra boost to STR</t>
  </si>
  <si>
    <t>Hat of Disguise</t>
  </si>
  <si>
    <t>based: disguise self (plus 1 level, no concentration)</t>
  </si>
  <si>
    <t>Headband of Intellect</t>
  </si>
  <si>
    <t>Helm of Brilliance</t>
  </si>
  <si>
    <t>calculated with max jewels (Misc: 21,000 for x70 lv3 spells, 9,000 for x20 lv4 spells)</t>
  </si>
  <si>
    <t>Helm of Comprehending Languages</t>
  </si>
  <si>
    <t>based: comprehend languages</t>
  </si>
  <si>
    <t>Helm of Telepathy</t>
  </si>
  <si>
    <t>based: detect thoughts &amp; suggestion</t>
  </si>
  <si>
    <t>Helm of Teleportation</t>
  </si>
  <si>
    <t>based: teleport</t>
  </si>
  <si>
    <t>Heward's Handy Haversack</t>
  </si>
  <si>
    <t>based: floating disk (minus 1 level, carries less)</t>
  </si>
  <si>
    <t>Holy Avenger</t>
  </si>
  <si>
    <t>aura: similar auras at paladin 7th level, about 4th level spell power</t>
  </si>
  <si>
    <t>Horn of Blasting</t>
  </si>
  <si>
    <t>while it is consumable, it has (likely) multiple uses</t>
  </si>
  <si>
    <t>Horn of Valhalla, Silver</t>
  </si>
  <si>
    <t>based: conjure animals, avg summoned 7</t>
  </si>
  <si>
    <t>Horn of Valhalla, Brass</t>
  </si>
  <si>
    <t>based: conjure animals, avg summoned 10</t>
  </si>
  <si>
    <t>Horn of Valhalla, Bronze</t>
  </si>
  <si>
    <t>based: conjure animals, avg summoned 14</t>
  </si>
  <si>
    <t>Horn of Valhalla, Iron</t>
  </si>
  <si>
    <t>based: conjure animals, avg summoned 17</t>
  </si>
  <si>
    <t>Horseshoes of a Zephyr</t>
  </si>
  <si>
    <t>Horseshoes of Speed</t>
  </si>
  <si>
    <t>based: longstrider (plus 1 level)</t>
  </si>
  <si>
    <t>Immovable Rod</t>
  </si>
  <si>
    <t>based: lock (plus 2 levels)</t>
  </si>
  <si>
    <t>Instrument of the Bards, Anstruth Harp</t>
  </si>
  <si>
    <t>Misc: 3000 for fly, invisibility, levitate, protection from evil and good</t>
  </si>
  <si>
    <t>Instrument of the Bards, Canaith Mandolin</t>
  </si>
  <si>
    <t>Instrument of the Bards, Cli Lyre</t>
  </si>
  <si>
    <t>Instrument of the Bards, Doss Lute</t>
  </si>
  <si>
    <t>Instrument of the Bards, Fochlucan Bandore</t>
  </si>
  <si>
    <t>Misc: 3360 for fly, invisibility, levitate, protection from evil and good, speak with animals</t>
  </si>
  <si>
    <t>Instrument of the Bards, Mac-Fuirmidh Cittern</t>
  </si>
  <si>
    <t>Instrument of the Bards, Ollamh Harp</t>
  </si>
  <si>
    <t>Ioun Stone, Absorption</t>
  </si>
  <si>
    <t>based: counterspell (plus 1 level), charges based on highest level</t>
  </si>
  <si>
    <t>Ioun Stone, Agility</t>
  </si>
  <si>
    <t>Ioun Stone, Awareness</t>
  </si>
  <si>
    <t>based: alarm</t>
  </si>
  <si>
    <t>Ioun Stone, Fortitude</t>
  </si>
  <si>
    <t>Ioun Stone, Greater Absorption</t>
  </si>
  <si>
    <t>based: counterspell (plus 5 levels), charges based on highest level</t>
  </si>
  <si>
    <t>Ioun Stone, Insight</t>
  </si>
  <si>
    <t>Ioun Stone, Intellect</t>
  </si>
  <si>
    <t>Ioun Stone, Leadership</t>
  </si>
  <si>
    <t>Ioun Stone, Mastery</t>
  </si>
  <si>
    <t>based: wish</t>
  </si>
  <si>
    <t>Ioun Stone, Protection</t>
  </si>
  <si>
    <t>Ioun Stone, Regeneration</t>
  </si>
  <si>
    <t>based: cure wounds (plus 2 levels), 24 charges a day</t>
  </si>
  <si>
    <t>Ioun Stone, Reserve</t>
  </si>
  <si>
    <t>based on 4th level spell power</t>
  </si>
  <si>
    <t>Ioun Stone, Strength</t>
  </si>
  <si>
    <t>Ioun Stone, Sustenance</t>
  </si>
  <si>
    <t>based: goodberry</t>
  </si>
  <si>
    <t>Iron Bands of Bilarro</t>
  </si>
  <si>
    <t>based on restrained multiplied by 10</t>
  </si>
  <si>
    <t>Iron Flask</t>
  </si>
  <si>
    <t>based: charm monster for an empty flask</t>
  </si>
  <si>
    <t>Javelin of Lightning</t>
  </si>
  <si>
    <t>based: lightning bolt (minus 1 level) and permanent cantrip for magic weapon</t>
  </si>
  <si>
    <t>Keoghtom's Ointment</t>
  </si>
  <si>
    <t>for 5 doses</t>
  </si>
  <si>
    <t>Lantern of Revealing</t>
  </si>
  <si>
    <t>based: see invisibility (plus 1 level)</t>
  </si>
  <si>
    <t>Luck Blade</t>
  </si>
  <si>
    <t>based: x3 wishes &amp; enhance ability (plus 1 level, no concentration)</t>
  </si>
  <si>
    <t>Mace of Disruption</t>
  </si>
  <si>
    <t>cantrip magic weapon and light</t>
  </si>
  <si>
    <t>Frightened</t>
  </si>
  <si>
    <t>Mace of Smiting</t>
  </si>
  <si>
    <t>misc: halved cost of +3 weapon that deals 14</t>
  </si>
  <si>
    <t>Mace of Terror</t>
  </si>
  <si>
    <t>based: fear &amp; cantrip for magic weapon</t>
  </si>
  <si>
    <t>Mantle of Spell Resistance</t>
  </si>
  <si>
    <t>based: circle of power (minus 1 level)</t>
  </si>
  <si>
    <t>Manual of Bodily Health</t>
  </si>
  <si>
    <t>due to max increase, uses set score</t>
  </si>
  <si>
    <t>Manual of Gainful Exercise</t>
  </si>
  <si>
    <t>Manual of Golems, Clay</t>
  </si>
  <si>
    <t>based: conjure elemental (9th-level)</t>
  </si>
  <si>
    <t>Manual of Golems, Flesh</t>
  </si>
  <si>
    <t>based: conjure elemental</t>
  </si>
  <si>
    <t>Manual of Golems, Iron</t>
  </si>
  <si>
    <t>based: conjure elemental (x3 9th level)</t>
  </si>
  <si>
    <t>Manual of Golems, Stone</t>
  </si>
  <si>
    <t>based: conjure elemental (x2 9th level)</t>
  </si>
  <si>
    <t>Manual of Quickness of Action</t>
  </si>
  <si>
    <t>Mariner's Armor</t>
  </si>
  <si>
    <t>based: alter self</t>
  </si>
  <si>
    <t>Medallion of Thoughts</t>
  </si>
  <si>
    <t>based: detect thoughts</t>
  </si>
  <si>
    <t>Mirror of Life Trapping</t>
  </si>
  <si>
    <t>based: banishment x12</t>
  </si>
  <si>
    <t>Mithral Chain Shirt</t>
  </si>
  <si>
    <t>Mithral</t>
  </si>
  <si>
    <t>Mithral Scale Mail</t>
  </si>
  <si>
    <t>Mithral Breastplate</t>
  </si>
  <si>
    <t>Mithral Half Plate</t>
  </si>
  <si>
    <t>Mithral Ring Mail</t>
  </si>
  <si>
    <t>Mithral Chain Mail</t>
  </si>
  <si>
    <t>Mithral Splint</t>
  </si>
  <si>
    <t>Mithral Plate</t>
  </si>
  <si>
    <t>Necklace of Adaption</t>
  </si>
  <si>
    <t>based: water breathing &amp; protection from poison</t>
  </si>
  <si>
    <t>Necklace of Fireballs</t>
  </si>
  <si>
    <t>based on 9 beads</t>
  </si>
  <si>
    <t>Necklace of Prayer Beads, Blessing Bead</t>
  </si>
  <si>
    <t>based: bless (plus 1 level for BA cast)</t>
  </si>
  <si>
    <t>Necklace of Prayer Beads, Curing Bead</t>
  </si>
  <si>
    <t>based: cure wounds &amp; lesser restoration (plus 1 level for BA cast)</t>
  </si>
  <si>
    <t>Necklace of Prayer Beads, Favor Bead</t>
  </si>
  <si>
    <t>based: greater restoration (plus 1 level for BA cast)</t>
  </si>
  <si>
    <t>Necklace of Prayer Beads, Smiting Bead</t>
  </si>
  <si>
    <t>based: branding smite (plus 1 level for BA cast)</t>
  </si>
  <si>
    <t>Necklace of Prayer Beads, Summons Bead</t>
  </si>
  <si>
    <t>based: planar ally (plus 1 level for BA cast)</t>
  </si>
  <si>
    <t>Necklace of Prayer Beads, Wind Walking Bead</t>
  </si>
  <si>
    <t>based: wind walk (plus 1 level for BA cast)</t>
  </si>
  <si>
    <t>Nine Lives Stealer</t>
  </si>
  <si>
    <t>9 charges, based: power word kill (minus 1 level due to save)</t>
  </si>
  <si>
    <t>Nolzur's Marvelous Pigments</t>
  </si>
  <si>
    <t>per pot; based: fabricate (permanent)</t>
  </si>
  <si>
    <t>Oathbow</t>
  </si>
  <si>
    <t>based: invisibility (for constant advantage)</t>
  </si>
  <si>
    <t>Oil of Etherealness</t>
  </si>
  <si>
    <t>Oil of Sharpness</t>
  </si>
  <si>
    <t>based: magic weapon</t>
  </si>
  <si>
    <t>Oil of Slipperiness</t>
  </si>
  <si>
    <t>based: freedom of movement</t>
  </si>
  <si>
    <t>Pearl of Power</t>
  </si>
  <si>
    <t>based: 4th level spells</t>
  </si>
  <si>
    <t>Periapt of Health</t>
  </si>
  <si>
    <t>Periapt of Proof against Poison</t>
  </si>
  <si>
    <t>based: protection from poison (plus 1 level)</t>
  </si>
  <si>
    <t>Periapt of Wound Closure</t>
  </si>
  <si>
    <t>based: stabilize (plus 2 levels)</t>
  </si>
  <si>
    <t>Philter of Love</t>
  </si>
  <si>
    <t>based: charm monster (plus 1 level)</t>
  </si>
  <si>
    <t>Pipes of Haunting</t>
  </si>
  <si>
    <t>based: cause fear (3rd level)</t>
  </si>
  <si>
    <t>Pipes of the Sewers</t>
  </si>
  <si>
    <t>Plate Armor of Etherealness</t>
  </si>
  <si>
    <t>based: etherealness (minus 1 level due to short duration)</t>
  </si>
  <si>
    <t>Portable Hole</t>
  </si>
  <si>
    <t>based: floating disk (plus 1 level, carries more)</t>
  </si>
  <si>
    <t>Potion of Animal Friendship</t>
  </si>
  <si>
    <t>based: animal friendship</t>
  </si>
  <si>
    <t>Potion of Clairvoyance</t>
  </si>
  <si>
    <t>based: clairvoyance (plus 1 level, no concentration)</t>
  </si>
  <si>
    <t>Potion of Climbing</t>
  </si>
  <si>
    <t>Common</t>
  </si>
  <si>
    <t>based: spider climb, enhance ability (plus 1 level, no concentration)</t>
  </si>
  <si>
    <t>Potion of Diminution</t>
  </si>
  <si>
    <t>based: enlarge/reduce (plus 1 level, longer duration)</t>
  </si>
  <si>
    <t>Potion of Fire Breath</t>
  </si>
  <si>
    <t>based: dragon's breath</t>
  </si>
  <si>
    <t>Potion of Flying</t>
  </si>
  <si>
    <t>based: fly (plus 1 level, no concentration)</t>
  </si>
  <si>
    <t>Potion of Gaseous Form</t>
  </si>
  <si>
    <t>based: gaseous form (plus 1 level, no concentration)</t>
  </si>
  <si>
    <t>Potion of Giant Strength, Hill</t>
  </si>
  <si>
    <t>misc: belt of hill, divided by 10</t>
  </si>
  <si>
    <t>Potion of Giant Strength, Frost/Stone</t>
  </si>
  <si>
    <t>misc: belt of frost/storm, divided by 10</t>
  </si>
  <si>
    <t>Potion of Giant Strength, Fire</t>
  </si>
  <si>
    <t>misc: belt of fire, divided by 10</t>
  </si>
  <si>
    <t>Potion of Giant Strength, Cloud</t>
  </si>
  <si>
    <t>misc: belt of cloud, divided by 10</t>
  </si>
  <si>
    <t>Potion of Giant Strength, Storm</t>
  </si>
  <si>
    <t>misc: belt of storm, divided by 10</t>
  </si>
  <si>
    <t>Potion of Growth</t>
  </si>
  <si>
    <t>Potion of Healing</t>
  </si>
  <si>
    <t>Potion of Greater Healing</t>
  </si>
  <si>
    <t>Potion of Superior Healing</t>
  </si>
  <si>
    <t>Potion of Supreme Healing</t>
  </si>
  <si>
    <t>Potion of Heroism</t>
  </si>
  <si>
    <t>based: heroism &amp; bless (plus 1 level, no concentration)</t>
  </si>
  <si>
    <t>Potion of Invisibility</t>
  </si>
  <si>
    <t>based: invisibility (plus 1 level, no concentration)</t>
  </si>
  <si>
    <t>Potion of Invulnerability</t>
  </si>
  <si>
    <t>based: invulnerability</t>
  </si>
  <si>
    <t>Potion of Longevity</t>
  </si>
  <si>
    <t>Potion of Mind Reading</t>
  </si>
  <si>
    <t>based: detect thoughts (plus 1 level, no concentration)</t>
  </si>
  <si>
    <t>Potion of Poison</t>
  </si>
  <si>
    <t>added magic aura for disguising it</t>
  </si>
  <si>
    <t>Potion of Resistance</t>
  </si>
  <si>
    <t>Potion of Speed</t>
  </si>
  <si>
    <t>based: haste (plus 1 level, no concentration)</t>
  </si>
  <si>
    <t>Potion of Vitality</t>
  </si>
  <si>
    <t>based: greater restoration (plus 1 level for increased effect)</t>
  </si>
  <si>
    <t>Potion of Water Breathing</t>
  </si>
  <si>
    <t>based: water breathing (minus 1 level for duration)</t>
  </si>
  <si>
    <t>Quaal's Feather Token, Anchor</t>
  </si>
  <si>
    <t>based: hold monster (plus 2 levels for duration, no concentration)</t>
  </si>
  <si>
    <t>Quaal's Feather Token, Bird</t>
  </si>
  <si>
    <t>Quaal's Feather Token, Fan</t>
  </si>
  <si>
    <t>based: gust of wind (plus 1 level, no concentration)</t>
  </si>
  <si>
    <t>Quaal's Feather Token, Swan Boat</t>
  </si>
  <si>
    <t>based on similar boats</t>
  </si>
  <si>
    <t>Quaal's Feather Token, Tree</t>
  </si>
  <si>
    <t>based: druidcraft (permanent)</t>
  </si>
  <si>
    <t>Quaal's Feather Token, Whip</t>
  </si>
  <si>
    <t>based: spiritual weapon (plus 1 level)</t>
  </si>
  <si>
    <t>Quiver of Ehlonna</t>
  </si>
  <si>
    <t>Ring of Animal Influence</t>
  </si>
  <si>
    <t>charges based on highest spell level, spell share charge sum of all available spells</t>
  </si>
  <si>
    <t>Ring of Djinni Summoning</t>
  </si>
  <si>
    <t>Ring of Air Elemental Command</t>
  </si>
  <si>
    <t>based: protection from evil and good, dominate monster, featherfall; misc: protection from energy</t>
  </si>
  <si>
    <t>Ring of Earth Elemental Command</t>
  </si>
  <si>
    <t>based: protection from evil and good, dominate monster, freedom of movement (minus 3 levels); misc: protection from energy</t>
  </si>
  <si>
    <t>Ring of Fire Elemental Command</t>
  </si>
  <si>
    <t>based: protection from evil and good, dominate monster, investiture (immunity); misc: protection from energy resistance</t>
  </si>
  <si>
    <t>Ring of Water Elemental Command</t>
  </si>
  <si>
    <t>based: protection from evil and good, dominate monster, water walk (minus 1 level); misc: water breathing (minus 1 level)</t>
  </si>
  <si>
    <t>Ring of Evasion</t>
  </si>
  <si>
    <t>based on 5th level spells</t>
  </si>
  <si>
    <t>Ring of Feather Falling</t>
  </si>
  <si>
    <t>based: featherfall</t>
  </si>
  <si>
    <t>Ring of Free Action</t>
  </si>
  <si>
    <t>Ring of Invisibility</t>
  </si>
  <si>
    <t>based: invisibility</t>
  </si>
  <si>
    <t>Ring of Jumping</t>
  </si>
  <si>
    <t>Ring of Mind Shielding</t>
  </si>
  <si>
    <t>based: mind blank</t>
  </si>
  <si>
    <t>Ring of Protection</t>
  </si>
  <si>
    <t>Ring of Regeneration</t>
  </si>
  <si>
    <t>based: regenerate</t>
  </si>
  <si>
    <t>Ring of Resistance</t>
  </si>
  <si>
    <t>Ring of Shooting Stars</t>
  </si>
  <si>
    <t>based: fearie fire charges; misc: permanent dancing lights and light</t>
  </si>
  <si>
    <t>Ring of Spell Storing</t>
  </si>
  <si>
    <t>5th level spell</t>
  </si>
  <si>
    <t>Ring of Spell Turning</t>
  </si>
  <si>
    <t>based: circle of power</t>
  </si>
  <si>
    <t>Ring of Swimming</t>
  </si>
  <si>
    <t>based: alter self (plus 1 level, no concentration)</t>
  </si>
  <si>
    <t>Ring of Telekinesis</t>
  </si>
  <si>
    <t>based: telekinesis (no change to level due to restriction, even with no concentration)</t>
  </si>
  <si>
    <t>Ring of the Ram</t>
  </si>
  <si>
    <t>Ring of Three Wishes</t>
  </si>
  <si>
    <t>based: wish x3</t>
  </si>
  <si>
    <t>Ring of Warmth</t>
  </si>
  <si>
    <t>Ring of Water Walking</t>
  </si>
  <si>
    <t>based: water walking (plus 1 level, no concentration)</t>
  </si>
  <si>
    <t>Ring of X-Ray Vision</t>
  </si>
  <si>
    <t>based: arcane eye (minus 2 levels)</t>
  </si>
  <si>
    <t>Robe of Eyes</t>
  </si>
  <si>
    <t>based: enhance ability, true seeing</t>
  </si>
  <si>
    <t>Robe of Scintillating Colors</t>
  </si>
  <si>
    <t xml:space="preserve">based: invisibility </t>
  </si>
  <si>
    <t>Stunned</t>
  </si>
  <si>
    <t>Robe of Stars</t>
  </si>
  <si>
    <t>Robe of the Archmagi</t>
  </si>
  <si>
    <t>based: circle of power (minus 1 level); AC bonus is based on AC of 15 + Dex (difference between mage armor and 15)</t>
  </si>
  <si>
    <t>Robe of Useful Items</t>
  </si>
  <si>
    <t>raw materials of the cloak times 1.65 (rarity &amp; attunement tax)</t>
  </si>
  <si>
    <t>Rod of Absorption</t>
  </si>
  <si>
    <t>10 charges of 5th level spells, 6 uses of counterspell at 9th level</t>
  </si>
  <si>
    <t>Rod of Alertness</t>
  </si>
  <si>
    <t>based: enhance ability, similar auras at paladin 7th level, about 4th level spell power</t>
  </si>
  <si>
    <t>Rod of Lordly Might</t>
  </si>
  <si>
    <t>based on flame tongue; misc is frightened</t>
  </si>
  <si>
    <t>Paralyzed</t>
  </si>
  <si>
    <t>Rod of the Pact Keeper, +1</t>
  </si>
  <si>
    <t>Spell Save DC = AC bonus, spell attack = weapon bonus</t>
  </si>
  <si>
    <t>Rod of the Pact Keeper, +2</t>
  </si>
  <si>
    <t>Rod of the Pact Keeper, +3</t>
  </si>
  <si>
    <t>Rod of Resurrection</t>
  </si>
  <si>
    <t>based: heal x5</t>
  </si>
  <si>
    <t>Rod of Rulership</t>
  </si>
  <si>
    <t>based: charm monster (plus 2 levels)</t>
  </si>
  <si>
    <t>Rod of Security</t>
  </si>
  <si>
    <t>based: magnificent mansion (plus 1 level) x2</t>
  </si>
  <si>
    <t>Rope of Climbing</t>
  </si>
  <si>
    <t>based: mage hand</t>
  </si>
  <si>
    <t>Rope of Entanglement</t>
  </si>
  <si>
    <t>Restrained</t>
  </si>
  <si>
    <t>Saddle of the Cavalier</t>
  </si>
  <si>
    <t>based: protection from evil and good (plus 2 levels, no concentration and can't be dismounted)</t>
  </si>
  <si>
    <t>Scarab of Protection</t>
  </si>
  <si>
    <t>based: circle of power (minus 1 level), additional effect based on x12 5 level spells</t>
  </si>
  <si>
    <t>Scimitar of Speed</t>
  </si>
  <si>
    <t>based: haste (minus 1 level)</t>
  </si>
  <si>
    <t>Scroll of Protection</t>
  </si>
  <si>
    <t>based: protection from evil and good</t>
  </si>
  <si>
    <t>Sending Stones</t>
  </si>
  <si>
    <t>based: sending (minus 1 level, limitations)</t>
  </si>
  <si>
    <t>Sentinel Shield</t>
  </si>
  <si>
    <t>based: enhanced ability</t>
  </si>
  <si>
    <t>Shield, +1</t>
  </si>
  <si>
    <t>Shield, +2</t>
  </si>
  <si>
    <t>Shield, +3</t>
  </si>
  <si>
    <t>Shield of Missile Attraction</t>
  </si>
  <si>
    <t>based: protection from energy</t>
  </si>
  <si>
    <t>Slippers of Spider Climbing</t>
  </si>
  <si>
    <t>based: spider climb (plus 1 level, no concentration)</t>
  </si>
  <si>
    <t>Sovereign Glue</t>
  </si>
  <si>
    <t>price is 7 uses; based: fabricate</t>
  </si>
  <si>
    <t>Spell Scroll, Cantrip</t>
  </si>
  <si>
    <t>Spell Scroll, 1st</t>
  </si>
  <si>
    <t>Spell Scroll, 2nd</t>
  </si>
  <si>
    <t>Spell Scroll, 3rd</t>
  </si>
  <si>
    <t>Spell Scroll, 4th</t>
  </si>
  <si>
    <t>Spell Scroll, 5th</t>
  </si>
  <si>
    <t>Spell Scroll, 6th</t>
  </si>
  <si>
    <t>Spell Scroll, 7th</t>
  </si>
  <si>
    <t>Spell Scroll, 8th</t>
  </si>
  <si>
    <t>Spell Scroll, 9th</t>
  </si>
  <si>
    <t>Spellguard Shield</t>
  </si>
  <si>
    <t>based: circle of power (plus 1 level, no concentration)</t>
  </si>
  <si>
    <t>Sphere of Annihilation</t>
  </si>
  <si>
    <t>based: disintegrate</t>
  </si>
  <si>
    <t>Staff of Charming</t>
  </si>
  <si>
    <t>based: on 1st level spell with 10 charges, 1 use per day of 5th level spell</t>
  </si>
  <si>
    <t>Staff of Fire</t>
  </si>
  <si>
    <t>based: wall of fire x2, protection from energy (plus 1 level, no concentration)</t>
  </si>
  <si>
    <t>Staff of Frost</t>
  </si>
  <si>
    <t>based: wall of ice x2, protection from energy (plus 1 level, no concentration)</t>
  </si>
  <si>
    <t>Staff of Healing</t>
  </si>
  <si>
    <t>based: mass cure wounds x2</t>
  </si>
  <si>
    <t>Staff of Power</t>
  </si>
  <si>
    <t>based: globe of invulnerability x3</t>
  </si>
  <si>
    <t>Staff of Striking</t>
  </si>
  <si>
    <t>Staff of Swarming Insects</t>
  </si>
  <si>
    <t>based: insect plague x2</t>
  </si>
  <si>
    <t>Staff of the Adder</t>
  </si>
  <si>
    <t>Staff of the Magi</t>
  </si>
  <si>
    <t>based: circle of power, 7th-level spell x7 charges; misc: spells that don't take charges to cast</t>
  </si>
  <si>
    <t>Staff of the Python</t>
  </si>
  <si>
    <t>based: conjure animals</t>
  </si>
  <si>
    <t>Staff of the Woodlands</t>
  </si>
  <si>
    <t>based: pass without trace, wall of thorns x2, tree form is 1st level appropriate power</t>
  </si>
  <si>
    <t>Staff of Thunder and Lightning</t>
  </si>
  <si>
    <t>based: lightning bolt (plus 1 level), thunderclap based on 1st level</t>
  </si>
  <si>
    <t>Staff of Withering</t>
  </si>
  <si>
    <t>based: eyebite (plus 1 level)</t>
  </si>
  <si>
    <t>Stone of Controlling Earth Elementals</t>
  </si>
  <si>
    <t>Stone of Good Luck</t>
  </si>
  <si>
    <t>ability bonus = weapon bonus</t>
  </si>
  <si>
    <t>Sun Blade</t>
  </si>
  <si>
    <t>Sword of Answering</t>
  </si>
  <si>
    <t>based: haste</t>
  </si>
  <si>
    <t>Sword of Life Stealing</t>
  </si>
  <si>
    <t>Sword of Sharpness</t>
  </si>
  <si>
    <t>extra damage based on greatsword max minus avg</t>
  </si>
  <si>
    <t>Sword of Vengeance</t>
  </si>
  <si>
    <t>Sword of Wounding</t>
  </si>
  <si>
    <t>treat bleeding comparable to poison; misc: difficult healing</t>
  </si>
  <si>
    <t>Talisman of Pure Good</t>
  </si>
  <si>
    <t>fissure equal to 9th level spell</t>
  </si>
  <si>
    <t>Talisman of the Sphere</t>
  </si>
  <si>
    <t>based: enhance ability (plus 1 level)</t>
  </si>
  <si>
    <t>Talisman of Ultimate Evil</t>
  </si>
  <si>
    <t>Tentacle Rod</t>
  </si>
  <si>
    <t>Exhaustion</t>
  </si>
  <si>
    <t>Tome of Clear Thought</t>
  </si>
  <si>
    <t>Tome of Leadership and Influence</t>
  </si>
  <si>
    <t>Tome of the Stilled Tongue</t>
  </si>
  <si>
    <t>treat as 9th level for bonus action casting</t>
  </si>
  <si>
    <t>Tome of Understanding</t>
  </si>
  <si>
    <t>Trident of Fish Command</t>
  </si>
  <si>
    <t>based: dominate beast</t>
  </si>
  <si>
    <t>Universal Solvent</t>
  </si>
  <si>
    <t>Vicious Weapon</t>
  </si>
  <si>
    <t>Vorpal Sword</t>
  </si>
  <si>
    <t>based: protection from energy (plus 2 levels, no concentration, ignore resist)</t>
  </si>
  <si>
    <t>Wand of Binding</t>
  </si>
  <si>
    <t>based: hold monster x1, hold person x1, freedom of movement (minus 1 level)</t>
  </si>
  <si>
    <t>Wand of Enemy Detection</t>
  </si>
  <si>
    <t>based: locate creature</t>
  </si>
  <si>
    <t>Wand of Fear</t>
  </si>
  <si>
    <t>based: fear x3, command x1</t>
  </si>
  <si>
    <t>Wand of Fireballs</t>
  </si>
  <si>
    <t>based: fireball x7</t>
  </si>
  <si>
    <t>Wand of Lightning Bolts</t>
  </si>
  <si>
    <t>based: lightning bolts x7</t>
  </si>
  <si>
    <t>Wand of Magic Detection</t>
  </si>
  <si>
    <t>based: detect magic x3</t>
  </si>
  <si>
    <t>Wand of Magic Missiles</t>
  </si>
  <si>
    <t>based: magic missile x7</t>
  </si>
  <si>
    <t>Wand of Paralysis</t>
  </si>
  <si>
    <t>based: hold monster (plus 1 level, no concentration) x7</t>
  </si>
  <si>
    <t>Wand of Polymorph</t>
  </si>
  <si>
    <t>based: polymorph x7</t>
  </si>
  <si>
    <t>Wand of Secrets</t>
  </si>
  <si>
    <t>based: find traps x3</t>
  </si>
  <si>
    <t>Wand of War Mage, +1</t>
  </si>
  <si>
    <t>misc: 100 for ignore cover</t>
  </si>
  <si>
    <t>Wand of War Mage, +2</t>
  </si>
  <si>
    <t>Wand of War Mage, +3</t>
  </si>
  <si>
    <t>Wand of Web</t>
  </si>
  <si>
    <t>based: web x7</t>
  </si>
  <si>
    <t>Wand of Wonder</t>
  </si>
  <si>
    <t>based: 6th level spell x7 charges</t>
  </si>
  <si>
    <t>Weapon, +1</t>
  </si>
  <si>
    <t>add cost of weapon</t>
  </si>
  <si>
    <t>Weapon, +2</t>
  </si>
  <si>
    <t>Weapon, +3</t>
  </si>
  <si>
    <t>Shortsword, +1</t>
  </si>
  <si>
    <t>Weapon of Warning</t>
  </si>
  <si>
    <t>based: foresight; cantrip for magic weapn</t>
  </si>
  <si>
    <t>Well of Many Worlds</t>
  </si>
  <si>
    <t>based: planeshift x5</t>
  </si>
  <si>
    <t>Wind Fan</t>
  </si>
  <si>
    <t>based: gust of wind</t>
  </si>
  <si>
    <t>Winged Boots</t>
  </si>
  <si>
    <t>based: fly (plus 1 level, no concentration; 2 hours = permanent)</t>
  </si>
  <si>
    <t>Wings of Flying</t>
  </si>
  <si>
    <t>based: fly (plus 1 level, no concentration) x4</t>
  </si>
  <si>
    <t>Armor of Gleaming</t>
  </si>
  <si>
    <t>add armor to total; based: prestidigitation</t>
  </si>
  <si>
    <t>Bead of Nourishment</t>
  </si>
  <si>
    <t>Bead of Refreshment</t>
  </si>
  <si>
    <t>Boots of False Tracks</t>
  </si>
  <si>
    <t>based: disguise self (minus 1 level)</t>
  </si>
  <si>
    <t>Candle of the Deep</t>
  </si>
  <si>
    <t>Cast-Off Armor</t>
  </si>
  <si>
    <t>add armor cost; based: cantrip power</t>
  </si>
  <si>
    <t>Charlatan's Die</t>
  </si>
  <si>
    <t>based: minor illusion</t>
  </si>
  <si>
    <t>Cloak of Billowing</t>
  </si>
  <si>
    <t>based: gust</t>
  </si>
  <si>
    <t>Cloak of Many Fashions</t>
  </si>
  <si>
    <t>Clockwork Amulet</t>
  </si>
  <si>
    <t>based: 2nd-level spell power</t>
  </si>
  <si>
    <t>Clothes of Mending</t>
  </si>
  <si>
    <t>based: mending</t>
  </si>
  <si>
    <t>Dark Shard Amulet</t>
  </si>
  <si>
    <t>based: cantrip power</t>
  </si>
  <si>
    <t>Dread Helm</t>
  </si>
  <si>
    <t>Ear Horn of Hearing</t>
  </si>
  <si>
    <t>based: lesser restoration (minus 1 level, lesser effect)</t>
  </si>
  <si>
    <t>Enduring Spellbook</t>
  </si>
  <si>
    <t>Ersatz Eye</t>
  </si>
  <si>
    <t>Hat of Vermin</t>
  </si>
  <si>
    <t>based: conjure animals (minus 2 levels)</t>
  </si>
  <si>
    <t>Hat of Wizardy</t>
  </si>
  <si>
    <t>Heward's Handy Spice Pouch</t>
  </si>
  <si>
    <t>based: prestidigitation</t>
  </si>
  <si>
    <t>Horn of Silent Alarm</t>
  </si>
  <si>
    <t>based: message (plus 1 level)</t>
  </si>
  <si>
    <t>Instrument of Illusions</t>
  </si>
  <si>
    <t>Instrument of Scribing</t>
  </si>
  <si>
    <t>Lock of Trickery</t>
  </si>
  <si>
    <t>based: bane (sort of)</t>
  </si>
  <si>
    <t>Moon-Touched Sword</t>
  </si>
  <si>
    <t>Mystery Key</t>
  </si>
  <si>
    <t>based: knock (minus 1 level)</t>
  </si>
  <si>
    <t>Orb of Direction</t>
  </si>
  <si>
    <t>Orb of Time</t>
  </si>
  <si>
    <t>Perfume of Bewitching</t>
  </si>
  <si>
    <t>Pipe of Smoke Monsters</t>
  </si>
  <si>
    <t>Pole of Angling</t>
  </si>
  <si>
    <t>Pole of Collapsing</t>
  </si>
  <si>
    <t>Pot of Awakening</t>
  </si>
  <si>
    <t>based: conjure animal (minus 1 level)</t>
  </si>
  <si>
    <t>Rope of Mending</t>
  </si>
  <si>
    <t>Ruby of the War Mage</t>
  </si>
  <si>
    <t>Shield of Expression</t>
  </si>
  <si>
    <t>Smoldering Armor</t>
  </si>
  <si>
    <t>add armor to total; based: minor illusion</t>
  </si>
  <si>
    <t>Staff of Adornment</t>
  </si>
  <si>
    <t>Staff of Birdcalls</t>
  </si>
  <si>
    <t>based: thaumaturgy</t>
  </si>
  <si>
    <t>Staff of Flowers</t>
  </si>
  <si>
    <t>based: druidcraft</t>
  </si>
  <si>
    <t>Talking Doll</t>
  </si>
  <si>
    <t>based: magic mouth (minus 1 level)</t>
  </si>
  <si>
    <t>Tankard of Sobriety</t>
  </si>
  <si>
    <t>Unbreakable Arrow</t>
  </si>
  <si>
    <t>Veteran's Cane</t>
  </si>
  <si>
    <t>Walloping Ammunition</t>
  </si>
  <si>
    <t>Wand of Conducting</t>
  </si>
  <si>
    <t>Wand of Pyrotechnics</t>
  </si>
  <si>
    <t>Wand of Scowls</t>
  </si>
  <si>
    <t>Wand of Smiles</t>
  </si>
  <si>
    <t>Absorbing Tattoo</t>
  </si>
  <si>
    <t>based: protection from energy (plus 1 level, no concentration), immunity is based on absorb elements</t>
  </si>
  <si>
    <t>Alchemical Compendium</t>
  </si>
  <si>
    <t>Alchemy is treated as Fabricate spell (x3), Treat swap spells as Lv3 added to extra spells, extra spells are treated as if it were a staff, Misc Cost: 10 gp for focus</t>
  </si>
  <si>
    <t>All-Purpose Tool, +1</t>
  </si>
  <si>
    <t>Spell Save DC = AC bonus, spell attack = weapon bonus, Misc Cost: avg price for various tools/supplies</t>
  </si>
  <si>
    <t>All-Purpose Tool, +2</t>
  </si>
  <si>
    <t>All-Purpose Tool, +3</t>
  </si>
  <si>
    <t>Amulet of the Devout, +1</t>
  </si>
  <si>
    <t>Spell Save DC = AC bonus, spell attack = weapon bonus, Channel Divinty treated as extra Lv1 spell slot</t>
  </si>
  <si>
    <t>Amulet of the Devout, +2</t>
  </si>
  <si>
    <t>Amulet of the Devout, +3</t>
  </si>
  <si>
    <t>Arcane Grimoire, +1</t>
  </si>
  <si>
    <t>Spell Save DC = AC bonus, spell attack = weapon bonus, Extra Arcane Recovery treated as extra Lv1 spell slot</t>
  </si>
  <si>
    <t>Arcane Grimoire, +2</t>
  </si>
  <si>
    <t>Arcane Grimoire, +3</t>
  </si>
  <si>
    <t>Astral Shard</t>
  </si>
  <si>
    <t>At-will Misty Step (plus 1 level for no action economy), Misc cost of focus</t>
  </si>
  <si>
    <t>Astromancy Archive</t>
  </si>
  <si>
    <t>Treat swap spells as Lv3 (x3), reaction treated as Lv2 spell and add to extra spells, extra spells are treated as if it were a staff, Misc Cost: 10 gp for focus</t>
  </si>
  <si>
    <t>Atlas of Endless Horizons</t>
  </si>
  <si>
    <t>Treat swap spells as Lv3 (x3), reaction treated as Lv2 spell added to extra spells, extra spells are treated as if it were a staff, Misc Cost: 10 gp for focus</t>
  </si>
  <si>
    <t>Barrier Tattoo, AC12+Dex</t>
  </si>
  <si>
    <t>based: mage armor</t>
  </si>
  <si>
    <t>Barrier Tattoo, AC15+Dex2</t>
  </si>
  <si>
    <t>based: barkskin</t>
  </si>
  <si>
    <t>Barrier Tattoo, AC18</t>
  </si>
  <si>
    <t>based: Lv3 spell</t>
  </si>
  <si>
    <t>Bell Branch</t>
  </si>
  <si>
    <t>based: protection spell (x3), detect evil &amp; good, misc cost of focus</t>
  </si>
  <si>
    <t>Blood Fury Tattoo</t>
  </si>
  <si>
    <t>treat reaction as hellish rebuke spell, necrotic damage as vampiric touch (+1 level)</t>
  </si>
  <si>
    <t>Bloodwell Vial, +1</t>
  </si>
  <si>
    <t>Spell Save DC = AC bonus, spell attack = weapon bonus, extra spell points = Lv3 spell</t>
  </si>
  <si>
    <t>Bloodwell Vial, +2</t>
  </si>
  <si>
    <t>Bloodwell Vial, +3</t>
  </si>
  <si>
    <t>Cauldron of Rebirth</t>
  </si>
  <si>
    <t>based: raise dead, Misc cost for scrying focus</t>
  </si>
  <si>
    <t>Coiling Grasp Tattoo</t>
  </si>
  <si>
    <t>Grappled</t>
  </si>
  <si>
    <t>Crystalline Chronicle</t>
  </si>
  <si>
    <t>Treat swap spells as Lv3 (x3), subtlecast as Lv3 spell added to extra spells, extra spells are treated as if it were a staff, Misc Cost: 10 gp for focus + 300 for at-will cantrip</t>
  </si>
  <si>
    <t>Devotee's Censer</t>
  </si>
  <si>
    <t>Treat heal as Avg2 * 4 creatures * 10 rounds, Misc cost is focus</t>
  </si>
  <si>
    <t>Duplicitious Manuscript</t>
  </si>
  <si>
    <t>Treat swap spells as Lv3 (x3), reaction as Lv1 (silvery barbs inspiration) added to extra spells, extra spells are treated as if it were a staff, Misc Cost: 10 gp for focus</t>
  </si>
  <si>
    <t>Eldritch Claw Tattoo</t>
  </si>
  <si>
    <t>treat extended reach as Lv1 spell</t>
  </si>
  <si>
    <t>Elemental Essence Shard, Air</t>
  </si>
  <si>
    <t>treat as 'unlimited' fly spell (-1 lv due to limited effect), Misc cost for focus</t>
  </si>
  <si>
    <t>Elemental Essence Shard, Earth</t>
  </si>
  <si>
    <t>treat as 'unlimited' protection from elements (-1 lv due to limited effect), Misc cost for focus</t>
  </si>
  <si>
    <t>Elemental Essence Shard, Fire</t>
  </si>
  <si>
    <t>Misc cost for focus</t>
  </si>
  <si>
    <t>Elemental Essence Shard, Water</t>
  </si>
  <si>
    <t>AoE damage multiplied by 4 due to size of effect, Misc cost for focus</t>
  </si>
  <si>
    <t>Far Realm Shard</t>
  </si>
  <si>
    <t>Feywild Shard</t>
  </si>
  <si>
    <t>wild magic treated as Lv3 spell, Misc cost for focus</t>
  </si>
  <si>
    <t>Fulminating Treatise</t>
  </si>
  <si>
    <t>Treat swap spells as Lv3 (x3), extra spells are treated as if it were a staff, Misc Cost: 10 gp for focus</t>
  </si>
  <si>
    <t>Ghost Step Tattoo</t>
  </si>
  <si>
    <t>based: blink (-1 lv spell due to short duration and effect)</t>
  </si>
  <si>
    <t>Guardian Emblem</t>
  </si>
  <si>
    <t>based: shield spell, Misc cost for focus</t>
  </si>
  <si>
    <t>Heart Weaver's Primer</t>
  </si>
  <si>
    <t>Illuminator's Tattoo</t>
  </si>
  <si>
    <t>based: illusory script x1/day, writing with finger as cantrip</t>
  </si>
  <si>
    <t>Libram of Souls and Flesh</t>
  </si>
  <si>
    <t>Treat swap spells as Lv3 (x3), treat indifferent undead as Lv1 spell and added to extra spells, extra spells are treated as if it were a staff, Misc Cost: 10 gp for focus</t>
  </si>
  <si>
    <t>Lifewell Tattoo</t>
  </si>
  <si>
    <t>based: protection from energy (plus 1 level, no concentration) and death ward</t>
  </si>
  <si>
    <t>Lyre of Building</t>
  </si>
  <si>
    <t>based: mending, reaction as shield (plus 1 level), and misc cost includes extra 1/day spells you can cast</t>
  </si>
  <si>
    <t>Masquerade Tattoo</t>
  </si>
  <si>
    <t>based: fluid ink as cantrip, disguise self 1/day</t>
  </si>
  <si>
    <t>Moon Sickle, +1</t>
  </si>
  <si>
    <t>Spell Save DC = AC bonus, treat extra d4 healing as unlimited healing word, misc cost includes focus &amp; spell attack bonus</t>
  </si>
  <si>
    <t>Moon Sickle, +2</t>
  </si>
  <si>
    <t>Moon Sickle, +3</t>
  </si>
  <si>
    <t>Nature's Mantle</t>
  </si>
  <si>
    <t>Outer Essence Shard, Lawful</t>
  </si>
  <si>
    <t>based: 'unlimited' greater restoration, Misc cost for focus</t>
  </si>
  <si>
    <t>Outer Essence Shard, Chaotic</t>
  </si>
  <si>
    <t>based: 'unlimited' blur spell (plus 1 level due to increase effect), misc cost for focus</t>
  </si>
  <si>
    <t>Outer Essence Shard, Good</t>
  </si>
  <si>
    <t>based: Lv2 false life, misc cost for focus</t>
  </si>
  <si>
    <t>Outer Essence Shard, Evil</t>
  </si>
  <si>
    <t>misc cost for focus</t>
  </si>
  <si>
    <t>Planecaller's Codex</t>
  </si>
  <si>
    <t>Treat swap spells as Lv3 (x3), adv on attacks as beast bond, extra spells are treated as if it were a staff, Misc Cost: 10 gp for focus</t>
  </si>
  <si>
    <t>Prosthetic Limb</t>
  </si>
  <si>
    <t>Protective Verses</t>
  </si>
  <si>
    <t>Treat swap spells as Lv3 (x3), temp HP as false life added to extra spells, extra spells are treated as if it were a staff, Misc Cost: 10 gp for focus</t>
  </si>
  <si>
    <t>Reveler's Concertina</t>
  </si>
  <si>
    <t>based: irresitible dance, Spell Save DC = AC Bonus</t>
  </si>
  <si>
    <t>Rhythm-Maker's Drum, +1</t>
  </si>
  <si>
    <t>Spell Save DC = AC bonus, spell attack = weapon bonus, treat recover inspiration as lv1 spell</t>
  </si>
  <si>
    <t>Rhythm-Maker's Drum, +2</t>
  </si>
  <si>
    <t>Rhythm-Maker's Drum, +3</t>
  </si>
  <si>
    <t>Shadowfell Brand Tattoo</t>
  </si>
  <si>
    <t>based: darkvision (x3), enhance ability; shadowy defense as shield</t>
  </si>
  <si>
    <t>Shadowfell Shard</t>
  </si>
  <si>
    <t>based: disadv as bestow curse, misc cost is focus</t>
  </si>
  <si>
    <t>Spellwrought Tattoo, Cantrip</t>
  </si>
  <si>
    <t>cantrip (+1 lvl because anyone can cast it)</t>
  </si>
  <si>
    <t>Spellwrought Tattoo, Lv1</t>
  </si>
  <si>
    <t>lv1 spell (+1 lvl because anyone can cast it)</t>
  </si>
  <si>
    <t>Spellwrought Tattoo, Lv2</t>
  </si>
  <si>
    <t>lv2 spell (+1 lvl because anyone can cast it)</t>
  </si>
  <si>
    <t>Spellwrought Tattoo, Lv3</t>
  </si>
  <si>
    <t>lv3 spell (+1 lvl because anyone can cast it)</t>
  </si>
  <si>
    <t>Spellwrought Tattoo, Lv4</t>
  </si>
  <si>
    <t>lv4 spell (+1 lvl because anyone can cast it)</t>
  </si>
  <si>
    <t>Spellwrought Tattoo, Lv5</t>
  </si>
  <si>
    <t>lv5 spell (+1 lvl because anyone can cast it)</t>
  </si>
  <si>
    <t>10th Level Power Sword</t>
  </si>
  <si>
    <t>Rarity Tax</t>
  </si>
  <si>
    <t>Magic Weapon Base</t>
  </si>
  <si>
    <t>Armor Class</t>
  </si>
  <si>
    <t>ConsumableHP</t>
  </si>
  <si>
    <t>Saving Throw Bonus</t>
  </si>
  <si>
    <t>1TargetDamageConsumableNoSave</t>
  </si>
  <si>
    <t>Charge Base</t>
  </si>
  <si>
    <t>1TargetConsumableDamageSave</t>
  </si>
  <si>
    <t>Additional Charges</t>
  </si>
  <si>
    <t>ConsumableSpellBaseCost</t>
  </si>
  <si>
    <t xml:space="preserve">Charge Maximum </t>
  </si>
  <si>
    <t>BlindedSave1Minute</t>
  </si>
  <si>
    <t>AdjustScoreModifier</t>
  </si>
  <si>
    <t>CharmedSave1Minute</t>
  </si>
  <si>
    <t>DeafenedSave1Minute</t>
  </si>
  <si>
    <t>ExhaustionSave1Minute</t>
  </si>
  <si>
    <t>PermanentDamageSpecific</t>
  </si>
  <si>
    <t>FrightenedSave1Minute</t>
  </si>
  <si>
    <t>PermanentDamageNonSpecific</t>
  </si>
  <si>
    <t>GrappledSave1Minute</t>
  </si>
  <si>
    <t>IncapacitatedSave1Minute</t>
  </si>
  <si>
    <t>InvisibleSave1Minute</t>
  </si>
  <si>
    <t>ParalyzedSave1Minute</t>
  </si>
  <si>
    <t>PetrifiedSave1Minute</t>
  </si>
  <si>
    <t>PoisonedSave1Minute</t>
  </si>
  <si>
    <t>ProneSave1Minute</t>
  </si>
  <si>
    <t>RestrainedSave1Minute</t>
  </si>
  <si>
    <t>StunnedSave1Minute</t>
  </si>
  <si>
    <t>UnconsciousSave1Minute</t>
  </si>
  <si>
    <t>Charmed</t>
  </si>
  <si>
    <t>Deafened</t>
  </si>
  <si>
    <t>Incapacitated</t>
  </si>
  <si>
    <t>Invisible</t>
  </si>
  <si>
    <t>Petrified</t>
  </si>
  <si>
    <t>Unconscious</t>
  </si>
  <si>
    <t>spreadsheet created by Dump Stat Adventures</t>
  </si>
  <si>
    <t>https://dumpstatadventures.com/</t>
  </si>
  <si>
    <t>ColumnHeader</t>
  </si>
  <si>
    <t>Full Column Name</t>
  </si>
  <si>
    <t>What it Does</t>
  </si>
  <si>
    <t>Item name</t>
  </si>
  <si>
    <t>Rarity of item</t>
  </si>
  <si>
    <t>Does item require attunement? (Y or N only)</t>
  </si>
  <si>
    <t>if No, increases item's cost by 10%</t>
  </si>
  <si>
    <t>Cost in gold of the item (auto-calculate)</t>
  </si>
  <si>
    <t>any special information about item</t>
  </si>
  <si>
    <t>Cost of the item (could also be a weapon's cost, spell cost, or foci cost)</t>
  </si>
  <si>
    <t>Adamantine or Mithral only</t>
  </si>
  <si>
    <t>Bonus to Armor Class (or Spell Save DC)</t>
  </si>
  <si>
    <t>Bonus to saving throws (this is a flat bonus to all saves)</t>
  </si>
  <si>
    <t>the modifier you get, not the score</t>
  </si>
  <si>
    <t>This assumes you get a +2 bonus to a score, up to a maximum of 20</t>
  </si>
  <si>
    <t>Bonus to weapons (or spell attack)</t>
  </si>
  <si>
    <t>What level of spell power does this item have?</t>
  </si>
  <si>
    <t>cantrips = 0, goes up to 10</t>
  </si>
  <si>
    <t>If your item can be used every day make sure to answer this question</t>
  </si>
  <si>
    <t>if you don't fill it in, it assumes the item is a one-time use consumable (or once you use a charge, you can't use the charge again)</t>
  </si>
  <si>
    <t>How many charges an item gets (not for consummables)</t>
  </si>
  <si>
    <t>Has no input if you answered Y to unlimited charges, assumes that if you have 7 or more charges, it is basically permanent</t>
  </si>
  <si>
    <t>How many charges an item has before it is destroyed (consummables)</t>
  </si>
  <si>
    <t>This multiplies the Spell Level value</t>
  </si>
  <si>
    <t>For items with charges, and a variety of spells that can use those charges</t>
  </si>
  <si>
    <t>This is the sum of ALL spell levels that use the charges, it is then multiplied by the base spell cost (default, 30)</t>
  </si>
  <si>
    <t>A preselected list of conditions with a save to resist, and lasts for 1 minute</t>
  </si>
  <si>
    <t>The average damage of a consumable item</t>
  </si>
  <si>
    <t>Does the consumable item allow a save</t>
  </si>
  <si>
    <t>For items that deal extra damage for several rounds</t>
  </si>
  <si>
    <t>Does the semi-perm item allow a save</t>
  </si>
  <si>
    <t>How long does the item last, minimum of 0 minutes</t>
  </si>
  <si>
    <t>Does your item always deal damage</t>
  </si>
  <si>
    <t>includes items like flame tongue</t>
  </si>
  <si>
    <t>Does the permanent item allow a save to reduce damage</t>
  </si>
  <si>
    <t>Is the permanent damage only on specific situations?</t>
  </si>
  <si>
    <t>Average of hit points restored by item</t>
  </si>
  <si>
    <t>Miscellanous costs for extra effects or things the spreadsheet can cover</t>
  </si>
  <si>
    <t>used for ship costs, extra spells, etc</t>
  </si>
  <si>
    <t>Another Spell Level column for a 2nd spell effect</t>
  </si>
  <si>
    <t>Another Spell Level column for a 3rd spell effect</t>
  </si>
  <si>
    <t>Cost of materials, adds in rare materials cost</t>
  </si>
  <si>
    <t>Cost of bonus to Armor Class</t>
  </si>
  <si>
    <t>Cost of bonus to Saving Throws</t>
  </si>
  <si>
    <t>Cost of item that sets your score to a certain point</t>
  </si>
  <si>
    <t>Cost of item that increases your score by 2, to a max of 20</t>
  </si>
  <si>
    <t>Cost of bonus to weapon (or spell attack)</t>
  </si>
  <si>
    <t>Cost of a one-time use spell, based on spell level</t>
  </si>
  <si>
    <t>Cost of a permanent spell, based on spell level</t>
  </si>
  <si>
    <t>Cost of a spell used a number of times before being destroyed</t>
  </si>
  <si>
    <t>Cost of the sum of spells that share the charges of an item</t>
  </si>
  <si>
    <t>Cost of the conditions</t>
  </si>
  <si>
    <t>Cost of a consumable item's average damage</t>
  </si>
  <si>
    <t>Cost of a semi-permanent item's average damage</t>
  </si>
  <si>
    <t>Cost of a permanent item's average damage</t>
  </si>
  <si>
    <t>Cost of the average restored hit points</t>
  </si>
  <si>
    <t>Miscellanous costs</t>
  </si>
  <si>
    <t>Cost of the 2nd spell level</t>
  </si>
  <si>
    <t>Cost of the 3rd spell level</t>
  </si>
  <si>
    <t>Fixed magic weapon pricing as it was pointing to $F$2, not $D$1</t>
  </si>
  <si>
    <t>Added in magic items from TCoE</t>
  </si>
  <si>
    <t>Fixed the auto-complete form for Conditions</t>
  </si>
  <si>
    <t>Add a '0' value to True/False statements, should not change anything but was for proper code writing</t>
  </si>
  <si>
    <t>Added "Frozen"  top row for XGTE &amp; TCoE</t>
  </si>
  <si>
    <t>Created by VaranSL / Dump Stat Adventures</t>
  </si>
  <si>
    <t>https://www.reddit.com/u/varansl</t>
  </si>
  <si>
    <t>Articles on Pricing Magic items</t>
  </si>
  <si>
    <t>Pt 1</t>
  </si>
  <si>
    <t>https://dumpstatadventures.com/the-gm-is-always-right/pricing-magic-items-part-1</t>
  </si>
  <si>
    <t>Item Rarity, Restoring HP with a Consumable, Damage with Consumable (no save), Damage with Consumable (with save), Magic Weapons</t>
  </si>
  <si>
    <t>Pt 2</t>
  </si>
  <si>
    <t>https://dumpstatadventures.com/the-gm-is-always-right/pricing-magic-items-part-2</t>
  </si>
  <si>
    <t>Spell Levels &amp; Spell Scrolls, Conditions with a Save</t>
  </si>
  <si>
    <t>Pt 3</t>
  </si>
  <si>
    <t>https://dumpstatadventures.com/the-gm-is-always-right/pricing-magic-items-part-3</t>
  </si>
  <si>
    <t>Permanent Items, Magical Enhancements, Armor Class</t>
  </si>
  <si>
    <t>Pt 4</t>
  </si>
  <si>
    <t>https://dumpstatadventures.com/the-gm-is-always-right/pricing-magic-items-part-4</t>
  </si>
  <si>
    <t>Items with Semi-Permanent Damage, Permanent Damage, Increase Ability Scores</t>
  </si>
  <si>
    <t>Pt 5</t>
  </si>
  <si>
    <t>https://dumpstatadventures.com/the-gm-is-always-right/pricing-magic-items-part-5</t>
  </si>
  <si>
    <t>Pricing out the “A” items in the Dungeon Master’s Guide</t>
  </si>
  <si>
    <t>Pt 6</t>
  </si>
  <si>
    <t>https://dumpstatadventures.com/the-gm-is-always-right/pricing-magic-items-part-6</t>
  </si>
  <si>
    <t>Pricing of the first 100 items</t>
  </si>
  <si>
    <t>Pt 7</t>
  </si>
  <si>
    <t>https://dumpstatadventures.com/the-gm-is-always-right/pricing-magic-items-part-7</t>
  </si>
  <si>
    <t>Pricing DMG &amp; XGTE</t>
  </si>
  <si>
    <t>Pt 8</t>
  </si>
  <si>
    <t>https://dumpstatadventures.com/the-gm-is-always-right/pricing-magic-items-part-8</t>
  </si>
  <si>
    <t>Pricing TCoE</t>
  </si>
  <si>
    <t>Mercantilism &amp; Magic - How Magic Affects Shopping</t>
  </si>
  <si>
    <t>https://dumpstatadventures.com/the-gm-is-always-right/mercantilism-magic-how-magic-affects-shopping</t>
  </si>
  <si>
    <t>How Much Gold Should A Player Have?</t>
  </si>
  <si>
    <t>https://dumpstatadventures.com/the-gm-is-always-right/how-much-gold-should-a-player-have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</si>
</sst>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7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u/>
      <sz val="11.0"/>
      <color theme="10"/>
      <name val="Calibri"/>
    </font>
    <font>
      <u/>
      <color rgb="FF0563C1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B7E1CD"/>
        <bgColor rgb="FFB7E1CD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1" fillId="0" fontId="1" numFmtId="0" xfId="0" applyAlignment="1" applyBorder="1" applyFont="1">
      <alignment shrinkToFit="0" wrapText="1"/>
    </xf>
    <xf quotePrefix="1" borderId="0" fillId="0" fontId="1" numFmtId="0" xfId="0" applyAlignment="1" applyFont="1">
      <alignment shrinkToFit="0" wrapText="1"/>
    </xf>
    <xf borderId="2" fillId="0" fontId="1" numFmtId="0" xfId="0" applyAlignment="1" applyBorder="1" applyFont="1">
      <alignment shrinkToFit="0" wrapText="1"/>
    </xf>
    <xf borderId="0" fillId="0" fontId="2" numFmtId="0" xfId="0" applyFont="1"/>
    <xf borderId="0" fillId="0" fontId="3" numFmtId="0" xfId="0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vertical="bottom"/>
    </xf>
    <xf borderId="2" fillId="2" fontId="3" numFmtId="0" xfId="0" applyAlignment="1" applyBorder="1" applyFill="1" applyFont="1">
      <alignment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shrinkToFit="0" vertical="bottom" wrapText="0"/>
    </xf>
    <xf borderId="3" fillId="0" fontId="3" numFmtId="0" xfId="0" applyAlignment="1" applyBorder="1" applyFont="1">
      <alignment vertical="bottom"/>
    </xf>
    <xf borderId="3" fillId="0" fontId="3" numFmtId="0" xfId="0" applyAlignment="1" applyBorder="1" applyFont="1">
      <alignment horizontal="right" vertical="bottom"/>
    </xf>
    <xf borderId="0" fillId="3" fontId="3" numFmtId="0" xfId="0" applyAlignment="1" applyFill="1" applyFont="1">
      <alignment shrinkToFit="0" vertical="bottom" wrapText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1" fillId="0" fontId="3" numFmtId="0" xfId="0" applyAlignment="1" applyBorder="1" applyFont="1">
      <alignment readingOrder="0"/>
    </xf>
    <xf borderId="2" fillId="0" fontId="3" numFmtId="0" xfId="0" applyAlignment="1" applyBorder="1" applyFont="1">
      <alignment readingOrder="0"/>
    </xf>
    <xf borderId="0" fillId="0" fontId="4" numFmtId="0" xfId="0" applyFont="1"/>
    <xf borderId="0" fillId="0" fontId="2" numFmtId="164" xfId="0" applyAlignment="1" applyFont="1" applyNumberFormat="1">
      <alignment readingOrder="0"/>
    </xf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0" Type="http://schemas.openxmlformats.org/officeDocument/2006/relationships/worksheet" Target="worksheets/sheet7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dumpstatadventures.com/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1" Type="http://schemas.openxmlformats.org/officeDocument/2006/relationships/hyperlink" Target="https://dumpstatadventures.com/the-gm-is-always-right/mercantilism-magic-how-magic-affects-shopping" TargetMode="External"/><Relationship Id="rId10" Type="http://schemas.openxmlformats.org/officeDocument/2006/relationships/hyperlink" Target="https://dumpstatadventures.com/the-gm-is-always-right/pricing-magic-items-part-8" TargetMode="External"/><Relationship Id="rId13" Type="http://schemas.openxmlformats.org/officeDocument/2006/relationships/drawing" Target="../drawings/drawing7.xml"/><Relationship Id="rId12" Type="http://schemas.openxmlformats.org/officeDocument/2006/relationships/hyperlink" Target="https://dumpstatadventures.com/the-gm-is-always-right/how-much-gold-should-a-player-have" TargetMode="External"/><Relationship Id="rId1" Type="http://schemas.openxmlformats.org/officeDocument/2006/relationships/hyperlink" Target="https://dumpstatadventures.com/" TargetMode="External"/><Relationship Id="rId2" Type="http://schemas.openxmlformats.org/officeDocument/2006/relationships/hyperlink" Target="https://www.reddit.com/u/varansl" TargetMode="External"/><Relationship Id="rId3" Type="http://schemas.openxmlformats.org/officeDocument/2006/relationships/hyperlink" Target="https://dumpstatadventures.com/the-gm-is-always-right/pricing-magic-items-part-1" TargetMode="External"/><Relationship Id="rId4" Type="http://schemas.openxmlformats.org/officeDocument/2006/relationships/hyperlink" Target="https://dumpstatadventures.com/the-gm-is-always-right/pricing-magic-items-part-2" TargetMode="External"/><Relationship Id="rId9" Type="http://schemas.openxmlformats.org/officeDocument/2006/relationships/hyperlink" Target="https://dumpstatadventures.com/the-gm-is-always-right/pricing-magic-items-part-7" TargetMode="External"/><Relationship Id="rId5" Type="http://schemas.openxmlformats.org/officeDocument/2006/relationships/hyperlink" Target="https://dumpstatadventures.com/the-gm-is-always-right/pricing-magic-items-part-3" TargetMode="External"/><Relationship Id="rId6" Type="http://schemas.openxmlformats.org/officeDocument/2006/relationships/hyperlink" Target="https://dumpstatadventures.com/the-gm-is-always-right/pricing-magic-items-part-4" TargetMode="External"/><Relationship Id="rId7" Type="http://schemas.openxmlformats.org/officeDocument/2006/relationships/hyperlink" Target="https://dumpstatadventures.com/the-gm-is-always-right/pricing-magic-items-part-5" TargetMode="External"/><Relationship Id="rId8" Type="http://schemas.openxmlformats.org/officeDocument/2006/relationships/hyperlink" Target="https://dumpstatadventures.com/the-gm-is-always-right/pricing-magic-items-part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1.71"/>
    <col customWidth="1" min="2" max="2" width="11.14"/>
    <col customWidth="1" min="3" max="3" width="11.86"/>
    <col customWidth="1" min="4" max="4" width="9.57"/>
    <col customWidth="1" min="5" max="5" width="22.29"/>
    <col customWidth="1" min="6" max="6" width="6.71"/>
    <col customWidth="1" min="7" max="7" width="11.86"/>
    <col customWidth="1" min="8" max="8" width="6.57"/>
    <col customWidth="1" min="9" max="9" width="6.43"/>
    <col customWidth="1" min="10" max="10" width="10.71"/>
    <col customWidth="1" min="11" max="11" width="11.43"/>
    <col customWidth="1" min="12" max="12" width="8.57"/>
    <col customWidth="1" min="13" max="13" width="5.71"/>
    <col customWidth="1" min="14" max="14" width="13.43"/>
    <col customWidth="1" min="15" max="15" width="12.71"/>
    <col customWidth="1" min="16" max="16" width="13.29"/>
    <col customWidth="1" min="17" max="17" width="11.71"/>
    <col customWidth="1" min="18" max="18" width="12.14"/>
    <col customWidth="1" min="19" max="19" width="15.86"/>
    <col customWidth="1" min="20" max="20" width="12.0"/>
    <col customWidth="1" min="21" max="21" width="16.14"/>
    <col customWidth="1" min="22" max="23" width="11.43"/>
    <col customWidth="1" min="24" max="24" width="14.57"/>
    <col customWidth="1" min="25" max="25" width="11.71"/>
    <col customWidth="1" min="26" max="26" width="15.29"/>
    <col customWidth="1" min="27" max="28" width="10.71"/>
    <col customWidth="1" min="29" max="29" width="9.71"/>
    <col customWidth="1" min="30" max="30" width="13.71"/>
    <col customWidth="1" min="31" max="31" width="13.86"/>
    <col customWidth="1" min="32" max="32" width="6.86"/>
    <col customWidth="1" min="33" max="34" width="13.86"/>
    <col customWidth="1" min="35" max="36" width="8.43"/>
    <col customWidth="1" min="37" max="38" width="9.0"/>
    <col customWidth="1" min="39" max="39" width="8.29"/>
    <col customWidth="1" min="40" max="40" width="9.0"/>
    <col customWidth="1" min="41" max="41" width="9.71"/>
    <col customWidth="1" min="42" max="42" width="9.29"/>
    <col customWidth="1" min="43" max="43" width="10.14"/>
    <col customWidth="1" min="44" max="44" width="11.86"/>
    <col customWidth="1" min="45" max="45" width="8.71"/>
    <col customWidth="1" min="46" max="46" width="9.86"/>
    <col customWidth="1" min="47" max="47" width="10.86"/>
    <col customWidth="1" min="48" max="48" width="8.71"/>
    <col customWidth="1" min="49" max="49" width="7.43"/>
    <col customWidth="1" min="50" max="50" width="8.71"/>
    <col customWidth="1" min="51" max="51" width="9.71"/>
    <col customWidth="1" min="52" max="52" width="13.86"/>
    <col customWidth="1" min="53" max="53" width="9.71"/>
    <col customWidth="1" min="54" max="54" width="12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4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4" t="s">
        <v>26</v>
      </c>
      <c r="AB1" s="2" t="s">
        <v>27</v>
      </c>
      <c r="AC1" s="2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2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>
      <c r="A2" s="5" t="s">
        <v>54</v>
      </c>
      <c r="B2" s="5" t="s">
        <v>55</v>
      </c>
      <c r="C2" s="6" t="s">
        <v>56</v>
      </c>
      <c r="D2" s="5">
        <f>IF(A2="","",ROUNDUP(SUM(AI2:BB2)*VLOOKUP(B2,RarityBackground!$A$1:$B$6,2,0)*IF(C2="Yes",1,1.1),0))</f>
        <v>5033</v>
      </c>
      <c r="F2" s="7">
        <v>50.0</v>
      </c>
      <c r="G2" s="5" t="s">
        <v>57</v>
      </c>
      <c r="I2" s="7"/>
      <c r="J2" s="7"/>
      <c r="K2" s="6"/>
      <c r="L2" s="8"/>
      <c r="M2" s="7"/>
      <c r="N2" s="6"/>
      <c r="O2" s="6"/>
      <c r="P2" s="6"/>
      <c r="Q2" s="8"/>
      <c r="R2" s="9"/>
      <c r="S2" s="7"/>
      <c r="T2" s="6"/>
      <c r="U2" s="6"/>
      <c r="V2" s="6"/>
      <c r="W2" s="6"/>
      <c r="X2" s="6"/>
      <c r="Y2" s="6"/>
      <c r="Z2" s="6"/>
      <c r="AA2" s="8"/>
      <c r="AB2" s="7"/>
      <c r="AC2" s="7"/>
      <c r="AD2" s="6"/>
      <c r="AE2" s="6"/>
      <c r="AF2" s="6"/>
      <c r="AG2" s="6"/>
      <c r="AH2" s="6"/>
      <c r="AI2" s="7">
        <f>IF(F2="","",F2+IF(G2="",0,VLOOKUP(G2,RarityBackground!$E$7:$F$9,2,0)))</f>
        <v>3050</v>
      </c>
      <c r="AJ2" s="5" t="str">
        <f>IF(H2="","",F2+IF(H2=1,RarityBackground!$F$1,IF(H2=2,RarityBackground!$F$1*3,IF(H2=3,RarityBackground!$F$1*6,"Error"))))</f>
        <v/>
      </c>
      <c r="AK2" s="5" t="str">
        <f>IF(I2="","",IF(I2=1,RarityBackground!$F$2,IF(I2=2,RarityBackground!$F$2*3,IF(I2=3,RarityBackground!$F$2*6,"Error"))))</f>
        <v/>
      </c>
      <c r="AL2" s="5" t="str">
        <f>IF(J2="","",ROUNDUP(RarityBackground!$F$6*VLOOKUP(J2, RarityBackground!$A$18:$B$27,2,0),-1))</f>
        <v/>
      </c>
      <c r="AM2" s="5" t="str">
        <f>IF(K2="","",IF(K2="N","",IF(K2="Y",ROUNDUP(RarityBackground!$F$6,-1),"")))</f>
        <v/>
      </c>
      <c r="AN2" s="5" t="str">
        <f>IF(L2="","",IF(L2=1,RarityBackground!$D$1,IF(L2=2,RarityBackground!$D$1*3,IF(L2=3,RarityBackground!$D$1*6,"Error"))))</f>
        <v/>
      </c>
      <c r="AO2" s="5" t="str">
        <f>IF(M2="","",VLOOKUP(M2,RarityBackground!$A$7:$B$17,2,0))</f>
        <v/>
      </c>
      <c r="AP2" s="5" t="str">
        <f>IF(N2="","",IF(N2="Y",AO2*RarityBackground!$F$5,IF(N2="N",AO2*(IF(RarityBackground!$F$3+(O2-1)&gt;10,10,RarityBackground!$F$3+(O2-1)))))-AO2)</f>
        <v/>
      </c>
      <c r="AQ2" s="5" t="str">
        <f t="shared" ref="AQ2:AQ378" si="1">IF(P2="","",(P2*AO2)-AO2)</f>
        <v/>
      </c>
      <c r="AR2" s="5" t="str">
        <f>IF(Q2="","",Q2*RarityBackground!$D$5)</f>
        <v/>
      </c>
      <c r="AS2" s="5" t="str">
        <f>IF(R2="","",VLOOKUP(R2&amp;"Save1Minute", RarityBackground!$C$6:$D$20,2,0))</f>
        <v/>
      </c>
      <c r="AT2" s="5" t="str">
        <f>IF(S2="","",IF(T2="Y",ROUNDUP(S2*RarityBackground!$D$4,0),IF(T2="N",ROUNDUP(S2*RarityBackground!$D$3,0))))</f>
        <v/>
      </c>
      <c r="AU2" s="5" t="str">
        <f>IF(U2="","",IF(V2="Y",((RarityBackground!$D$4*U2)*(RarityBackground!$F$3+W2)),((RarityBackground!$D$3*U2)*(RarityBackground!$F$3+W2))))</f>
        <v/>
      </c>
      <c r="AV2" s="5" t="str">
        <f>IF(X2="","",IF(Y2="Y",(RarityBackground!$D$4*X2)*IF(Z2="Y",RarityBackground!$F$9,RarityBackground!$F$10),(RarityBackground!$D$3*X2)*IF(Z2="Y",RarityBackground!$F$9,RarityBackground!$F$10)))</f>
        <v/>
      </c>
      <c r="AW2" s="5" t="str">
        <f>IF(AA2="","",AA2*RarityBackground!$D$2)</f>
        <v/>
      </c>
      <c r="AX2" s="5" t="str">
        <f t="shared" ref="AX2:AX378" si="2">IF(AB2="","",AB2)</f>
        <v/>
      </c>
      <c r="AY2" s="5" t="str">
        <f>IF(AC2="","",VLOOKUP(AC2,RarityBackground!$A$7:$B$17,2,0))</f>
        <v/>
      </c>
      <c r="AZ2" s="5" t="str">
        <f>IF(AD2="","",IF(AD2="Y",AY2*RarityBackground!$F$5,IF(AD2="N",AY2*(IF(RarityBackground!$F$3+(AE2-1)&gt;10,10,RarityBackground!$F$3+(AE2-1)))))-AY2)</f>
        <v/>
      </c>
      <c r="BA2" s="5" t="str">
        <f>IF(AF2="","",VLOOKUP(AF2,RarityBackground!$A$7:$B$17,2,0))</f>
        <v/>
      </c>
      <c r="BB2" s="5" t="str">
        <f>IF(AG2="","",IF(AG2="Y",BA2*RarityBackground!$F$5,IF(AG2="N",BA2*(IF(RarityBackground!$F$3+(AH2-1)&gt;10,10,RarityBackground!$F$3+(AH2-1)))))-BA2)</f>
        <v/>
      </c>
    </row>
    <row r="3">
      <c r="A3" s="5" t="s">
        <v>58</v>
      </c>
      <c r="B3" s="5" t="s">
        <v>55</v>
      </c>
      <c r="C3" s="6" t="s">
        <v>56</v>
      </c>
      <c r="D3" s="5">
        <f>IF(A3="","",ROUNDUP(SUM(AI3:BB3)*VLOOKUP(B3,RarityBackground!$A$1:$B$6,2,0)*IF(C3="Yes",1,1.1),0))</f>
        <v>5033</v>
      </c>
      <c r="F3" s="7">
        <v>50.0</v>
      </c>
      <c r="G3" s="5" t="s">
        <v>57</v>
      </c>
      <c r="I3" s="7"/>
      <c r="J3" s="7"/>
      <c r="K3" s="6"/>
      <c r="L3" s="8"/>
      <c r="M3" s="7"/>
      <c r="N3" s="6"/>
      <c r="O3" s="6"/>
      <c r="P3" s="6"/>
      <c r="Q3" s="8"/>
      <c r="R3" s="9"/>
      <c r="S3" s="7"/>
      <c r="T3" s="6"/>
      <c r="U3" s="6"/>
      <c r="V3" s="6"/>
      <c r="W3" s="6"/>
      <c r="X3" s="6"/>
      <c r="Y3" s="6"/>
      <c r="Z3" s="6"/>
      <c r="AA3" s="8"/>
      <c r="AB3" s="7"/>
      <c r="AC3" s="7"/>
      <c r="AD3" s="6"/>
      <c r="AE3" s="6"/>
      <c r="AF3" s="6"/>
      <c r="AG3" s="6"/>
      <c r="AH3" s="6"/>
      <c r="AI3" s="7">
        <f>IF(F3="","",F3+IF(G3="",0,VLOOKUP(G3,RarityBackground!$E$7:$F$9,2,0)))</f>
        <v>3050</v>
      </c>
      <c r="AJ3" s="5" t="str">
        <f>IF(H3="","",F3+IF(H3=1,RarityBackground!$F$1,IF(H3=2,RarityBackground!$F$1*3,IF(H3=3,RarityBackground!$F$1*6,"Error"))))</f>
        <v/>
      </c>
      <c r="AK3" s="5" t="str">
        <f>IF(I3="","",IF(I3=1,RarityBackground!$F$2,IF(I3=2,RarityBackground!$F$2*3,IF(I3=3,RarityBackground!$F$2*6,"Error"))))</f>
        <v/>
      </c>
      <c r="AL3" s="5" t="str">
        <f>IF(J3="","",ROUNDUP(RarityBackground!$F$6*VLOOKUP(J3, RarityBackground!$A$18:$B$27,2,0),-1))</f>
        <v/>
      </c>
      <c r="AM3" s="5" t="str">
        <f>IF(K3="","",IF(K3="N","",IF(K3="Y",ROUNDUP(RarityBackground!$F$6,-1),"")))</f>
        <v/>
      </c>
      <c r="AN3" s="5" t="str">
        <f>IF(L3="","",IF(L3=1,RarityBackground!$D$1,IF(L3=2,RarityBackground!$D$1*3,IF(L3=3,RarityBackground!$D$1*6,"Error"))))</f>
        <v/>
      </c>
      <c r="AO3" s="5" t="str">
        <f>IF(M3="","",VLOOKUP(M3,RarityBackground!$A$7:$B$17,2,0))</f>
        <v/>
      </c>
      <c r="AP3" s="5" t="str">
        <f>IF(N3="","",IF(N3="Y",AO3*RarityBackground!$F$5,IF(N3="N",AO3*(IF(RarityBackground!$F$3+(O3-1)&gt;10,10,RarityBackground!$F$3+(O3-1)))))-AO3)</f>
        <v/>
      </c>
      <c r="AQ3" s="5" t="str">
        <f t="shared" si="1"/>
        <v/>
      </c>
      <c r="AR3" s="5" t="str">
        <f>IF(Q3="","",Q3*RarityBackground!$D$5)</f>
        <v/>
      </c>
      <c r="AS3" s="5" t="str">
        <f>IF(R3="","",VLOOKUP(R3&amp;"Save1Minute", RarityBackground!$C$6:$D$20,2,0))</f>
        <v/>
      </c>
      <c r="AT3" s="5" t="str">
        <f>IF(S3="","",IF(T3="Y",ROUNDUP(S3*RarityBackground!$D$4,0),IF(T3="N",ROUNDUP(S3*RarityBackground!$D$3,0))))</f>
        <v/>
      </c>
      <c r="AU3" s="5" t="str">
        <f>IF(U3="","",IF(V3="Y",((RarityBackground!$D$4*U3)*(RarityBackground!$F$3+W3)),((RarityBackground!$D$3*U3)*(RarityBackground!$F$3+W3))))</f>
        <v/>
      </c>
      <c r="AV3" s="5" t="str">
        <f>IF(X3="","",IF(Y3="Y",(RarityBackground!$D$4*X3)*IF(Z3="Y",RarityBackground!$F$9,RarityBackground!$F$10),(RarityBackground!$D$3*X3)*IF(Z3="Y",RarityBackground!$F$9,RarityBackground!$F$10)))</f>
        <v/>
      </c>
      <c r="AW3" s="5" t="str">
        <f>IF(AA3="","",AA3*RarityBackground!$D$2)</f>
        <v/>
      </c>
      <c r="AX3" s="5" t="str">
        <f t="shared" si="2"/>
        <v/>
      </c>
      <c r="AY3" s="5" t="str">
        <f>IF(AC3="","",VLOOKUP(AC3,RarityBackground!$A$7:$B$17,2,0))</f>
        <v/>
      </c>
      <c r="AZ3" s="5" t="str">
        <f>IF(AD3="","",IF(AD3="Y",AY3*RarityBackground!$F$5,IF(AD3="N",AY3*(IF(RarityBackground!$F$3+(AE3-1)&gt;10,10,RarityBackground!$F$3+(AE3-1)))))-AY3)</f>
        <v/>
      </c>
      <c r="BA3" s="5" t="str">
        <f>IF(AF3="","",VLOOKUP(AF3,RarityBackground!$A$7:$B$17,2,0))</f>
        <v/>
      </c>
      <c r="BB3" s="5" t="str">
        <f>IF(AG3="","",IF(AG3="Y",BA3*RarityBackground!$F$5,IF(AG3="N",BA3*(IF(RarityBackground!$F$3+(AH3-1)&gt;10,10,RarityBackground!$F$3+(AH3-1)))))-BA3)</f>
        <v/>
      </c>
    </row>
    <row r="4">
      <c r="A4" s="5" t="s">
        <v>59</v>
      </c>
      <c r="B4" s="5" t="s">
        <v>55</v>
      </c>
      <c r="C4" s="6" t="s">
        <v>56</v>
      </c>
      <c r="D4" s="5">
        <f>IF(A4="","",ROUNDUP(SUM(AI4:BB4)*VLOOKUP(B4,RarityBackground!$A$1:$B$6,2,0)*IF(C4="Yes",1,1.1),0))</f>
        <v>5610</v>
      </c>
      <c r="F4" s="7">
        <v>400.0</v>
      </c>
      <c r="G4" s="5" t="s">
        <v>57</v>
      </c>
      <c r="I4" s="7"/>
      <c r="J4" s="7"/>
      <c r="K4" s="6"/>
      <c r="L4" s="8"/>
      <c r="M4" s="7"/>
      <c r="N4" s="6"/>
      <c r="O4" s="6"/>
      <c r="P4" s="6"/>
      <c r="Q4" s="8"/>
      <c r="R4" s="9"/>
      <c r="S4" s="7"/>
      <c r="T4" s="6"/>
      <c r="U4" s="6"/>
      <c r="V4" s="6"/>
      <c r="W4" s="6"/>
      <c r="X4" s="6"/>
      <c r="Y4" s="6"/>
      <c r="Z4" s="6"/>
      <c r="AA4" s="8"/>
      <c r="AB4" s="7"/>
      <c r="AC4" s="7"/>
      <c r="AD4" s="6"/>
      <c r="AE4" s="6"/>
      <c r="AF4" s="6"/>
      <c r="AG4" s="6"/>
      <c r="AH4" s="6"/>
      <c r="AI4" s="7">
        <f>IF(F4="","",F4+IF(G4="",0,VLOOKUP(G4,RarityBackground!$E$7:$F$9,2,0)))</f>
        <v>3400</v>
      </c>
      <c r="AJ4" s="5" t="str">
        <f>IF(H4="","",F4+IF(H4=1,RarityBackground!$F$1,IF(H4=2,RarityBackground!$F$1*3,IF(H4=3,RarityBackground!$F$1*6,"Error"))))</f>
        <v/>
      </c>
      <c r="AK4" s="5" t="str">
        <f>IF(I4="","",IF(I4=1,RarityBackground!$F$2,IF(I4=2,RarityBackground!$F$2*3,IF(I4=3,RarityBackground!$F$2*6,"Error"))))</f>
        <v/>
      </c>
      <c r="AL4" s="5" t="str">
        <f>IF(J4="","",ROUNDUP(RarityBackground!$F$6*VLOOKUP(J4, RarityBackground!$A$18:$B$27,2,0),-1))</f>
        <v/>
      </c>
      <c r="AM4" s="5" t="str">
        <f>IF(K4="","",IF(K4="N","",IF(K4="Y",ROUNDUP(RarityBackground!$F$6,-1),"")))</f>
        <v/>
      </c>
      <c r="AN4" s="5" t="str">
        <f>IF(L4="","",IF(L4=1,RarityBackground!$D$1,IF(L4=2,RarityBackground!$D$1*3,IF(L4=3,RarityBackground!$D$1*6,"Error"))))</f>
        <v/>
      </c>
      <c r="AO4" s="5" t="str">
        <f>IF(M4="","",VLOOKUP(M4,RarityBackground!$A$7:$B$17,2,0))</f>
        <v/>
      </c>
      <c r="AP4" s="5" t="str">
        <f>IF(N4="","",IF(N4="Y",AO4*RarityBackground!$F$5,IF(N4="N",AO4*(IF(RarityBackground!$F$3+(O4-1)&gt;10,10,RarityBackground!$F$3+(O4-1)))))-AO4)</f>
        <v/>
      </c>
      <c r="AQ4" s="5" t="str">
        <f t="shared" si="1"/>
        <v/>
      </c>
      <c r="AR4" s="5" t="str">
        <f>IF(Q4="","",Q4*RarityBackground!$D$5)</f>
        <v/>
      </c>
      <c r="AS4" s="5" t="str">
        <f>IF(R4="","",VLOOKUP(R4&amp;"Save1Minute", RarityBackground!$C$6:$D$20,2,0))</f>
        <v/>
      </c>
      <c r="AT4" s="5" t="str">
        <f>IF(S4="","",IF(T4="Y",ROUNDUP(S4*RarityBackground!$D$4,0),IF(T4="N",ROUNDUP(S4*RarityBackground!$D$3,0))))</f>
        <v/>
      </c>
      <c r="AU4" s="5" t="str">
        <f>IF(U4="","",IF(V4="Y",((RarityBackground!$D$4*U4)*(RarityBackground!$F$3+W4)),((RarityBackground!$D$3*U4)*(RarityBackground!$F$3+W4))))</f>
        <v/>
      </c>
      <c r="AV4" s="5" t="str">
        <f>IF(X4="","",IF(Y4="Y",(RarityBackground!$D$4*X4)*IF(Z4="Y",RarityBackground!$F$9,RarityBackground!$F$10),(RarityBackground!$D$3*X4)*IF(Z4="Y",RarityBackground!$F$9,RarityBackground!$F$10)))</f>
        <v/>
      </c>
      <c r="AW4" s="5" t="str">
        <f>IF(AA4="","",AA4*RarityBackground!$D$2)</f>
        <v/>
      </c>
      <c r="AX4" s="5" t="str">
        <f t="shared" si="2"/>
        <v/>
      </c>
      <c r="AY4" s="5" t="str">
        <f>IF(AC4="","",VLOOKUP(AC4,RarityBackground!$A$7:$B$17,2,0))</f>
        <v/>
      </c>
      <c r="AZ4" s="5" t="str">
        <f>IF(AD4="","",IF(AD4="Y",AY4*RarityBackground!$F$5,IF(AD4="N",AY4*(IF(RarityBackground!$F$3+(AE4-1)&gt;10,10,RarityBackground!$F$3+(AE4-1)))))-AY4)</f>
        <v/>
      </c>
      <c r="BA4" s="5" t="str">
        <f>IF(AF4="","",VLOOKUP(AF4,RarityBackground!$A$7:$B$17,2,0))</f>
        <v/>
      </c>
      <c r="BB4" s="5" t="str">
        <f>IF(AG4="","",IF(AG4="Y",BA4*RarityBackground!$F$5,IF(AG4="N",BA4*(IF(RarityBackground!$F$3+(AH4-1)&gt;10,10,RarityBackground!$F$3+(AH4-1)))))-BA4)</f>
        <v/>
      </c>
    </row>
    <row r="5">
      <c r="A5" s="5" t="s">
        <v>60</v>
      </c>
      <c r="B5" s="5" t="s">
        <v>55</v>
      </c>
      <c r="C5" s="6" t="s">
        <v>56</v>
      </c>
      <c r="D5" s="5">
        <f>IF(A5="","",ROUNDUP(SUM(AI5:BB5)*VLOOKUP(B5,RarityBackground!$A$1:$B$6,2,0)*IF(C5="Yes",1,1.1),0))</f>
        <v>6188</v>
      </c>
      <c r="F5" s="7">
        <v>750.0</v>
      </c>
      <c r="G5" s="5" t="s">
        <v>57</v>
      </c>
      <c r="I5" s="7"/>
      <c r="J5" s="7"/>
      <c r="K5" s="6"/>
      <c r="L5" s="8"/>
      <c r="M5" s="7"/>
      <c r="N5" s="6"/>
      <c r="O5" s="6"/>
      <c r="P5" s="6"/>
      <c r="Q5" s="8"/>
      <c r="R5" s="9"/>
      <c r="S5" s="7"/>
      <c r="T5" s="6"/>
      <c r="U5" s="6"/>
      <c r="V5" s="6"/>
      <c r="W5" s="6"/>
      <c r="X5" s="6"/>
      <c r="Y5" s="6"/>
      <c r="Z5" s="6"/>
      <c r="AA5" s="8"/>
      <c r="AB5" s="7"/>
      <c r="AC5" s="7"/>
      <c r="AD5" s="6"/>
      <c r="AE5" s="6"/>
      <c r="AF5" s="6"/>
      <c r="AG5" s="6"/>
      <c r="AH5" s="6"/>
      <c r="AI5" s="7">
        <f>IF(F5="","",F5+IF(G5="",0,VLOOKUP(G5,RarityBackground!$E$7:$F$9,2,0)))</f>
        <v>3750</v>
      </c>
      <c r="AJ5" s="5" t="str">
        <f>IF(H5="","",F5+IF(H5=1,RarityBackground!$F$1,IF(H5=2,RarityBackground!$F$1*3,IF(H5=3,RarityBackground!$F$1*6,"Error"))))</f>
        <v/>
      </c>
      <c r="AK5" s="5" t="str">
        <f>IF(I5="","",IF(I5=1,RarityBackground!$F$2,IF(I5=2,RarityBackground!$F$2*3,IF(I5=3,RarityBackground!$F$2*6,"Error"))))</f>
        <v/>
      </c>
      <c r="AL5" s="5" t="str">
        <f>IF(J5="","",ROUNDUP(RarityBackground!$F$6*VLOOKUP(J5, RarityBackground!$A$18:$B$27,2,0),-1))</f>
        <v/>
      </c>
      <c r="AM5" s="5" t="str">
        <f>IF(K5="","",IF(K5="N","",IF(K5="Y",ROUNDUP(RarityBackground!$F$6,-1),"")))</f>
        <v/>
      </c>
      <c r="AN5" s="5" t="str">
        <f>IF(L5="","",IF(L5=1,RarityBackground!$D$1,IF(L5=2,RarityBackground!$D$1*3,IF(L5=3,RarityBackground!$D$1*6,"Error"))))</f>
        <v/>
      </c>
      <c r="AO5" s="5" t="str">
        <f>IF(M5="","",VLOOKUP(M5,RarityBackground!$A$7:$B$17,2,0))</f>
        <v/>
      </c>
      <c r="AP5" s="5" t="str">
        <f>IF(N5="","",IF(N5="Y",AO5*RarityBackground!$F$5,IF(N5="N",AO5*(IF(RarityBackground!$F$3+(O5-1)&gt;10,10,RarityBackground!$F$3+(O5-1)))))-AO5)</f>
        <v/>
      </c>
      <c r="AQ5" s="5" t="str">
        <f t="shared" si="1"/>
        <v/>
      </c>
      <c r="AR5" s="5" t="str">
        <f>IF(Q5="","",Q5*RarityBackground!$D$5)</f>
        <v/>
      </c>
      <c r="AS5" s="5" t="str">
        <f>IF(R5="","",VLOOKUP(R5&amp;"Save1Minute", RarityBackground!$C$6:$D$20,2,0))</f>
        <v/>
      </c>
      <c r="AT5" s="5" t="str">
        <f>IF(S5="","",IF(T5="Y",ROUNDUP(S5*RarityBackground!$D$4,0),IF(T5="N",ROUNDUP(S5*RarityBackground!$D$3,0))))</f>
        <v/>
      </c>
      <c r="AU5" s="5" t="str">
        <f>IF(U5="","",IF(V5="Y",((RarityBackground!$D$4*U5)*(RarityBackground!$F$3+W5)),((RarityBackground!$D$3*U5)*(RarityBackground!$F$3+W5))))</f>
        <v/>
      </c>
      <c r="AV5" s="5" t="str">
        <f>IF(X5="","",IF(Y5="Y",(RarityBackground!$D$4*X5)*IF(Z5="Y",RarityBackground!$F$9,RarityBackground!$F$10),(RarityBackground!$D$3*X5)*IF(Z5="Y",RarityBackground!$F$9,RarityBackground!$F$10)))</f>
        <v/>
      </c>
      <c r="AW5" s="5" t="str">
        <f>IF(AA5="","",AA5*RarityBackground!$D$2)</f>
        <v/>
      </c>
      <c r="AX5" s="5" t="str">
        <f t="shared" si="2"/>
        <v/>
      </c>
      <c r="AY5" s="5" t="str">
        <f>IF(AC5="","",VLOOKUP(AC5,RarityBackground!$A$7:$B$17,2,0))</f>
        <v/>
      </c>
      <c r="AZ5" s="5" t="str">
        <f>IF(AD5="","",IF(AD5="Y",AY5*RarityBackground!$F$5,IF(AD5="N",AY5*(IF(RarityBackground!$F$3+(AE5-1)&gt;10,10,RarityBackground!$F$3+(AE5-1)))))-AY5)</f>
        <v/>
      </c>
      <c r="BA5" s="5" t="str">
        <f>IF(AF5="","",VLOOKUP(AF5,RarityBackground!$A$7:$B$17,2,0))</f>
        <v/>
      </c>
      <c r="BB5" s="5" t="str">
        <f>IF(AG5="","",IF(AG5="Y",BA5*RarityBackground!$F$5,IF(AG5="N",BA5*(IF(RarityBackground!$F$3+(AH5-1)&gt;10,10,RarityBackground!$F$3+(AH5-1)))))-BA5)</f>
        <v/>
      </c>
    </row>
    <row r="6">
      <c r="A6" s="5" t="s">
        <v>61</v>
      </c>
      <c r="B6" s="5" t="s">
        <v>55</v>
      </c>
      <c r="C6" s="6" t="s">
        <v>56</v>
      </c>
      <c r="D6" s="5">
        <f>IF(A6="","",ROUNDUP(SUM(AI6:BB6)*VLOOKUP(B6,RarityBackground!$A$1:$B$6,2,0)*IF(C6="Yes",1,1.1),0))</f>
        <v>5000</v>
      </c>
      <c r="F6" s="7">
        <v>30.0</v>
      </c>
      <c r="G6" s="5" t="s">
        <v>57</v>
      </c>
      <c r="I6" s="7"/>
      <c r="J6" s="7"/>
      <c r="K6" s="6"/>
      <c r="L6" s="8"/>
      <c r="M6" s="7"/>
      <c r="N6" s="6"/>
      <c r="O6" s="6"/>
      <c r="P6" s="6"/>
      <c r="Q6" s="8"/>
      <c r="R6" s="9"/>
      <c r="S6" s="7"/>
      <c r="T6" s="6"/>
      <c r="U6" s="6"/>
      <c r="V6" s="6"/>
      <c r="W6" s="6"/>
      <c r="X6" s="6"/>
      <c r="Y6" s="6"/>
      <c r="Z6" s="6"/>
      <c r="AA6" s="8"/>
      <c r="AB6" s="7"/>
      <c r="AC6" s="7"/>
      <c r="AD6" s="6"/>
      <c r="AE6" s="6"/>
      <c r="AF6" s="6"/>
      <c r="AG6" s="6"/>
      <c r="AH6" s="6"/>
      <c r="AI6" s="7">
        <f>IF(F6="","",F6+IF(G6="",0,VLOOKUP(G6,RarityBackground!$E$7:$F$9,2,0)))</f>
        <v>3030</v>
      </c>
      <c r="AJ6" s="5" t="str">
        <f>IF(H6="","",F6+IF(H6=1,RarityBackground!$F$1,IF(H6=2,RarityBackground!$F$1*3,IF(H6=3,RarityBackground!$F$1*6,"Error"))))</f>
        <v/>
      </c>
      <c r="AK6" s="5" t="str">
        <f>IF(I6="","",IF(I6=1,RarityBackground!$F$2,IF(I6=2,RarityBackground!$F$2*3,IF(I6=3,RarityBackground!$F$2*6,"Error"))))</f>
        <v/>
      </c>
      <c r="AL6" s="5" t="str">
        <f>IF(J6="","",ROUNDUP(RarityBackground!$F$6*VLOOKUP(J6, RarityBackground!$A$18:$B$27,2,0),-1))</f>
        <v/>
      </c>
      <c r="AM6" s="5" t="str">
        <f>IF(K6="","",IF(K6="N","",IF(K6="Y",ROUNDUP(RarityBackground!$F$6,-1),"")))</f>
        <v/>
      </c>
      <c r="AN6" s="5" t="str">
        <f>IF(L6="","",IF(L6=1,RarityBackground!$D$1,IF(L6=2,RarityBackground!$D$1*3,IF(L6=3,RarityBackground!$D$1*6,"Error"))))</f>
        <v/>
      </c>
      <c r="AO6" s="5" t="str">
        <f>IF(M6="","",VLOOKUP(M6,RarityBackground!$A$7:$B$17,2,0))</f>
        <v/>
      </c>
      <c r="AP6" s="5" t="str">
        <f>IF(N6="","",IF(N6="Y",AO6*RarityBackground!$F$5,IF(N6="N",AO6*(IF(RarityBackground!$F$3+(O6-1)&gt;10,10,RarityBackground!$F$3+(O6-1)))))-AO6)</f>
        <v/>
      </c>
      <c r="AQ6" s="5" t="str">
        <f t="shared" si="1"/>
        <v/>
      </c>
      <c r="AR6" s="5" t="str">
        <f>IF(Q6="","",Q6*RarityBackground!$D$5)</f>
        <v/>
      </c>
      <c r="AS6" s="5" t="str">
        <f>IF(R6="","",VLOOKUP(R6&amp;"Save1Minute", RarityBackground!$C$6:$D$20,2,0))</f>
        <v/>
      </c>
      <c r="AT6" s="5" t="str">
        <f>IF(S6="","",IF(T6="Y",ROUNDUP(S6*RarityBackground!$D$4,0),IF(T6="N",ROUNDUP(S6*RarityBackground!$D$3,0))))</f>
        <v/>
      </c>
      <c r="AU6" s="5" t="str">
        <f>IF(U6="","",IF(V6="Y",((RarityBackground!$D$4*U6)*(RarityBackground!$F$3+W6)),((RarityBackground!$D$3*U6)*(RarityBackground!$F$3+W6))))</f>
        <v/>
      </c>
      <c r="AV6" s="5" t="str">
        <f>IF(X6="","",IF(Y6="Y",(RarityBackground!$D$4*X6)*IF(Z6="Y",RarityBackground!$F$9,RarityBackground!$F$10),(RarityBackground!$D$3*X6)*IF(Z6="Y",RarityBackground!$F$9,RarityBackground!$F$10)))</f>
        <v/>
      </c>
      <c r="AW6" s="5" t="str">
        <f>IF(AA6="","",AA6*RarityBackground!$D$2)</f>
        <v/>
      </c>
      <c r="AX6" s="5" t="str">
        <f t="shared" si="2"/>
        <v/>
      </c>
      <c r="AY6" s="5" t="str">
        <f>IF(AC6="","",VLOOKUP(AC6,RarityBackground!$A$7:$B$17,2,0))</f>
        <v/>
      </c>
      <c r="AZ6" s="5" t="str">
        <f>IF(AD6="","",IF(AD6="Y",AY6*RarityBackground!$F$5,IF(AD6="N",AY6*(IF(RarityBackground!$F$3+(AE6-1)&gt;10,10,RarityBackground!$F$3+(AE6-1)))))-AY6)</f>
        <v/>
      </c>
      <c r="BA6" s="5" t="str">
        <f>IF(AF6="","",VLOOKUP(AF6,RarityBackground!$A$7:$B$17,2,0))</f>
        <v/>
      </c>
      <c r="BB6" s="5" t="str">
        <f>IF(AG6="","",IF(AG6="Y",BA6*RarityBackground!$F$5,IF(AG6="N",BA6*(IF(RarityBackground!$F$3+(AH6-1)&gt;10,10,RarityBackground!$F$3+(AH6-1)))))-BA6)</f>
        <v/>
      </c>
    </row>
    <row r="7">
      <c r="A7" s="5" t="s">
        <v>62</v>
      </c>
      <c r="B7" s="5" t="s">
        <v>55</v>
      </c>
      <c r="C7" s="6" t="s">
        <v>56</v>
      </c>
      <c r="D7" s="5">
        <f>IF(A7="","",ROUNDUP(SUM(AI7:BB7)*VLOOKUP(B7,RarityBackground!$A$1:$B$6,2,0)*IF(C7="Yes",1,1.1),0))</f>
        <v>5074</v>
      </c>
      <c r="F7" s="7">
        <v>75.0</v>
      </c>
      <c r="G7" s="5" t="s">
        <v>57</v>
      </c>
      <c r="I7" s="7"/>
      <c r="J7" s="7"/>
      <c r="K7" s="6"/>
      <c r="L7" s="8"/>
      <c r="M7" s="7"/>
      <c r="N7" s="6"/>
      <c r="O7" s="6"/>
      <c r="P7" s="6"/>
      <c r="Q7" s="8"/>
      <c r="R7" s="9"/>
      <c r="S7" s="7"/>
      <c r="T7" s="6"/>
      <c r="U7" s="6"/>
      <c r="V7" s="6"/>
      <c r="W7" s="6"/>
      <c r="X7" s="6"/>
      <c r="Y7" s="6"/>
      <c r="Z7" s="6"/>
      <c r="AA7" s="8"/>
      <c r="AB7" s="7"/>
      <c r="AC7" s="7"/>
      <c r="AD7" s="6"/>
      <c r="AE7" s="6"/>
      <c r="AF7" s="6"/>
      <c r="AG7" s="6"/>
      <c r="AH7" s="6"/>
      <c r="AI7" s="7">
        <f>IF(F7="","",F7+IF(G7="",0,VLOOKUP(G7,RarityBackground!$E$7:$F$9,2,0)))</f>
        <v>3075</v>
      </c>
      <c r="AJ7" s="5" t="str">
        <f>IF(H7="","",F7+IF(H7=1,RarityBackground!$F$1,IF(H7=2,RarityBackground!$F$1*3,IF(H7=3,RarityBackground!$F$1*6,"Error"))))</f>
        <v/>
      </c>
      <c r="AK7" s="5" t="str">
        <f>IF(I7="","",IF(I7=1,RarityBackground!$F$2,IF(I7=2,RarityBackground!$F$2*3,IF(I7=3,RarityBackground!$F$2*6,"Error"))))</f>
        <v/>
      </c>
      <c r="AL7" s="5" t="str">
        <f>IF(J7="","",ROUNDUP(RarityBackground!$F$6*VLOOKUP(J7, RarityBackground!$A$18:$B$27,2,0),-1))</f>
        <v/>
      </c>
      <c r="AM7" s="5" t="str">
        <f>IF(K7="","",IF(K7="N","",IF(K7="Y",ROUNDUP(RarityBackground!$F$6,-1),"")))</f>
        <v/>
      </c>
      <c r="AN7" s="5" t="str">
        <f>IF(L7="","",IF(L7=1,RarityBackground!$D$1,IF(L7=2,RarityBackground!$D$1*3,IF(L7=3,RarityBackground!$D$1*6,"Error"))))</f>
        <v/>
      </c>
      <c r="AO7" s="5" t="str">
        <f>IF(M7="","",VLOOKUP(M7,RarityBackground!$A$7:$B$17,2,0))</f>
        <v/>
      </c>
      <c r="AP7" s="5" t="str">
        <f>IF(N7="","",IF(N7="Y",AO7*RarityBackground!$F$5,IF(N7="N",AO7*(IF(RarityBackground!$F$3+(O7-1)&gt;10,10,RarityBackground!$F$3+(O7-1)))))-AO7)</f>
        <v/>
      </c>
      <c r="AQ7" s="5" t="str">
        <f t="shared" si="1"/>
        <v/>
      </c>
      <c r="AR7" s="5" t="str">
        <f>IF(Q7="","",Q7*RarityBackground!$D$5)</f>
        <v/>
      </c>
      <c r="AS7" s="5" t="str">
        <f>IF(R7="","",VLOOKUP(R7&amp;"Save1Minute", RarityBackground!$C$6:$D$20,2,0))</f>
        <v/>
      </c>
      <c r="AT7" s="5" t="str">
        <f>IF(S7="","",IF(T7="Y",ROUNDUP(S7*RarityBackground!$D$4,0),IF(T7="N",ROUNDUP(S7*RarityBackground!$D$3,0))))</f>
        <v/>
      </c>
      <c r="AU7" s="5" t="str">
        <f>IF(U7="","",IF(V7="Y",((RarityBackground!$D$4*U7)*(RarityBackground!$F$3+W7)),((RarityBackground!$D$3*U7)*(RarityBackground!$F$3+W7))))</f>
        <v/>
      </c>
      <c r="AV7" s="5" t="str">
        <f>IF(X7="","",IF(Y7="Y",(RarityBackground!$D$4*X7)*IF(Z7="Y",RarityBackground!$F$9,RarityBackground!$F$10),(RarityBackground!$D$3*X7)*IF(Z7="Y",RarityBackground!$F$9,RarityBackground!$F$10)))</f>
        <v/>
      </c>
      <c r="AW7" s="5" t="str">
        <f>IF(AA7="","",AA7*RarityBackground!$D$2)</f>
        <v/>
      </c>
      <c r="AX7" s="5" t="str">
        <f t="shared" si="2"/>
        <v/>
      </c>
      <c r="AY7" s="5" t="str">
        <f>IF(AC7="","",VLOOKUP(AC7,RarityBackground!$A$7:$B$17,2,0))</f>
        <v/>
      </c>
      <c r="AZ7" s="5" t="str">
        <f>IF(AD7="","",IF(AD7="Y",AY7*RarityBackground!$F$5,IF(AD7="N",AY7*(IF(RarityBackground!$F$3+(AE7-1)&gt;10,10,RarityBackground!$F$3+(AE7-1)))))-AY7)</f>
        <v/>
      </c>
      <c r="BA7" s="5" t="str">
        <f>IF(AF7="","",VLOOKUP(AF7,RarityBackground!$A$7:$B$17,2,0))</f>
        <v/>
      </c>
      <c r="BB7" s="5" t="str">
        <f>IF(AG7="","",IF(AG7="Y",BA7*RarityBackground!$F$5,IF(AG7="N",BA7*(IF(RarityBackground!$F$3+(AH7-1)&gt;10,10,RarityBackground!$F$3+(AH7-1)))))-BA7)</f>
        <v/>
      </c>
    </row>
    <row r="8">
      <c r="A8" s="5" t="s">
        <v>63</v>
      </c>
      <c r="B8" s="5" t="s">
        <v>55</v>
      </c>
      <c r="C8" s="6" t="s">
        <v>56</v>
      </c>
      <c r="D8" s="5">
        <f>IF(A8="","",ROUNDUP(SUM(AI8:BB8)*VLOOKUP(B8,RarityBackground!$A$1:$B$6,2,0)*IF(C8="Yes",1,1.1),0))</f>
        <v>5280</v>
      </c>
      <c r="F8" s="7">
        <v>200.0</v>
      </c>
      <c r="G8" s="5" t="s">
        <v>57</v>
      </c>
      <c r="I8" s="7"/>
      <c r="J8" s="7"/>
      <c r="K8" s="6"/>
      <c r="L8" s="8"/>
      <c r="M8" s="7"/>
      <c r="N8" s="6"/>
      <c r="O8" s="6"/>
      <c r="P8" s="6"/>
      <c r="Q8" s="8"/>
      <c r="R8" s="9"/>
      <c r="S8" s="7"/>
      <c r="T8" s="6"/>
      <c r="U8" s="6"/>
      <c r="V8" s="6"/>
      <c r="W8" s="6"/>
      <c r="X8" s="6"/>
      <c r="Y8" s="6"/>
      <c r="Z8" s="6"/>
      <c r="AA8" s="8"/>
      <c r="AB8" s="7"/>
      <c r="AC8" s="7"/>
      <c r="AD8" s="6"/>
      <c r="AE8" s="6"/>
      <c r="AF8" s="6"/>
      <c r="AG8" s="6"/>
      <c r="AH8" s="6"/>
      <c r="AI8" s="7">
        <f>IF(F8="","",F8+IF(G8="",0,VLOOKUP(G8,RarityBackground!$E$7:$F$9,2,0)))</f>
        <v>3200</v>
      </c>
      <c r="AJ8" s="5" t="str">
        <f>IF(H8="","",F8+IF(H8=1,RarityBackground!$F$1,IF(H8=2,RarityBackground!$F$1*3,IF(H8=3,RarityBackground!$F$1*6,"Error"))))</f>
        <v/>
      </c>
      <c r="AK8" s="5" t="str">
        <f>IF(I8="","",IF(I8=1,RarityBackground!$F$2,IF(I8=2,RarityBackground!$F$2*3,IF(I8=3,RarityBackground!$F$2*6,"Error"))))</f>
        <v/>
      </c>
      <c r="AL8" s="5" t="str">
        <f>IF(J8="","",ROUNDUP(RarityBackground!$F$6*VLOOKUP(J8, RarityBackground!$A$18:$B$27,2,0),-1))</f>
        <v/>
      </c>
      <c r="AM8" s="5" t="str">
        <f>IF(K8="","",IF(K8="N","",IF(K8="Y",ROUNDUP(RarityBackground!$F$6,-1),"")))</f>
        <v/>
      </c>
      <c r="AN8" s="5" t="str">
        <f>IF(L8="","",IF(L8=1,RarityBackground!$D$1,IF(L8=2,RarityBackground!$D$1*3,IF(L8=3,RarityBackground!$D$1*6,"Error"))))</f>
        <v/>
      </c>
      <c r="AO8" s="5" t="str">
        <f>IF(M8="","",VLOOKUP(M8,RarityBackground!$A$7:$B$17,2,0))</f>
        <v/>
      </c>
      <c r="AP8" s="5" t="str">
        <f>IF(N8="","",IF(N8="Y",AO8*RarityBackground!$F$5,IF(N8="N",AO8*(IF(RarityBackground!$F$3+(O8-1)&gt;10,10,RarityBackground!$F$3+(O8-1)))))-AO8)</f>
        <v/>
      </c>
      <c r="AQ8" s="5" t="str">
        <f t="shared" si="1"/>
        <v/>
      </c>
      <c r="AR8" s="5" t="str">
        <f>IF(Q8="","",Q8*RarityBackground!$D$5)</f>
        <v/>
      </c>
      <c r="AS8" s="5" t="str">
        <f>IF(R8="","",VLOOKUP(R8&amp;"Save1Minute", RarityBackground!$C$6:$D$20,2,0))</f>
        <v/>
      </c>
      <c r="AT8" s="5" t="str">
        <f>IF(S8="","",IF(T8="Y",ROUNDUP(S8*RarityBackground!$D$4,0),IF(T8="N",ROUNDUP(S8*RarityBackground!$D$3,0))))</f>
        <v/>
      </c>
      <c r="AU8" s="5" t="str">
        <f>IF(U8="","",IF(V8="Y",((RarityBackground!$D$4*U8)*(RarityBackground!$F$3+W8)),((RarityBackground!$D$3*U8)*(RarityBackground!$F$3+W8))))</f>
        <v/>
      </c>
      <c r="AV8" s="5" t="str">
        <f>IF(X8="","",IF(Y8="Y",(RarityBackground!$D$4*X8)*IF(Z8="Y",RarityBackground!$F$9,RarityBackground!$F$10),(RarityBackground!$D$3*X8)*IF(Z8="Y",RarityBackground!$F$9,RarityBackground!$F$10)))</f>
        <v/>
      </c>
      <c r="AW8" s="5" t="str">
        <f>IF(AA8="","",AA8*RarityBackground!$D$2)</f>
        <v/>
      </c>
      <c r="AX8" s="5" t="str">
        <f t="shared" si="2"/>
        <v/>
      </c>
      <c r="AY8" s="5" t="str">
        <f>IF(AC8="","",VLOOKUP(AC8,RarityBackground!$A$7:$B$17,2,0))</f>
        <v/>
      </c>
      <c r="AZ8" s="5" t="str">
        <f>IF(AD8="","",IF(AD8="Y",AY8*RarityBackground!$F$5,IF(AD8="N",AY8*(IF(RarityBackground!$F$3+(AE8-1)&gt;10,10,RarityBackground!$F$3+(AE8-1)))))-AY8)</f>
        <v/>
      </c>
      <c r="BA8" s="5" t="str">
        <f>IF(AF8="","",VLOOKUP(AF8,RarityBackground!$A$7:$B$17,2,0))</f>
        <v/>
      </c>
      <c r="BB8" s="5" t="str">
        <f>IF(AG8="","",IF(AG8="Y",BA8*RarityBackground!$F$5,IF(AG8="N",BA8*(IF(RarityBackground!$F$3+(AH8-1)&gt;10,10,RarityBackground!$F$3+(AH8-1)))))-BA8)</f>
        <v/>
      </c>
    </row>
    <row r="9">
      <c r="A9" s="5" t="s">
        <v>64</v>
      </c>
      <c r="B9" s="5" t="s">
        <v>55</v>
      </c>
      <c r="C9" s="6" t="s">
        <v>56</v>
      </c>
      <c r="D9" s="5">
        <f>IF(A9="","",ROUNDUP(SUM(AI9:BB9)*VLOOKUP(B9,RarityBackground!$A$1:$B$6,2,0)*IF(C9="Yes",1,1.1),0))</f>
        <v>7425</v>
      </c>
      <c r="F9" s="7">
        <v>1500.0</v>
      </c>
      <c r="G9" s="5" t="s">
        <v>57</v>
      </c>
      <c r="I9" s="7"/>
      <c r="J9" s="7"/>
      <c r="K9" s="6"/>
      <c r="L9" s="8"/>
      <c r="M9" s="7"/>
      <c r="N9" s="6"/>
      <c r="O9" s="6"/>
      <c r="P9" s="6"/>
      <c r="Q9" s="8"/>
      <c r="R9" s="9"/>
      <c r="S9" s="7"/>
      <c r="T9" s="6"/>
      <c r="U9" s="6"/>
      <c r="V9" s="6"/>
      <c r="W9" s="6"/>
      <c r="X9" s="6"/>
      <c r="Y9" s="6"/>
      <c r="Z9" s="6"/>
      <c r="AA9" s="8"/>
      <c r="AB9" s="7"/>
      <c r="AC9" s="7"/>
      <c r="AD9" s="6"/>
      <c r="AE9" s="6"/>
      <c r="AF9" s="6"/>
      <c r="AG9" s="6"/>
      <c r="AH9" s="6"/>
      <c r="AI9" s="7">
        <f>IF(F9="","",F9+IF(G9="",0,VLOOKUP(G9,RarityBackground!$E$7:$F$9,2,0)))</f>
        <v>4500</v>
      </c>
      <c r="AJ9" s="5" t="str">
        <f>IF(H9="","",F9+IF(H9=1,RarityBackground!$F$1,IF(H9=2,RarityBackground!$F$1*3,IF(H9=3,RarityBackground!$F$1*6,"Error"))))</f>
        <v/>
      </c>
      <c r="AK9" s="5" t="str">
        <f>IF(I9="","",IF(I9=1,RarityBackground!$F$2,IF(I9=2,RarityBackground!$F$2*3,IF(I9=3,RarityBackground!$F$2*6,"Error"))))</f>
        <v/>
      </c>
      <c r="AL9" s="5" t="str">
        <f>IF(J9="","",ROUNDUP(RarityBackground!$F$6*VLOOKUP(J9, RarityBackground!$A$18:$B$27,2,0),-1))</f>
        <v/>
      </c>
      <c r="AM9" s="5" t="str">
        <f>IF(K9="","",IF(K9="N","",IF(K9="Y",ROUNDUP(RarityBackground!$F$6,-1),"")))</f>
        <v/>
      </c>
      <c r="AN9" s="5" t="str">
        <f>IF(L9="","",IF(L9=1,RarityBackground!$D$1,IF(L9=2,RarityBackground!$D$1*3,IF(L9=3,RarityBackground!$D$1*6,"Error"))))</f>
        <v/>
      </c>
      <c r="AO9" s="5" t="str">
        <f>IF(M9="","",VLOOKUP(M9,RarityBackground!$A$7:$B$17,2,0))</f>
        <v/>
      </c>
      <c r="AP9" s="5" t="str">
        <f>IF(N9="","",IF(N9="Y",AO9*RarityBackground!$F$5,IF(N9="N",AO9*(IF(RarityBackground!$F$3+(O9-1)&gt;10,10,RarityBackground!$F$3+(O9-1)))))-AO9)</f>
        <v/>
      </c>
      <c r="AQ9" s="5" t="str">
        <f t="shared" si="1"/>
        <v/>
      </c>
      <c r="AR9" s="5" t="str">
        <f>IF(Q9="","",Q9*RarityBackground!$D$5)</f>
        <v/>
      </c>
      <c r="AS9" s="5" t="str">
        <f>IF(R9="","",VLOOKUP(R9&amp;"Save1Minute", RarityBackground!$C$6:$D$20,2,0))</f>
        <v/>
      </c>
      <c r="AT9" s="5" t="str">
        <f>IF(S9="","",IF(T9="Y",ROUNDUP(S9*RarityBackground!$D$4,0),IF(T9="N",ROUNDUP(S9*RarityBackground!$D$3,0))))</f>
        <v/>
      </c>
      <c r="AU9" s="5" t="str">
        <f>IF(U9="","",IF(V9="Y",((RarityBackground!$D$4*U9)*(RarityBackground!$F$3+W9)),((RarityBackground!$D$3*U9)*(RarityBackground!$F$3+W9))))</f>
        <v/>
      </c>
      <c r="AV9" s="5" t="str">
        <f>IF(X9="","",IF(Y9="Y",(RarityBackground!$D$4*X9)*IF(Z9="Y",RarityBackground!$F$9,RarityBackground!$F$10),(RarityBackground!$D$3*X9)*IF(Z9="Y",RarityBackground!$F$9,RarityBackground!$F$10)))</f>
        <v/>
      </c>
      <c r="AW9" s="5" t="str">
        <f>IF(AA9="","",AA9*RarityBackground!$D$2)</f>
        <v/>
      </c>
      <c r="AX9" s="5" t="str">
        <f t="shared" si="2"/>
        <v/>
      </c>
      <c r="AY9" s="5" t="str">
        <f>IF(AC9="","",VLOOKUP(AC9,RarityBackground!$A$7:$B$17,2,0))</f>
        <v/>
      </c>
      <c r="AZ9" s="5" t="str">
        <f>IF(AD9="","",IF(AD9="Y",AY9*RarityBackground!$F$5,IF(AD9="N",AY9*(IF(RarityBackground!$F$3+(AE9-1)&gt;10,10,RarityBackground!$F$3+(AE9-1)))))-AY9)</f>
        <v/>
      </c>
      <c r="BA9" s="5" t="str">
        <f>IF(AF9="","",VLOOKUP(AF9,RarityBackground!$A$7:$B$17,2,0))</f>
        <v/>
      </c>
      <c r="BB9" s="5" t="str">
        <f>IF(AG9="","",IF(AG9="Y",BA9*RarityBackground!$F$5,IF(AG9="N",BA9*(IF(RarityBackground!$F$3+(AH9-1)&gt;10,10,RarityBackground!$F$3+(AH9-1)))))-BA9)</f>
        <v/>
      </c>
    </row>
    <row r="10">
      <c r="A10" s="5" t="s">
        <v>65</v>
      </c>
      <c r="B10" s="5" t="s">
        <v>55</v>
      </c>
      <c r="C10" s="6" t="s">
        <v>56</v>
      </c>
      <c r="D10" s="5">
        <f>IF(A10="","",ROUNDUP(SUM(AI10:BB10)*VLOOKUP(B10,RarityBackground!$A$1:$B$6,2,0)*IF(C10="Yes",1,1.1),0))</f>
        <v>4950</v>
      </c>
      <c r="E10" s="5" t="s">
        <v>66</v>
      </c>
      <c r="F10" s="7"/>
      <c r="I10" s="7"/>
      <c r="J10" s="7"/>
      <c r="K10" s="6"/>
      <c r="L10" s="8"/>
      <c r="M10" s="7">
        <v>3.0</v>
      </c>
      <c r="N10" s="6" t="s">
        <v>67</v>
      </c>
      <c r="O10" s="6">
        <v>7.0</v>
      </c>
      <c r="P10" s="6"/>
      <c r="Q10" s="8"/>
      <c r="R10" s="9"/>
      <c r="S10" s="7"/>
      <c r="T10" s="6"/>
      <c r="U10" s="6"/>
      <c r="V10" s="6"/>
      <c r="W10" s="6"/>
      <c r="X10" s="6"/>
      <c r="Y10" s="6"/>
      <c r="Z10" s="6"/>
      <c r="AA10" s="8"/>
      <c r="AB10" s="7"/>
      <c r="AC10" s="7"/>
      <c r="AD10" s="6"/>
      <c r="AE10" s="6"/>
      <c r="AF10" s="6"/>
      <c r="AG10" s="6"/>
      <c r="AH10" s="6"/>
      <c r="AI10" s="7" t="str">
        <f>IF(F10="","",F10+IF(G10="",0,VLOOKUP(G10,RarityBackground!$E$7:$F$9,2,0)))</f>
        <v/>
      </c>
      <c r="AJ10" s="5" t="str">
        <f>IF(H10="","",F10+IF(H10=1,RarityBackground!$F$1,IF(H10=2,RarityBackground!$F$1*3,IF(H10=3,RarityBackground!$F$1*6,"Error"))))</f>
        <v/>
      </c>
      <c r="AK10" s="5" t="str">
        <f>IF(I10="","",IF(I10=1,RarityBackground!$F$2,IF(I10=2,RarityBackground!$F$2*3,IF(I10=3,RarityBackground!$F$2*6,"Error"))))</f>
        <v/>
      </c>
      <c r="AL10" s="5" t="str">
        <f>IF(J10="","",ROUNDUP(RarityBackground!$F$6*VLOOKUP(J10, RarityBackground!$A$18:$B$27,2,0),-1))</f>
        <v/>
      </c>
      <c r="AM10" s="5" t="str">
        <f>IF(K10="","",IF(K10="N","",IF(K10="Y",ROUNDUP(RarityBackground!$F$6,-1),"")))</f>
        <v/>
      </c>
      <c r="AN10" s="5" t="str">
        <f>IF(L10="","",IF(L10=1,RarityBackground!$D$1,IF(L10=2,RarityBackground!$D$1*3,IF(L10=3,RarityBackground!$D$1*6,"Error"))))</f>
        <v/>
      </c>
      <c r="AO10" s="5">
        <f>IF(M10="","",VLOOKUP(M10,RarityBackground!$A$7:$B$17,2,0))</f>
        <v>300</v>
      </c>
      <c r="AP10" s="5">
        <f>IF(N10="","",IF(N10="Y",AO10*RarityBackground!$F$5,IF(N10="N",AO10*(IF(RarityBackground!$F$3+(O10-1)&gt;10,10,RarityBackground!$F$3+(O10-1)))))-AO10)</f>
        <v>2700</v>
      </c>
      <c r="AQ10" s="5" t="str">
        <f t="shared" si="1"/>
        <v/>
      </c>
      <c r="AR10" s="5" t="str">
        <f>IF(Q10="","",Q10*RarityBackground!$D$5)</f>
        <v/>
      </c>
      <c r="AS10" s="5" t="str">
        <f>IF(R10="","",VLOOKUP(R10&amp;"Save1Minute", RarityBackground!$C$6:$D$20,2,0))</f>
        <v/>
      </c>
      <c r="AT10" s="5" t="str">
        <f>IF(S10="","",IF(T10="Y",ROUNDUP(S10*RarityBackground!$D$4,0),IF(T10="N",ROUNDUP(S10*RarityBackground!$D$3,0))))</f>
        <v/>
      </c>
      <c r="AU10" s="5" t="str">
        <f>IF(U10="","",IF(V10="Y",((RarityBackground!$D$4*U10)*(RarityBackground!$F$3+W10)),((RarityBackground!$D$3*U10)*(RarityBackground!$F$3+W10))))</f>
        <v/>
      </c>
      <c r="AV10" s="5" t="str">
        <f>IF(X10="","",IF(Y10="Y",(RarityBackground!$D$4*X10)*IF(Z10="Y",RarityBackground!$F$9,RarityBackground!$F$10),(RarityBackground!$D$3*X10)*IF(Z10="Y",RarityBackground!$F$9,RarityBackground!$F$10)))</f>
        <v/>
      </c>
      <c r="AW10" s="5" t="str">
        <f>IF(AA10="","",AA10*RarityBackground!$D$2)</f>
        <v/>
      </c>
      <c r="AX10" s="5" t="str">
        <f t="shared" si="2"/>
        <v/>
      </c>
      <c r="AY10" s="5" t="str">
        <f>IF(AC10="","",VLOOKUP(AC10,RarityBackground!$A$7:$B$17,2,0))</f>
        <v/>
      </c>
      <c r="AZ10" s="5" t="str">
        <f>IF(AD10="","",IF(AD10="Y",AY10*RarityBackground!$F$5,IF(AD10="N",AY10*(IF(RarityBackground!$F$3+(AE10-1)&gt;10,10,RarityBackground!$F$3+(AE10-1)))))-AY10)</f>
        <v/>
      </c>
      <c r="BA10" s="5" t="str">
        <f>IF(AF10="","",VLOOKUP(AF10,RarityBackground!$A$7:$B$17,2,0))</f>
        <v/>
      </c>
      <c r="BB10" s="5" t="str">
        <f>IF(AG10="","",IF(AG10="Y",BA10*RarityBackground!$F$5,IF(AG10="N",BA10*(IF(RarityBackground!$F$3+(AH10-1)&gt;10,10,RarityBackground!$F$3+(AH10-1)))))-BA10)</f>
        <v/>
      </c>
    </row>
    <row r="11">
      <c r="A11" s="5" t="s">
        <v>68</v>
      </c>
      <c r="B11" s="5" t="s">
        <v>55</v>
      </c>
      <c r="C11" s="6" t="s">
        <v>56</v>
      </c>
      <c r="D11" s="5">
        <f>IF(A11="","",ROUNDUP(SUM(AI11:BB11)*VLOOKUP(B11,RarityBackground!$A$1:$B$6,2,0)*IF(C11="Yes",1,1.1),0))</f>
        <v>297</v>
      </c>
      <c r="F11" s="7"/>
      <c r="I11" s="7"/>
      <c r="J11" s="7"/>
      <c r="K11" s="6"/>
      <c r="L11" s="8"/>
      <c r="M11" s="7">
        <v>2.0</v>
      </c>
      <c r="N11" s="6"/>
      <c r="O11" s="6"/>
      <c r="P11" s="6"/>
      <c r="Q11" s="8"/>
      <c r="R11" s="9"/>
      <c r="S11" s="7"/>
      <c r="T11" s="6"/>
      <c r="U11" s="6"/>
      <c r="V11" s="6"/>
      <c r="W11" s="6"/>
      <c r="X11" s="6"/>
      <c r="Y11" s="6"/>
      <c r="Z11" s="6"/>
      <c r="AA11" s="8"/>
      <c r="AB11" s="7"/>
      <c r="AC11" s="7"/>
      <c r="AD11" s="6"/>
      <c r="AE11" s="6"/>
      <c r="AF11" s="6"/>
      <c r="AG11" s="6"/>
      <c r="AH11" s="6"/>
      <c r="AI11" s="7" t="str">
        <f>IF(F11="","",F11+IF(G11="",0,VLOOKUP(G11,RarityBackground!$E$7:$F$9,2,0)))</f>
        <v/>
      </c>
      <c r="AJ11" s="5" t="str">
        <f>IF(H11="","",F11+IF(H11=1,RarityBackground!$F$1,IF(H11=2,RarityBackground!$F$1*3,IF(H11=3,RarityBackground!$F$1*6,"Error"))))</f>
        <v/>
      </c>
      <c r="AK11" s="5" t="str">
        <f>IF(I11="","",IF(I11=1,RarityBackground!$F$2,IF(I11=2,RarityBackground!$F$2*3,IF(I11=3,RarityBackground!$F$2*6,"Error"))))</f>
        <v/>
      </c>
      <c r="AL11" s="5" t="str">
        <f>IF(J11="","",ROUNDUP(RarityBackground!$F$6*VLOOKUP(J11, RarityBackground!$A$18:$B$27,2,0),-1))</f>
        <v/>
      </c>
      <c r="AM11" s="5" t="str">
        <f>IF(K11="","",IF(K11="N","",IF(K11="Y",ROUNDUP(RarityBackground!$F$6,-1),"")))</f>
        <v/>
      </c>
      <c r="AN11" s="5" t="str">
        <f>IF(L11="","",IF(L11=1,RarityBackground!$D$1,IF(L11=2,RarityBackground!$D$1*3,IF(L11=3,RarityBackground!$D$1*6,"Error"))))</f>
        <v/>
      </c>
      <c r="AO11" s="5">
        <f>IF(M11="","",VLOOKUP(M11,RarityBackground!$A$7:$B$17,2,0))</f>
        <v>180</v>
      </c>
      <c r="AP11" s="5" t="str">
        <f>IF(N11="","",IF(N11="Y",AO11*RarityBackground!$F$5,IF(N11="N",AO11*(IF(RarityBackground!$F$3+(O11-1)&gt;10,10,RarityBackground!$F$3+(O11-1)))))-AO11)</f>
        <v/>
      </c>
      <c r="AQ11" s="5" t="str">
        <f t="shared" si="1"/>
        <v/>
      </c>
      <c r="AR11" s="5" t="str">
        <f>IF(Q11="","",Q11*RarityBackground!$D$5)</f>
        <v/>
      </c>
      <c r="AS11" s="5" t="str">
        <f>IF(R11="","",VLOOKUP(R11&amp;"Save1Minute", RarityBackground!$C$6:$D$20,2,0))</f>
        <v/>
      </c>
      <c r="AT11" s="5" t="str">
        <f>IF(S11="","",IF(T11="Y",ROUNDUP(S11*RarityBackground!$D$4,0),IF(T11="N",ROUNDUP(S11*RarityBackground!$D$3,0))))</f>
        <v/>
      </c>
      <c r="AU11" s="5" t="str">
        <f>IF(U11="","",IF(V11="Y",((RarityBackground!$D$4*U11)*(RarityBackground!$F$3+W11)),((RarityBackground!$D$3*U11)*(RarityBackground!$F$3+W11))))</f>
        <v/>
      </c>
      <c r="AV11" s="5" t="str">
        <f>IF(X11="","",IF(Y11="Y",(RarityBackground!$D$4*X11)*IF(Z11="Y",RarityBackground!$F$9,RarityBackground!$F$10),(RarityBackground!$D$3*X11)*IF(Z11="Y",RarityBackground!$F$9,RarityBackground!$F$10)))</f>
        <v/>
      </c>
      <c r="AW11" s="5" t="str">
        <f>IF(AA11="","",AA11*RarityBackground!$D$2)</f>
        <v/>
      </c>
      <c r="AX11" s="5" t="str">
        <f t="shared" si="2"/>
        <v/>
      </c>
      <c r="AY11" s="5" t="str">
        <f>IF(AC11="","",VLOOKUP(AC11,RarityBackground!$A$7:$B$17,2,0))</f>
        <v/>
      </c>
      <c r="AZ11" s="5" t="str">
        <f>IF(AD11="","",IF(AD11="Y",AY11*RarityBackground!$F$5,IF(AD11="N",AY11*(IF(RarityBackground!$F$3+(AE11-1)&gt;10,10,RarityBackground!$F$3+(AE11-1)))))-AY11)</f>
        <v/>
      </c>
      <c r="BA11" s="5" t="str">
        <f>IF(AF11="","",VLOOKUP(AF11,RarityBackground!$A$7:$B$17,2,0))</f>
        <v/>
      </c>
      <c r="BB11" s="5" t="str">
        <f>IF(AG11="","",IF(AG11="Y",BA11*RarityBackground!$F$5,IF(AG11="N",BA11*(IF(RarityBackground!$F$3+(AH11-1)&gt;10,10,RarityBackground!$F$3+(AH11-1)))))-BA11)</f>
        <v/>
      </c>
    </row>
    <row r="12">
      <c r="A12" s="5" t="s">
        <v>69</v>
      </c>
      <c r="B12" s="5" t="s">
        <v>70</v>
      </c>
      <c r="C12" s="6" t="s">
        <v>56</v>
      </c>
      <c r="D12" s="5">
        <f>IF(A12="","",ROUNDUP(SUM(AI12:BB12)*VLOOKUP(B12,RarityBackground!$A$1:$B$6,2,0)*IF(C12="Yes",1,1.1),0))</f>
        <v>990</v>
      </c>
      <c r="F12" s="7"/>
      <c r="I12" s="7"/>
      <c r="J12" s="7"/>
      <c r="K12" s="6"/>
      <c r="L12" s="8"/>
      <c r="M12" s="7">
        <v>4.0</v>
      </c>
      <c r="N12" s="6"/>
      <c r="O12" s="6"/>
      <c r="P12" s="6"/>
      <c r="Q12" s="8"/>
      <c r="R12" s="9"/>
      <c r="S12" s="7"/>
      <c r="T12" s="6"/>
      <c r="U12" s="6"/>
      <c r="V12" s="6"/>
      <c r="W12" s="6"/>
      <c r="X12" s="6"/>
      <c r="Y12" s="6"/>
      <c r="Z12" s="6"/>
      <c r="AA12" s="8"/>
      <c r="AB12" s="7"/>
      <c r="AC12" s="7"/>
      <c r="AD12" s="6"/>
      <c r="AE12" s="6"/>
      <c r="AF12" s="6"/>
      <c r="AG12" s="6"/>
      <c r="AH12" s="6"/>
      <c r="AI12" s="7" t="str">
        <f>IF(F12="","",F12+IF(G12="",0,VLOOKUP(G12,RarityBackground!$E$7:$F$9,2,0)))</f>
        <v/>
      </c>
      <c r="AJ12" s="5" t="str">
        <f>IF(H12="","",F12+IF(H12=1,RarityBackground!$F$1,IF(H12=2,RarityBackground!$F$1*3,IF(H12=3,RarityBackground!$F$1*6,"Error"))))</f>
        <v/>
      </c>
      <c r="AK12" s="5" t="str">
        <f>IF(I12="","",IF(I12=1,RarityBackground!$F$2,IF(I12=2,RarityBackground!$F$2*3,IF(I12=3,RarityBackground!$F$2*6,"Error"))))</f>
        <v/>
      </c>
      <c r="AL12" s="5" t="str">
        <f>IF(J12="","",ROUNDUP(RarityBackground!$F$6*VLOOKUP(J12, RarityBackground!$A$18:$B$27,2,0),-1))</f>
        <v/>
      </c>
      <c r="AM12" s="5" t="str">
        <f>IF(K12="","",IF(K12="N","",IF(K12="Y",ROUNDUP(RarityBackground!$F$6,-1),"")))</f>
        <v/>
      </c>
      <c r="AN12" s="5" t="str">
        <f>IF(L12="","",IF(L12=1,RarityBackground!$D$1,IF(L12=2,RarityBackground!$D$1*3,IF(L12=3,RarityBackground!$D$1*6,"Error"))))</f>
        <v/>
      </c>
      <c r="AO12" s="5">
        <f>IF(M12="","",VLOOKUP(M12,RarityBackground!$A$7:$B$17,2,0))</f>
        <v>450</v>
      </c>
      <c r="AP12" s="5" t="str">
        <f>IF(N12="","",IF(N12="Y",AO12*RarityBackground!$F$5,IF(N12="N",AO12*(IF(RarityBackground!$F$3+(O12-1)&gt;10,10,RarityBackground!$F$3+(O12-1)))))-AO12)</f>
        <v/>
      </c>
      <c r="AQ12" s="5" t="str">
        <f t="shared" si="1"/>
        <v/>
      </c>
      <c r="AR12" s="5" t="str">
        <f>IF(Q12="","",Q12*RarityBackground!$D$5)</f>
        <v/>
      </c>
      <c r="AS12" s="5" t="str">
        <f>IF(R12="","",VLOOKUP(R12&amp;"Save1Minute", RarityBackground!$C$6:$D$20,2,0))</f>
        <v/>
      </c>
      <c r="AT12" s="5" t="str">
        <f>IF(S12="","",IF(T12="Y",ROUNDUP(S12*RarityBackground!$D$4,0),IF(T12="N",ROUNDUP(S12*RarityBackground!$D$3,0))))</f>
        <v/>
      </c>
      <c r="AU12" s="5" t="str">
        <f>IF(U12="","",IF(V12="Y",((RarityBackground!$D$4*U12)*(RarityBackground!$F$3+W12)),((RarityBackground!$D$3*U12)*(RarityBackground!$F$3+W12))))</f>
        <v/>
      </c>
      <c r="AV12" s="5" t="str">
        <f>IF(X12="","",IF(Y12="Y",(RarityBackground!$D$4*X12)*IF(Z12="Y",RarityBackground!$F$9,RarityBackground!$F$10),(RarityBackground!$D$3*X12)*IF(Z12="Y",RarityBackground!$F$9,RarityBackground!$F$10)))</f>
        <v/>
      </c>
      <c r="AW12" s="5" t="str">
        <f>IF(AA12="","",AA12*RarityBackground!$D$2)</f>
        <v/>
      </c>
      <c r="AX12" s="5" t="str">
        <f t="shared" si="2"/>
        <v/>
      </c>
      <c r="AY12" s="5" t="str">
        <f>IF(AC12="","",VLOOKUP(AC12,RarityBackground!$A$7:$B$17,2,0))</f>
        <v/>
      </c>
      <c r="AZ12" s="5" t="str">
        <f>IF(AD12="","",IF(AD12="Y",AY12*RarityBackground!$F$5,IF(AD12="N",AY12*(IF(RarityBackground!$F$3+(AE12-1)&gt;10,10,RarityBackground!$F$3+(AE12-1)))))-AY12)</f>
        <v/>
      </c>
      <c r="BA12" s="5" t="str">
        <f>IF(AF12="","",VLOOKUP(AF12,RarityBackground!$A$7:$B$17,2,0))</f>
        <v/>
      </c>
      <c r="BB12" s="5" t="str">
        <f>IF(AG12="","",IF(AG12="Y",BA12*RarityBackground!$F$5,IF(AG12="N",BA12*(IF(RarityBackground!$F$3+(AH12-1)&gt;10,10,RarityBackground!$F$3+(AH12-1)))))-BA12)</f>
        <v/>
      </c>
    </row>
    <row r="13">
      <c r="A13" s="5" t="s">
        <v>71</v>
      </c>
      <c r="B13" s="5" t="s">
        <v>72</v>
      </c>
      <c r="C13" s="6" t="s">
        <v>56</v>
      </c>
      <c r="D13" s="5">
        <f>IF(A13="","",ROUNDUP(SUM(AI13:BB13)*VLOOKUP(B13,RarityBackground!$A$1:$B$6,2,0)*IF(C13="Yes",1,1.1),0))</f>
        <v>2772</v>
      </c>
      <c r="F13" s="7"/>
      <c r="I13" s="7"/>
      <c r="J13" s="7"/>
      <c r="K13" s="6"/>
      <c r="L13" s="8"/>
      <c r="M13" s="7">
        <v>6.0</v>
      </c>
      <c r="N13" s="6"/>
      <c r="O13" s="6"/>
      <c r="P13" s="6"/>
      <c r="Q13" s="8"/>
      <c r="R13" s="9"/>
      <c r="S13" s="7"/>
      <c r="T13" s="6"/>
      <c r="U13" s="6"/>
      <c r="V13" s="6"/>
      <c r="W13" s="6"/>
      <c r="X13" s="6"/>
      <c r="Y13" s="6"/>
      <c r="Z13" s="6"/>
      <c r="AA13" s="8"/>
      <c r="AB13" s="7"/>
      <c r="AC13" s="7"/>
      <c r="AD13" s="6"/>
      <c r="AE13" s="6"/>
      <c r="AF13" s="6"/>
      <c r="AG13" s="6"/>
      <c r="AH13" s="6"/>
      <c r="AI13" s="7" t="str">
        <f>IF(F13="","",F13+IF(G13="",0,VLOOKUP(G13,RarityBackground!$E$7:$F$9,2,0)))</f>
        <v/>
      </c>
      <c r="AJ13" s="5" t="str">
        <f>IF(H13="","",F13+IF(H13=1,RarityBackground!$F$1,IF(H13=2,RarityBackground!$F$1*3,IF(H13=3,RarityBackground!$F$1*6,"Error"))))</f>
        <v/>
      </c>
      <c r="AK13" s="5" t="str">
        <f>IF(I13="","",IF(I13=1,RarityBackground!$F$2,IF(I13=2,RarityBackground!$F$2*3,IF(I13=3,RarityBackground!$F$2*6,"Error"))))</f>
        <v/>
      </c>
      <c r="AL13" s="5" t="str">
        <f>IF(J13="","",ROUNDUP(RarityBackground!$F$6*VLOOKUP(J13, RarityBackground!$A$18:$B$27,2,0),-1))</f>
        <v/>
      </c>
      <c r="AM13" s="5" t="str">
        <f>IF(K13="","",IF(K13="N","",IF(K13="Y",ROUNDUP(RarityBackground!$F$6,-1),"")))</f>
        <v/>
      </c>
      <c r="AN13" s="5" t="str">
        <f>IF(L13="","",IF(L13=1,RarityBackground!$D$1,IF(L13=2,RarityBackground!$D$1*3,IF(L13=3,RarityBackground!$D$1*6,"Error"))))</f>
        <v/>
      </c>
      <c r="AO13" s="5">
        <f>IF(M13="","",VLOOKUP(M13,RarityBackground!$A$7:$B$17,2,0))</f>
        <v>840</v>
      </c>
      <c r="AP13" s="5" t="str">
        <f>IF(N13="","",IF(N13="Y",AO13*RarityBackground!$F$5,IF(N13="N",AO13*(IF(RarityBackground!$F$3+(O13-1)&gt;10,10,RarityBackground!$F$3+(O13-1)))))-AO13)</f>
        <v/>
      </c>
      <c r="AQ13" s="5" t="str">
        <f t="shared" si="1"/>
        <v/>
      </c>
      <c r="AR13" s="5" t="str">
        <f>IF(Q13="","",Q13*RarityBackground!$D$5)</f>
        <v/>
      </c>
      <c r="AS13" s="5" t="str">
        <f>IF(R13="","",VLOOKUP(R13&amp;"Save1Minute", RarityBackground!$C$6:$D$20,2,0))</f>
        <v/>
      </c>
      <c r="AT13" s="5" t="str">
        <f>IF(S13="","",IF(T13="Y",ROUNDUP(S13*RarityBackground!$D$4,0),IF(T13="N",ROUNDUP(S13*RarityBackground!$D$3,0))))</f>
        <v/>
      </c>
      <c r="AU13" s="5" t="str">
        <f>IF(U13="","",IF(V13="Y",((RarityBackground!$D$4*U13)*(RarityBackground!$F$3+W13)),((RarityBackground!$D$3*U13)*(RarityBackground!$F$3+W13))))</f>
        <v/>
      </c>
      <c r="AV13" s="5" t="str">
        <f>IF(X13="","",IF(Y13="Y",(RarityBackground!$D$4*X13)*IF(Z13="Y",RarityBackground!$F$9,RarityBackground!$F$10),(RarityBackground!$D$3*X13)*IF(Z13="Y",RarityBackground!$F$9,RarityBackground!$F$10)))</f>
        <v/>
      </c>
      <c r="AW13" s="5" t="str">
        <f>IF(AA13="","",AA13*RarityBackground!$D$2)</f>
        <v/>
      </c>
      <c r="AX13" s="5" t="str">
        <f t="shared" si="2"/>
        <v/>
      </c>
      <c r="AY13" s="5" t="str">
        <f>IF(AC13="","",VLOOKUP(AC13,RarityBackground!$A$7:$B$17,2,0))</f>
        <v/>
      </c>
      <c r="AZ13" s="5" t="str">
        <f>IF(AD13="","",IF(AD13="Y",AY13*RarityBackground!$F$5,IF(AD13="N",AY13*(IF(RarityBackground!$F$3+(AE13-1)&gt;10,10,RarityBackground!$F$3+(AE13-1)))))-AY13)</f>
        <v/>
      </c>
      <c r="BA13" s="5" t="str">
        <f>IF(AF13="","",VLOOKUP(AF13,RarityBackground!$A$7:$B$17,2,0))</f>
        <v/>
      </c>
      <c r="BB13" s="5" t="str">
        <f>IF(AG13="","",IF(AG13="Y",BA13*RarityBackground!$F$5,IF(AG13="N",BA13*(IF(RarityBackground!$F$3+(AH13-1)&gt;10,10,RarityBackground!$F$3+(AH13-1)))))-BA13)</f>
        <v/>
      </c>
    </row>
    <row r="14">
      <c r="A14" s="5" t="s">
        <v>73</v>
      </c>
      <c r="B14" s="5" t="s">
        <v>70</v>
      </c>
      <c r="C14" s="6" t="s">
        <v>74</v>
      </c>
      <c r="D14" s="5">
        <f>IF(A14="","",ROUNDUP(SUM(AI14:BB14)*VLOOKUP(B14,RarityBackground!$A$1:$B$6,2,0)*IF(C14="Yes",1,1.1),0))</f>
        <v>12600</v>
      </c>
      <c r="F14" s="7"/>
      <c r="I14" s="7"/>
      <c r="J14" s="7">
        <v>4.0</v>
      </c>
      <c r="K14" s="6"/>
      <c r="L14" s="8"/>
      <c r="M14" s="7"/>
      <c r="N14" s="6"/>
      <c r="O14" s="6"/>
      <c r="P14" s="6"/>
      <c r="Q14" s="8"/>
      <c r="R14" s="9"/>
      <c r="S14" s="7"/>
      <c r="T14" s="6"/>
      <c r="U14" s="6"/>
      <c r="V14" s="6"/>
      <c r="W14" s="6"/>
      <c r="X14" s="6"/>
      <c r="Y14" s="6"/>
      <c r="Z14" s="6"/>
      <c r="AA14" s="8"/>
      <c r="AB14" s="7"/>
      <c r="AC14" s="7"/>
      <c r="AD14" s="6"/>
      <c r="AE14" s="6"/>
      <c r="AF14" s="6"/>
      <c r="AG14" s="6"/>
      <c r="AH14" s="6"/>
      <c r="AI14" s="7" t="str">
        <f>IF(F14="","",F14+IF(G14="",0,VLOOKUP(G14,RarityBackground!$E$7:$F$9,2,0)))</f>
        <v/>
      </c>
      <c r="AJ14" s="5" t="str">
        <f>IF(H14="","",F14+IF(H14=1,RarityBackground!$F$1,IF(H14=2,RarityBackground!$F$1*3,IF(H14=3,RarityBackground!$F$1*6,"Error"))))</f>
        <v/>
      </c>
      <c r="AK14" s="5" t="str">
        <f>IF(I14="","",IF(I14=1,RarityBackground!$F$2,IF(I14=2,RarityBackground!$F$2*3,IF(I14=3,RarityBackground!$F$2*6,"Error"))))</f>
        <v/>
      </c>
      <c r="AL14" s="5">
        <f>IF(J14="","",ROUNDUP(RarityBackground!$F$6*VLOOKUP(J14, RarityBackground!$A$18:$B$27,2,0),-1))</f>
        <v>6300</v>
      </c>
      <c r="AM14" s="5" t="str">
        <f>IF(K14="","",IF(K14="N","",IF(K14="Y",ROUNDUP(RarityBackground!$F$6,-1),"")))</f>
        <v/>
      </c>
      <c r="AN14" s="5" t="str">
        <f>IF(L14="","",IF(L14=1,RarityBackground!$D$1,IF(L14=2,RarityBackground!$D$1*3,IF(L14=3,RarityBackground!$D$1*6,"Error"))))</f>
        <v/>
      </c>
      <c r="AO14" s="5" t="str">
        <f>IF(M14="","",VLOOKUP(M14,RarityBackground!$A$7:$B$17,2,0))</f>
        <v/>
      </c>
      <c r="AP14" s="5" t="str">
        <f>IF(N14="","",IF(N14="Y",AO14*RarityBackground!$F$5,IF(N14="N",AO14*(IF(RarityBackground!$F$3+(O14-1)&gt;10,10,RarityBackground!$F$3+(O14-1)))))-AO14)</f>
        <v/>
      </c>
      <c r="AQ14" s="5" t="str">
        <f t="shared" si="1"/>
        <v/>
      </c>
      <c r="AR14" s="5" t="str">
        <f>IF(Q14="","",Q14*RarityBackground!$D$5)</f>
        <v/>
      </c>
      <c r="AS14" s="5" t="str">
        <f>IF(R14="","",VLOOKUP(R14&amp;"Save1Minute", RarityBackground!$C$6:$D$20,2,0))</f>
        <v/>
      </c>
      <c r="AT14" s="5" t="str">
        <f>IF(S14="","",IF(T14="Y",ROUNDUP(S14*RarityBackground!$D$4,0),IF(T14="N",ROUNDUP(S14*RarityBackground!$D$3,0))))</f>
        <v/>
      </c>
      <c r="AU14" s="5" t="str">
        <f>IF(U14="","",IF(V14="Y",((RarityBackground!$D$4*U14)*(RarityBackground!$F$3+W14)),((RarityBackground!$D$3*U14)*(RarityBackground!$F$3+W14))))</f>
        <v/>
      </c>
      <c r="AV14" s="5" t="str">
        <f>IF(X14="","",IF(Y14="Y",(RarityBackground!$D$4*X14)*IF(Z14="Y",RarityBackground!$F$9,RarityBackground!$F$10),(RarityBackground!$D$3*X14)*IF(Z14="Y",RarityBackground!$F$9,RarityBackground!$F$10)))</f>
        <v/>
      </c>
      <c r="AW14" s="5" t="str">
        <f>IF(AA14="","",AA14*RarityBackground!$D$2)</f>
        <v/>
      </c>
      <c r="AX14" s="5" t="str">
        <f t="shared" si="2"/>
        <v/>
      </c>
      <c r="AY14" s="5" t="str">
        <f>IF(AC14="","",VLOOKUP(AC14,RarityBackground!$A$7:$B$17,2,0))</f>
        <v/>
      </c>
      <c r="AZ14" s="5" t="str">
        <f>IF(AD14="","",IF(AD14="Y",AY14*RarityBackground!$F$5,IF(AD14="N",AY14*(IF(RarityBackground!$F$3+(AE14-1)&gt;10,10,RarityBackground!$F$3+(AE14-1)))))-AY14)</f>
        <v/>
      </c>
      <c r="BA14" s="5" t="str">
        <f>IF(AF14="","",VLOOKUP(AF14,RarityBackground!$A$7:$B$17,2,0))</f>
        <v/>
      </c>
      <c r="BB14" s="5" t="str">
        <f>IF(AG14="","",IF(AG14="Y",BA14*RarityBackground!$F$5,IF(AG14="N",BA14*(IF(RarityBackground!$F$3+(AH14-1)&gt;10,10,RarityBackground!$F$3+(AH14-1)))))-BA14)</f>
        <v/>
      </c>
    </row>
    <row r="15">
      <c r="A15" s="5" t="s">
        <v>75</v>
      </c>
      <c r="B15" s="5" t="s">
        <v>55</v>
      </c>
      <c r="C15" s="6" t="s">
        <v>74</v>
      </c>
      <c r="D15" s="5">
        <f>IF(A15="","",ROUNDUP(SUM(AI15:BB15)*VLOOKUP(B15,RarityBackground!$A$1:$B$6,2,0)*IF(C15="Yes",1,1.1),0))</f>
        <v>2700</v>
      </c>
      <c r="F15" s="7"/>
      <c r="I15" s="7"/>
      <c r="J15" s="7"/>
      <c r="K15" s="6"/>
      <c r="L15" s="8"/>
      <c r="M15" s="7">
        <v>3.0</v>
      </c>
      <c r="N15" s="6" t="s">
        <v>76</v>
      </c>
      <c r="O15" s="6">
        <v>3.0</v>
      </c>
      <c r="P15" s="6"/>
      <c r="Q15" s="8"/>
      <c r="R15" s="9"/>
      <c r="S15" s="7"/>
      <c r="T15" s="6"/>
      <c r="U15" s="6"/>
      <c r="V15" s="6"/>
      <c r="W15" s="6"/>
      <c r="X15" s="6"/>
      <c r="Y15" s="6"/>
      <c r="Z15" s="6"/>
      <c r="AA15" s="8"/>
      <c r="AB15" s="7"/>
      <c r="AC15" s="7"/>
      <c r="AD15" s="6"/>
      <c r="AE15" s="6"/>
      <c r="AF15" s="6"/>
      <c r="AG15" s="6"/>
      <c r="AH15" s="6"/>
      <c r="AI15" s="7" t="str">
        <f>IF(F15="","",F15+IF(G15="",0,VLOOKUP(G15,RarityBackground!$E$7:$F$9,2,0)))</f>
        <v/>
      </c>
      <c r="AJ15" s="5" t="str">
        <f>IF(H15="","",F15+IF(H15=1,RarityBackground!$F$1,IF(H15=2,RarityBackground!$F$1*3,IF(H15=3,RarityBackground!$F$1*6,"Error"))))</f>
        <v/>
      </c>
      <c r="AK15" s="5" t="str">
        <f>IF(I15="","",IF(I15=1,RarityBackground!$F$2,IF(I15=2,RarityBackground!$F$2*3,IF(I15=3,RarityBackground!$F$2*6,"Error"))))</f>
        <v/>
      </c>
      <c r="AL15" s="5" t="str">
        <f>IF(J15="","",ROUNDUP(RarityBackground!$F$6*VLOOKUP(J15, RarityBackground!$A$18:$B$27,2,0),-1))</f>
        <v/>
      </c>
      <c r="AM15" s="5" t="str">
        <f>IF(K15="","",IF(K15="N","",IF(K15="Y",ROUNDUP(RarityBackground!$F$6,-1),"")))</f>
        <v/>
      </c>
      <c r="AN15" s="5" t="str">
        <f>IF(L15="","",IF(L15=1,RarityBackground!$D$1,IF(L15=2,RarityBackground!$D$1*3,IF(L15=3,RarityBackground!$D$1*6,"Error"))))</f>
        <v/>
      </c>
      <c r="AO15" s="5">
        <f>IF(M15="","",VLOOKUP(M15,RarityBackground!$A$7:$B$17,2,0))</f>
        <v>300</v>
      </c>
      <c r="AP15" s="5">
        <f>IF(N15="","",IF(N15="Y",AO15*RarityBackground!$F$5,IF(N15="N",AO15*(IF(RarityBackground!$F$3+(O15-1)&gt;10,10,RarityBackground!$F$3+(O15-1)))))-AO15)</f>
        <v>1500</v>
      </c>
      <c r="AQ15" s="5" t="str">
        <f t="shared" si="1"/>
        <v/>
      </c>
      <c r="AR15" s="5" t="str">
        <f>IF(Q15="","",Q15*RarityBackground!$D$5)</f>
        <v/>
      </c>
      <c r="AS15" s="5" t="str">
        <f>IF(R15="","",VLOOKUP(R15&amp;"Save1Minute", RarityBackground!$C$6:$D$20,2,0))</f>
        <v/>
      </c>
      <c r="AT15" s="5" t="str">
        <f>IF(S15="","",IF(T15="Y",ROUNDUP(S15*RarityBackground!$D$4,0),IF(T15="N",ROUNDUP(S15*RarityBackground!$D$3,0))))</f>
        <v/>
      </c>
      <c r="AU15" s="5" t="str">
        <f>IF(U15="","",IF(V15="Y",((RarityBackground!$D$4*U15)*(RarityBackground!$F$3+W15)),((RarityBackground!$D$3*U15)*(RarityBackground!$F$3+W15))))</f>
        <v/>
      </c>
      <c r="AV15" s="5" t="str">
        <f>IF(X15="","",IF(Y15="Y",(RarityBackground!$D$4*X15)*IF(Z15="Y",RarityBackground!$F$9,RarityBackground!$F$10),(RarityBackground!$D$3*X15)*IF(Z15="Y",RarityBackground!$F$9,RarityBackground!$F$10)))</f>
        <v/>
      </c>
      <c r="AW15" s="5" t="str">
        <f>IF(AA15="","",AA15*RarityBackground!$D$2)</f>
        <v/>
      </c>
      <c r="AX15" s="5" t="str">
        <f t="shared" si="2"/>
        <v/>
      </c>
      <c r="AY15" s="5" t="str">
        <f>IF(AC15="","",VLOOKUP(AC15,RarityBackground!$A$7:$B$17,2,0))</f>
        <v/>
      </c>
      <c r="AZ15" s="5" t="str">
        <f>IF(AD15="","",IF(AD15="Y",AY15*RarityBackground!$F$5,IF(AD15="N",AY15*(IF(RarityBackground!$F$3+(AE15-1)&gt;10,10,RarityBackground!$F$3+(AE15-1)))))-AY15)</f>
        <v/>
      </c>
      <c r="BA15" s="5" t="str">
        <f>IF(AF15="","",VLOOKUP(AF15,RarityBackground!$A$7:$B$17,2,0))</f>
        <v/>
      </c>
      <c r="BB15" s="5" t="str">
        <f>IF(AG15="","",IF(AG15="Y",BA15*RarityBackground!$F$5,IF(AG15="N",BA15*(IF(RarityBackground!$F$3+(AH15-1)&gt;10,10,RarityBackground!$F$3+(AH15-1)))))-BA15)</f>
        <v/>
      </c>
    </row>
    <row r="16">
      <c r="A16" s="5" t="s">
        <v>77</v>
      </c>
      <c r="B16" s="5" t="s">
        <v>72</v>
      </c>
      <c r="C16" s="6" t="s">
        <v>74</v>
      </c>
      <c r="D16" s="5">
        <f>IF(A16="","",ROUNDUP(SUM(AI16:BB16)*VLOOKUP(B16,RarityBackground!$A$1:$B$6,2,0)*IF(C16="Yes",1,1.1),0))</f>
        <v>32400</v>
      </c>
      <c r="F16" s="7"/>
      <c r="I16" s="7"/>
      <c r="J16" s="7"/>
      <c r="K16" s="6"/>
      <c r="L16" s="8"/>
      <c r="M16" s="7">
        <v>7.0</v>
      </c>
      <c r="N16" s="6" t="s">
        <v>67</v>
      </c>
      <c r="O16" s="6">
        <v>7.0</v>
      </c>
      <c r="P16" s="6"/>
      <c r="Q16" s="8"/>
      <c r="R16" s="9"/>
      <c r="S16" s="7"/>
      <c r="T16" s="6"/>
      <c r="U16" s="6"/>
      <c r="V16" s="6"/>
      <c r="W16" s="6"/>
      <c r="X16" s="6"/>
      <c r="Y16" s="6"/>
      <c r="Z16" s="6"/>
      <c r="AA16" s="8"/>
      <c r="AB16" s="7"/>
      <c r="AC16" s="7"/>
      <c r="AD16" s="6"/>
      <c r="AE16" s="6"/>
      <c r="AF16" s="6"/>
      <c r="AG16" s="6"/>
      <c r="AH16" s="6"/>
      <c r="AI16" s="7" t="str">
        <f>IF(F16="","",F16+IF(G16="",0,VLOOKUP(G16,RarityBackground!$E$7:$F$9,2,0)))</f>
        <v/>
      </c>
      <c r="AJ16" s="5" t="str">
        <f>IF(H16="","",F16+IF(H16=1,RarityBackground!$F$1,IF(H16=2,RarityBackground!$F$1*3,IF(H16=3,RarityBackground!$F$1*6,"Error"))))</f>
        <v/>
      </c>
      <c r="AK16" s="5" t="str">
        <f>IF(I16="","",IF(I16=1,RarityBackground!$F$2,IF(I16=2,RarityBackground!$F$2*3,IF(I16=3,RarityBackground!$F$2*6,"Error"))))</f>
        <v/>
      </c>
      <c r="AL16" s="5" t="str">
        <f>IF(J16="","",ROUNDUP(RarityBackground!$F$6*VLOOKUP(J16, RarityBackground!$A$18:$B$27,2,0),-1))</f>
        <v/>
      </c>
      <c r="AM16" s="5" t="str">
        <f>IF(K16="","",IF(K16="N","",IF(K16="Y",ROUNDUP(RarityBackground!$F$6,-1),"")))</f>
        <v/>
      </c>
      <c r="AN16" s="5" t="str">
        <f>IF(L16="","",IF(L16=1,RarityBackground!$D$1,IF(L16=2,RarityBackground!$D$1*3,IF(L16=3,RarityBackground!$D$1*6,"Error"))))</f>
        <v/>
      </c>
      <c r="AO16" s="5">
        <f>IF(M16="","",VLOOKUP(M16,RarityBackground!$A$7:$B$17,2,0))</f>
        <v>1080</v>
      </c>
      <c r="AP16" s="5">
        <f>IF(N16="","",IF(N16="Y",AO16*RarityBackground!$F$5,IF(N16="N",AO16*(IF(RarityBackground!$F$3+(O16-1)&gt;10,10,RarityBackground!$F$3+(O16-1)))))-AO16)</f>
        <v>9720</v>
      </c>
      <c r="AQ16" s="5" t="str">
        <f t="shared" si="1"/>
        <v/>
      </c>
      <c r="AR16" s="5" t="str">
        <f>IF(Q16="","",Q16*RarityBackground!$D$5)</f>
        <v/>
      </c>
      <c r="AS16" s="5" t="str">
        <f>IF(R16="","",VLOOKUP(R16&amp;"Save1Minute", RarityBackground!$C$6:$D$20,2,0))</f>
        <v/>
      </c>
      <c r="AT16" s="5" t="str">
        <f>IF(S16="","",IF(T16="Y",ROUNDUP(S16*RarityBackground!$D$4,0),IF(T16="N",ROUNDUP(S16*RarityBackground!$D$3,0))))</f>
        <v/>
      </c>
      <c r="AU16" s="5" t="str">
        <f>IF(U16="","",IF(V16="Y",((RarityBackground!$D$4*U16)*(RarityBackground!$F$3+W16)),((RarityBackground!$D$3*U16)*(RarityBackground!$F$3+W16))))</f>
        <v/>
      </c>
      <c r="AV16" s="5" t="str">
        <f>IF(X16="","",IF(Y16="Y",(RarityBackground!$D$4*X16)*IF(Z16="Y",RarityBackground!$F$9,RarityBackground!$F$10),(RarityBackground!$D$3*X16)*IF(Z16="Y",RarityBackground!$F$9,RarityBackground!$F$10)))</f>
        <v/>
      </c>
      <c r="AW16" s="5" t="str">
        <f>IF(AA16="","",AA16*RarityBackground!$D$2)</f>
        <v/>
      </c>
      <c r="AX16" s="5" t="str">
        <f t="shared" si="2"/>
        <v/>
      </c>
      <c r="AY16" s="5" t="str">
        <f>IF(AC16="","",VLOOKUP(AC16,RarityBackground!$A$7:$B$17,2,0))</f>
        <v/>
      </c>
      <c r="AZ16" s="5" t="str">
        <f>IF(AD16="","",IF(AD16="Y",AY16*RarityBackground!$F$5,IF(AD16="N",AY16*(IF(RarityBackground!$F$3+(AE16-1)&gt;10,10,RarityBackground!$F$3+(AE16-1)))))-AY16)</f>
        <v/>
      </c>
      <c r="BA16" s="5" t="str">
        <f>IF(AF16="","",VLOOKUP(AF16,RarityBackground!$A$7:$B$17,2,0))</f>
        <v/>
      </c>
      <c r="BB16" s="5" t="str">
        <f>IF(AG16="","",IF(AG16="Y",BA16*RarityBackground!$F$5,IF(AG16="N",BA16*(IF(RarityBackground!$F$3+(AH16-1)&gt;10,10,RarityBackground!$F$3+(AH16-1)))))-BA16)</f>
        <v/>
      </c>
    </row>
    <row r="17">
      <c r="A17" s="5" t="s">
        <v>78</v>
      </c>
      <c r="B17" s="5" t="s">
        <v>72</v>
      </c>
      <c r="C17" s="6" t="s">
        <v>74</v>
      </c>
      <c r="D17" s="5">
        <f>IF(A17="","",ROUNDUP(SUM(AI17:BB17)*VLOOKUP(B17,RarityBackground!$A$1:$B$6,2,0)*IF(C17="Yes",1,1.1),0))</f>
        <v>2700</v>
      </c>
      <c r="F17" s="7"/>
      <c r="I17" s="7"/>
      <c r="J17" s="7"/>
      <c r="K17" s="6"/>
      <c r="L17" s="8"/>
      <c r="M17" s="7">
        <v>1.0</v>
      </c>
      <c r="N17" s="6" t="s">
        <v>67</v>
      </c>
      <c r="O17" s="6"/>
      <c r="P17" s="6"/>
      <c r="Q17" s="8"/>
      <c r="R17" s="9"/>
      <c r="S17" s="7"/>
      <c r="T17" s="6"/>
      <c r="U17" s="6"/>
      <c r="V17" s="6"/>
      <c r="W17" s="6"/>
      <c r="X17" s="6"/>
      <c r="Y17" s="6"/>
      <c r="Z17" s="6"/>
      <c r="AA17" s="8"/>
      <c r="AB17" s="7"/>
      <c r="AC17" s="7"/>
      <c r="AD17" s="6"/>
      <c r="AE17" s="6"/>
      <c r="AF17" s="6"/>
      <c r="AG17" s="6"/>
      <c r="AH17" s="6"/>
      <c r="AI17" s="7" t="str">
        <f>IF(F17="","",F17+IF(G17="",0,VLOOKUP(G17,RarityBackground!$E$7:$F$9,2,0)))</f>
        <v/>
      </c>
      <c r="AJ17" s="5" t="str">
        <f>IF(H17="","",F17+IF(H17=1,RarityBackground!$F$1,IF(H17=2,RarityBackground!$F$1*3,IF(H17=3,RarityBackground!$F$1*6,"Error"))))</f>
        <v/>
      </c>
      <c r="AK17" s="5" t="str">
        <f>IF(I17="","",IF(I17=1,RarityBackground!$F$2,IF(I17=2,RarityBackground!$F$2*3,IF(I17=3,RarityBackground!$F$2*6,"Error"))))</f>
        <v/>
      </c>
      <c r="AL17" s="5" t="str">
        <f>IF(J17="","",ROUNDUP(RarityBackground!$F$6*VLOOKUP(J17, RarityBackground!$A$18:$B$27,2,0),-1))</f>
        <v/>
      </c>
      <c r="AM17" s="5" t="str">
        <f>IF(K17="","",IF(K17="N","",IF(K17="Y",ROUNDUP(RarityBackground!$F$6,-1),"")))</f>
        <v/>
      </c>
      <c r="AN17" s="5" t="str">
        <f>IF(L17="","",IF(L17=1,RarityBackground!$D$1,IF(L17=2,RarityBackground!$D$1*3,IF(L17=3,RarityBackground!$D$1*6,"Error"))))</f>
        <v/>
      </c>
      <c r="AO17" s="5">
        <f>IF(M17="","",VLOOKUP(M17,RarityBackground!$A$7:$B$17,2,0))</f>
        <v>90</v>
      </c>
      <c r="AP17" s="5">
        <f>IF(N17="","",IF(N17="Y",AO17*RarityBackground!$F$5,IF(N17="N",AO17*(IF(RarityBackground!$F$3+(O17-1)&gt;10,10,RarityBackground!$F$3+(O17-1)))))-AO17)</f>
        <v>810</v>
      </c>
      <c r="AQ17" s="5" t="str">
        <f t="shared" si="1"/>
        <v/>
      </c>
      <c r="AR17" s="5" t="str">
        <f>IF(Q17="","",Q17*RarityBackground!$D$5)</f>
        <v/>
      </c>
      <c r="AS17" s="5" t="str">
        <f>IF(R17="","",VLOOKUP(R17&amp;"Save1Minute", RarityBackground!$C$6:$D$20,2,0))</f>
        <v/>
      </c>
      <c r="AT17" s="5" t="str">
        <f>IF(S17="","",IF(T17="Y",ROUNDUP(S17*RarityBackground!$D$4,0),IF(T17="N",ROUNDUP(S17*RarityBackground!$D$3,0))))</f>
        <v/>
      </c>
      <c r="AU17" s="5" t="str">
        <f>IF(U17="","",IF(V17="Y",((RarityBackground!$D$4*U17)*(RarityBackground!$F$3+W17)),((RarityBackground!$D$3*U17)*(RarityBackground!$F$3+W17))))</f>
        <v/>
      </c>
      <c r="AV17" s="5" t="str">
        <f>IF(X17="","",IF(Y17="Y",(RarityBackground!$D$4*X17)*IF(Z17="Y",RarityBackground!$F$9,RarityBackground!$F$10),(RarityBackground!$D$3*X17)*IF(Z17="Y",RarityBackground!$F$9,RarityBackground!$F$10)))</f>
        <v/>
      </c>
      <c r="AW17" s="5" t="str">
        <f>IF(AA17="","",AA17*RarityBackground!$D$2)</f>
        <v/>
      </c>
      <c r="AX17" s="5" t="str">
        <f t="shared" si="2"/>
        <v/>
      </c>
      <c r="AY17" s="5" t="str">
        <f>IF(AC17="","",VLOOKUP(AC17,RarityBackground!$A$7:$B$17,2,0))</f>
        <v/>
      </c>
      <c r="AZ17" s="5" t="str">
        <f>IF(AD17="","",IF(AD17="Y",AY17*RarityBackground!$F$5,IF(AD17="N",AY17*(IF(RarityBackground!$F$3+(AE17-1)&gt;10,10,RarityBackground!$F$3+(AE17-1)))))-AY17)</f>
        <v/>
      </c>
      <c r="BA17" s="5" t="str">
        <f>IF(AF17="","",VLOOKUP(AF17,RarityBackground!$A$7:$B$17,2,0))</f>
        <v/>
      </c>
      <c r="BB17" s="5" t="str">
        <f>IF(AG17="","",IF(AG17="Y",BA17*RarityBackground!$F$5,IF(AG17="N",BA17*(IF(RarityBackground!$F$3+(AH17-1)&gt;10,10,RarityBackground!$F$3+(AH17-1)))))-BA17)</f>
        <v/>
      </c>
    </row>
    <row r="18">
      <c r="A18" s="5" t="s">
        <v>79</v>
      </c>
      <c r="B18" s="5" t="s">
        <v>80</v>
      </c>
      <c r="C18" s="6" t="s">
        <v>56</v>
      </c>
      <c r="D18" s="5">
        <f>IF(A18="","",ROUNDUP(SUM(AI18:BB18)*VLOOKUP(B18,RarityBackground!$A$1:$B$6,2,0)*IF(C18="Yes",1,1.1),0))</f>
        <v>137500</v>
      </c>
      <c r="F18" s="7"/>
      <c r="I18" s="7"/>
      <c r="J18" s="7"/>
      <c r="K18" s="6"/>
      <c r="L18" s="8"/>
      <c r="M18" s="7"/>
      <c r="N18" s="6"/>
      <c r="O18" s="6"/>
      <c r="P18" s="6"/>
      <c r="Q18" s="8"/>
      <c r="R18" s="9"/>
      <c r="S18" s="7"/>
      <c r="T18" s="6"/>
      <c r="U18" s="6"/>
      <c r="V18" s="6"/>
      <c r="W18" s="6"/>
      <c r="X18" s="6"/>
      <c r="Y18" s="6"/>
      <c r="Z18" s="6"/>
      <c r="AA18" s="8"/>
      <c r="AB18" s="7">
        <v>25000.0</v>
      </c>
      <c r="AC18" s="7"/>
      <c r="AD18" s="6"/>
      <c r="AE18" s="6"/>
      <c r="AF18" s="6"/>
      <c r="AG18" s="6"/>
      <c r="AH18" s="6"/>
      <c r="AI18" s="7" t="str">
        <f>IF(F18="","",F18+IF(G18="",0,VLOOKUP(G18,RarityBackground!$E$7:$F$9,2,0)))</f>
        <v/>
      </c>
      <c r="AJ18" s="5" t="str">
        <f>IF(H18="","",F18+IF(H18=1,RarityBackground!$F$1,IF(H18=2,RarityBackground!$F$1*3,IF(H18=3,RarityBackground!$F$1*6,"Error"))))</f>
        <v/>
      </c>
      <c r="AK18" s="5" t="str">
        <f>IF(I18="","",IF(I18=1,RarityBackground!$F$2,IF(I18=2,RarityBackground!$F$2*3,IF(I18=3,RarityBackground!$F$2*6,"Error"))))</f>
        <v/>
      </c>
      <c r="AL18" s="5" t="str">
        <f>IF(J18="","",ROUNDUP(RarityBackground!$F$6*VLOOKUP(J18, RarityBackground!$A$18:$B$27,2,0),-1))</f>
        <v/>
      </c>
      <c r="AM18" s="5" t="str">
        <f>IF(K18="","",IF(K18="N","",IF(K18="Y",ROUNDUP(RarityBackground!$F$6,-1),"")))</f>
        <v/>
      </c>
      <c r="AN18" s="5" t="str">
        <f>IF(L18="","",IF(L18=1,RarityBackground!$D$1,IF(L18=2,RarityBackground!$D$1*3,IF(L18=3,RarityBackground!$D$1*6,"Error"))))</f>
        <v/>
      </c>
      <c r="AO18" s="5" t="str">
        <f>IF(M18="","",VLOOKUP(M18,RarityBackground!$A$7:$B$17,2,0))</f>
        <v/>
      </c>
      <c r="AP18" s="5" t="str">
        <f>IF(N18="","",IF(N18="Y",AO18*RarityBackground!$F$5,IF(N18="N",AO18*(IF(RarityBackground!$F$3+(O18-1)&gt;10,10,RarityBackground!$F$3+(O18-1)))))-AO18)</f>
        <v/>
      </c>
      <c r="AQ18" s="5" t="str">
        <f t="shared" si="1"/>
        <v/>
      </c>
      <c r="AR18" s="5" t="str">
        <f>IF(Q18="","",Q18*RarityBackground!$D$5)</f>
        <v/>
      </c>
      <c r="AS18" s="5" t="str">
        <f>IF(R18="","",VLOOKUP(R18&amp;"Save1Minute", RarityBackground!$C$6:$D$20,2,0))</f>
        <v/>
      </c>
      <c r="AT18" s="5" t="str">
        <f>IF(S18="","",IF(T18="Y",ROUNDUP(S18*RarityBackground!$D$4,0),IF(T18="N",ROUNDUP(S18*RarityBackground!$D$3,0))))</f>
        <v/>
      </c>
      <c r="AU18" s="5" t="str">
        <f>IF(U18="","",IF(V18="Y",((RarityBackground!$D$4*U18)*(RarityBackground!$F$3+W18)),((RarityBackground!$D$3*U18)*(RarityBackground!$F$3+W18))))</f>
        <v/>
      </c>
      <c r="AV18" s="5" t="str">
        <f>IF(X18="","",IF(Y18="Y",(RarityBackground!$D$4*X18)*IF(Z18="Y",RarityBackground!$F$9,RarityBackground!$F$10),(RarityBackground!$D$3*X18)*IF(Z18="Y",RarityBackground!$F$9,RarityBackground!$F$10)))</f>
        <v/>
      </c>
      <c r="AW18" s="5" t="str">
        <f>IF(AA18="","",AA18*RarityBackground!$D$2)</f>
        <v/>
      </c>
      <c r="AX18" s="5">
        <f t="shared" si="2"/>
        <v>25000</v>
      </c>
      <c r="AY18" s="5" t="str">
        <f>IF(AC18="","",VLOOKUP(AC18,RarityBackground!$A$7:$B$17,2,0))</f>
        <v/>
      </c>
      <c r="AZ18" s="5" t="str">
        <f>IF(AD18="","",IF(AD18="Y",AY18*RarityBackground!$F$5,IF(AD18="N",AY18*(IF(RarityBackground!$F$3+(AE18-1)&gt;10,10,RarityBackground!$F$3+(AE18-1)))))-AY18)</f>
        <v/>
      </c>
      <c r="BA18" s="5" t="str">
        <f>IF(AF18="","",VLOOKUP(AF18,RarityBackground!$A$7:$B$17,2,0))</f>
        <v/>
      </c>
      <c r="BB18" s="5" t="str">
        <f>IF(AG18="","",IF(AG18="Y",BA18*RarityBackground!$F$5,IF(AG18="N",BA18*(IF(RarityBackground!$F$3+(AH18-1)&gt;10,10,RarityBackground!$F$3+(AH18-1)))))-BA18)</f>
        <v/>
      </c>
    </row>
    <row r="19">
      <c r="A19" s="5" t="s">
        <v>81</v>
      </c>
      <c r="B19" s="5" t="s">
        <v>70</v>
      </c>
      <c r="C19" s="6" t="s">
        <v>56</v>
      </c>
      <c r="D19" s="5">
        <f>IF(A19="","",ROUNDUP(SUM(AI19:BB19)*VLOOKUP(B19,RarityBackground!$A$1:$B$6,2,0)*IF(C19="Yes",1,1.1),0))</f>
        <v>1980</v>
      </c>
      <c r="E19" s="5" t="s">
        <v>82</v>
      </c>
      <c r="F19" s="7"/>
      <c r="H19" s="5">
        <v>1.0</v>
      </c>
      <c r="I19" s="7"/>
      <c r="J19" s="7"/>
      <c r="K19" s="6"/>
      <c r="L19" s="8"/>
      <c r="M19" s="7"/>
      <c r="N19" s="6"/>
      <c r="O19" s="6"/>
      <c r="P19" s="6"/>
      <c r="Q19" s="8"/>
      <c r="R19" s="9"/>
      <c r="S19" s="7"/>
      <c r="T19" s="6"/>
      <c r="U19" s="6"/>
      <c r="V19" s="6"/>
      <c r="W19" s="6"/>
      <c r="X19" s="6"/>
      <c r="Y19" s="6"/>
      <c r="Z19" s="6"/>
      <c r="AA19" s="8"/>
      <c r="AB19" s="7"/>
      <c r="AC19" s="7"/>
      <c r="AD19" s="6"/>
      <c r="AE19" s="6"/>
      <c r="AF19" s="6"/>
      <c r="AG19" s="6"/>
      <c r="AH19" s="6"/>
      <c r="AI19" s="7" t="str">
        <f>IF(F19="","",F19+IF(G19="",0,VLOOKUP(G19,RarityBackground!$E$7:$F$9,2,0)))</f>
        <v/>
      </c>
      <c r="AJ19" s="5">
        <f>IF(H19="","",F19+IF(H19=1,RarityBackground!$F$1,IF(H19=2,RarityBackground!$F$1*3,IF(H19=3,RarityBackground!$F$1*6,"Error"))))</f>
        <v>900</v>
      </c>
      <c r="AK19" s="5" t="str">
        <f>IF(I19="","",IF(I19=1,RarityBackground!$F$2,IF(I19=2,RarityBackground!$F$2*3,IF(I19=3,RarityBackground!$F$2*6,"Error"))))</f>
        <v/>
      </c>
      <c r="AL19" s="5" t="str">
        <f>IF(J19="","",ROUNDUP(RarityBackground!$F$6*VLOOKUP(J19, RarityBackground!$A$18:$B$27,2,0),-1))</f>
        <v/>
      </c>
      <c r="AM19" s="5" t="str">
        <f>IF(K19="","",IF(K19="N","",IF(K19="Y",ROUNDUP(RarityBackground!$F$6,-1),"")))</f>
        <v/>
      </c>
      <c r="AN19" s="5" t="str">
        <f>IF(L19="","",IF(L19=1,RarityBackground!$D$1,IF(L19=2,RarityBackground!$D$1*3,IF(L19=3,RarityBackground!$D$1*6,"Error"))))</f>
        <v/>
      </c>
      <c r="AO19" s="5" t="str">
        <f>IF(M19="","",VLOOKUP(M19,RarityBackground!$A$7:$B$17,2,0))</f>
        <v/>
      </c>
      <c r="AP19" s="5" t="str">
        <f>IF(N19="","",IF(N19="Y",AO19*RarityBackground!$F$5,IF(N19="N",AO19*(IF(RarityBackground!$F$3+(O19-1)&gt;10,10,RarityBackground!$F$3+(O19-1)))))-AO19)</f>
        <v/>
      </c>
      <c r="AQ19" s="5" t="str">
        <f t="shared" si="1"/>
        <v/>
      </c>
      <c r="AR19" s="5" t="str">
        <f>IF(Q19="","",Q19*RarityBackground!$D$5)</f>
        <v/>
      </c>
      <c r="AS19" s="5" t="str">
        <f>IF(R19="","",VLOOKUP(R19&amp;"Save1Minute", RarityBackground!$C$6:$D$20,2,0))</f>
        <v/>
      </c>
      <c r="AT19" s="5" t="str">
        <f>IF(S19="","",IF(T19="Y",ROUNDUP(S19*RarityBackground!$D$4,0),IF(T19="N",ROUNDUP(S19*RarityBackground!$D$3,0))))</f>
        <v/>
      </c>
      <c r="AU19" s="5" t="str">
        <f>IF(U19="","",IF(V19="Y",((RarityBackground!$D$4*U19)*(RarityBackground!$F$3+W19)),((RarityBackground!$D$3*U19)*(RarityBackground!$F$3+W19))))</f>
        <v/>
      </c>
      <c r="AV19" s="5" t="str">
        <f>IF(X19="","",IF(Y19="Y",(RarityBackground!$D$4*X19)*IF(Z19="Y",RarityBackground!$F$9,RarityBackground!$F$10),(RarityBackground!$D$3*X19)*IF(Z19="Y",RarityBackground!$F$9,RarityBackground!$F$10)))</f>
        <v/>
      </c>
      <c r="AW19" s="5" t="str">
        <f>IF(AA19="","",AA19*RarityBackground!$D$2)</f>
        <v/>
      </c>
      <c r="AX19" s="5" t="str">
        <f t="shared" si="2"/>
        <v/>
      </c>
      <c r="AY19" s="5" t="str">
        <f>IF(AC19="","",VLOOKUP(AC19,RarityBackground!$A$7:$B$17,2,0))</f>
        <v/>
      </c>
      <c r="AZ19" s="5" t="str">
        <f>IF(AD19="","",IF(AD19="Y",AY19*RarityBackground!$F$5,IF(AD19="N",AY19*(IF(RarityBackground!$F$3+(AE19-1)&gt;10,10,RarityBackground!$F$3+(AE19-1)))))-AY19)</f>
        <v/>
      </c>
      <c r="BA19" s="5" t="str">
        <f>IF(AF19="","",VLOOKUP(AF19,RarityBackground!$A$7:$B$17,2,0))</f>
        <v/>
      </c>
      <c r="BB19" s="5" t="str">
        <f>IF(AG19="","",IF(AG19="Y",BA19*RarityBackground!$F$5,IF(AG19="N",BA19*(IF(RarityBackground!$F$3+(AH19-1)&gt;10,10,RarityBackground!$F$3+(AH19-1)))))-BA19)</f>
        <v/>
      </c>
    </row>
    <row r="20">
      <c r="A20" s="5" t="s">
        <v>83</v>
      </c>
      <c r="B20" s="5" t="s">
        <v>72</v>
      </c>
      <c r="C20" s="6" t="s">
        <v>56</v>
      </c>
      <c r="D20" s="5">
        <f>IF(A20="","",ROUNDUP(SUM(AI20:BB20)*VLOOKUP(B20,RarityBackground!$A$1:$B$6,2,0)*IF(C20="Yes",1,1.1),0))</f>
        <v>8910</v>
      </c>
      <c r="E20" s="5" t="s">
        <v>82</v>
      </c>
      <c r="F20" s="7"/>
      <c r="H20" s="5">
        <v>2.0</v>
      </c>
      <c r="I20" s="7"/>
      <c r="J20" s="7"/>
      <c r="K20" s="6"/>
      <c r="L20" s="8"/>
      <c r="M20" s="7"/>
      <c r="N20" s="6"/>
      <c r="O20" s="6"/>
      <c r="P20" s="6"/>
      <c r="Q20" s="8"/>
      <c r="R20" s="9"/>
      <c r="S20" s="7"/>
      <c r="T20" s="6"/>
      <c r="U20" s="6"/>
      <c r="V20" s="6"/>
      <c r="W20" s="6"/>
      <c r="X20" s="6"/>
      <c r="Y20" s="6"/>
      <c r="Z20" s="6"/>
      <c r="AA20" s="8"/>
      <c r="AB20" s="7"/>
      <c r="AC20" s="7"/>
      <c r="AD20" s="6"/>
      <c r="AE20" s="6"/>
      <c r="AF20" s="6"/>
      <c r="AG20" s="6"/>
      <c r="AH20" s="6"/>
      <c r="AI20" s="7" t="str">
        <f>IF(F20="","",F20+IF(G20="",0,VLOOKUP(G20,RarityBackground!$E$7:$F$9,2,0)))</f>
        <v/>
      </c>
      <c r="AJ20" s="5">
        <f>IF(H20="","",F20+IF(H20=1,RarityBackground!$F$1,IF(H20=2,RarityBackground!$F$1*3,IF(H20=3,RarityBackground!$F$1*6,"Error"))))</f>
        <v>2700</v>
      </c>
      <c r="AK20" s="5" t="str">
        <f>IF(I20="","",IF(I20=1,RarityBackground!$F$2,IF(I20=2,RarityBackground!$F$2*3,IF(I20=3,RarityBackground!$F$2*6,"Error"))))</f>
        <v/>
      </c>
      <c r="AL20" s="5" t="str">
        <f>IF(J20="","",ROUNDUP(RarityBackground!$F$6*VLOOKUP(J20, RarityBackground!$A$18:$B$27,2,0),-1))</f>
        <v/>
      </c>
      <c r="AM20" s="5" t="str">
        <f>IF(K20="","",IF(K20="N","",IF(K20="Y",ROUNDUP(RarityBackground!$F$6,-1),"")))</f>
        <v/>
      </c>
      <c r="AN20" s="5" t="str">
        <f>IF(L20="","",IF(L20=1,RarityBackground!$D$1,IF(L20=2,RarityBackground!$D$1*3,IF(L20=3,RarityBackground!$D$1*6,"Error"))))</f>
        <v/>
      </c>
      <c r="AO20" s="5" t="str">
        <f>IF(M20="","",VLOOKUP(M20,RarityBackground!$A$7:$B$17,2,0))</f>
        <v/>
      </c>
      <c r="AP20" s="5" t="str">
        <f>IF(N20="","",IF(N20="Y",AO20*RarityBackground!$F$5,IF(N20="N",AO20*(IF(RarityBackground!$F$3+(O20-1)&gt;10,10,RarityBackground!$F$3+(O20-1)))))-AO20)</f>
        <v/>
      </c>
      <c r="AQ20" s="5" t="str">
        <f t="shared" si="1"/>
        <v/>
      </c>
      <c r="AR20" s="5" t="str">
        <f>IF(Q20="","",Q20*RarityBackground!$D$5)</f>
        <v/>
      </c>
      <c r="AS20" s="5" t="str">
        <f>IF(R20="","",VLOOKUP(R20&amp;"Save1Minute", RarityBackground!$C$6:$D$20,2,0))</f>
        <v/>
      </c>
      <c r="AT20" s="5" t="str">
        <f>IF(S20="","",IF(T20="Y",ROUNDUP(S20*RarityBackground!$D$4,0),IF(T20="N",ROUNDUP(S20*RarityBackground!$D$3,0))))</f>
        <v/>
      </c>
      <c r="AU20" s="5" t="str">
        <f>IF(U20="","",IF(V20="Y",((RarityBackground!$D$4*U20)*(RarityBackground!$F$3+W20)),((RarityBackground!$D$3*U20)*(RarityBackground!$F$3+W20))))</f>
        <v/>
      </c>
      <c r="AV20" s="5" t="str">
        <f>IF(X20="","",IF(Y20="Y",(RarityBackground!$D$4*X20)*IF(Z20="Y",RarityBackground!$F$9,RarityBackground!$F$10),(RarityBackground!$D$3*X20)*IF(Z20="Y",RarityBackground!$F$9,RarityBackground!$F$10)))</f>
        <v/>
      </c>
      <c r="AW20" s="5" t="str">
        <f>IF(AA20="","",AA20*RarityBackground!$D$2)</f>
        <v/>
      </c>
      <c r="AX20" s="5" t="str">
        <f t="shared" si="2"/>
        <v/>
      </c>
      <c r="AY20" s="5" t="str">
        <f>IF(AC20="","",VLOOKUP(AC20,RarityBackground!$A$7:$B$17,2,0))</f>
        <v/>
      </c>
      <c r="AZ20" s="5" t="str">
        <f>IF(AD20="","",IF(AD20="Y",AY20*RarityBackground!$F$5,IF(AD20="N",AY20*(IF(RarityBackground!$F$3+(AE20-1)&gt;10,10,RarityBackground!$F$3+(AE20-1)))))-AY20)</f>
        <v/>
      </c>
      <c r="BA20" s="5" t="str">
        <f>IF(AF20="","",VLOOKUP(AF20,RarityBackground!$A$7:$B$17,2,0))</f>
        <v/>
      </c>
      <c r="BB20" s="5" t="str">
        <f>IF(AG20="","",IF(AG20="Y",BA20*RarityBackground!$F$5,IF(AG20="N",BA20*(IF(RarityBackground!$F$3+(AH20-1)&gt;10,10,RarityBackground!$F$3+(AH20-1)))))-BA20)</f>
        <v/>
      </c>
    </row>
    <row r="21" ht="15.75" customHeight="1">
      <c r="A21" s="5" t="s">
        <v>84</v>
      </c>
      <c r="B21" s="5" t="s">
        <v>80</v>
      </c>
      <c r="C21" s="6" t="s">
        <v>56</v>
      </c>
      <c r="D21" s="5">
        <f>IF(A21="","",ROUNDUP(SUM(AI21:BB21)*VLOOKUP(B21,RarityBackground!$A$1:$B$6,2,0)*IF(C21="Yes",1,1.1),0))</f>
        <v>29700</v>
      </c>
      <c r="E21" s="5" t="s">
        <v>82</v>
      </c>
      <c r="F21" s="7"/>
      <c r="H21" s="5">
        <v>3.0</v>
      </c>
      <c r="I21" s="7"/>
      <c r="J21" s="7"/>
      <c r="K21" s="6"/>
      <c r="L21" s="8"/>
      <c r="M21" s="7"/>
      <c r="N21" s="6"/>
      <c r="O21" s="6"/>
      <c r="P21" s="6"/>
      <c r="Q21" s="8"/>
      <c r="R21" s="9"/>
      <c r="S21" s="7"/>
      <c r="T21" s="6"/>
      <c r="U21" s="6"/>
      <c r="V21" s="6"/>
      <c r="W21" s="6"/>
      <c r="X21" s="6"/>
      <c r="Y21" s="6"/>
      <c r="Z21" s="6"/>
      <c r="AA21" s="8"/>
      <c r="AB21" s="7"/>
      <c r="AC21" s="7"/>
      <c r="AD21" s="6"/>
      <c r="AE21" s="6"/>
      <c r="AF21" s="6"/>
      <c r="AG21" s="6"/>
      <c r="AH21" s="6"/>
      <c r="AI21" s="7" t="str">
        <f>IF(F21="","",F21+IF(G21="",0,VLOOKUP(G21,RarityBackground!$E$7:$F$9,2,0)))</f>
        <v/>
      </c>
      <c r="AJ21" s="5">
        <f>IF(H21="","",F21+IF(H21=1,RarityBackground!$F$1,IF(H21=2,RarityBackground!$F$1*3,IF(H21=3,RarityBackground!$F$1*6,"Error"))))</f>
        <v>5400</v>
      </c>
      <c r="AK21" s="5" t="str">
        <f>IF(I21="","",IF(I21=1,RarityBackground!$F$2,IF(I21=2,RarityBackground!$F$2*3,IF(I21=3,RarityBackground!$F$2*6,"Error"))))</f>
        <v/>
      </c>
      <c r="AL21" s="5" t="str">
        <f>IF(J21="","",ROUNDUP(RarityBackground!$F$6*VLOOKUP(J21, RarityBackground!$A$18:$B$27,2,0),-1))</f>
        <v/>
      </c>
      <c r="AM21" s="5" t="str">
        <f>IF(K21="","",IF(K21="N","",IF(K21="Y",ROUNDUP(RarityBackground!$F$6,-1),"")))</f>
        <v/>
      </c>
      <c r="AN21" s="5" t="str">
        <f>IF(L21="","",IF(L21=1,RarityBackground!$D$1,IF(L21=2,RarityBackground!$D$1*3,IF(L21=3,RarityBackground!$D$1*6,"Error"))))</f>
        <v/>
      </c>
      <c r="AO21" s="5" t="str">
        <f>IF(M21="","",VLOOKUP(M21,RarityBackground!$A$7:$B$17,2,0))</f>
        <v/>
      </c>
      <c r="AP21" s="5" t="str">
        <f>IF(N21="","",IF(N21="Y",AO21*RarityBackground!$F$5,IF(N21="N",AO21*(IF(RarityBackground!$F$3+(O21-1)&gt;10,10,RarityBackground!$F$3+(O21-1)))))-AO21)</f>
        <v/>
      </c>
      <c r="AQ21" s="5" t="str">
        <f t="shared" si="1"/>
        <v/>
      </c>
      <c r="AR21" s="5" t="str">
        <f>IF(Q21="","",Q21*RarityBackground!$D$5)</f>
        <v/>
      </c>
      <c r="AS21" s="5" t="str">
        <f>IF(R21="","",VLOOKUP(R21&amp;"Save1Minute", RarityBackground!$C$6:$D$20,2,0))</f>
        <v/>
      </c>
      <c r="AT21" s="5" t="str">
        <f>IF(S21="","",IF(T21="Y",ROUNDUP(S21*RarityBackground!$D$4,0),IF(T21="N",ROUNDUP(S21*RarityBackground!$D$3,0))))</f>
        <v/>
      </c>
      <c r="AU21" s="5" t="str">
        <f>IF(U21="","",IF(V21="Y",((RarityBackground!$D$4*U21)*(RarityBackground!$F$3+W21)),((RarityBackground!$D$3*U21)*(RarityBackground!$F$3+W21))))</f>
        <v/>
      </c>
      <c r="AV21" s="5" t="str">
        <f>IF(X21="","",IF(Y21="Y",(RarityBackground!$D$4*X21)*IF(Z21="Y",RarityBackground!$F$9,RarityBackground!$F$10),(RarityBackground!$D$3*X21)*IF(Z21="Y",RarityBackground!$F$9,RarityBackground!$F$10)))</f>
        <v/>
      </c>
      <c r="AW21" s="5" t="str">
        <f>IF(AA21="","",AA21*RarityBackground!$D$2)</f>
        <v/>
      </c>
      <c r="AX21" s="5" t="str">
        <f t="shared" si="2"/>
        <v/>
      </c>
      <c r="AY21" s="5" t="str">
        <f>IF(AC21="","",VLOOKUP(AC21,RarityBackground!$A$7:$B$17,2,0))</f>
        <v/>
      </c>
      <c r="AZ21" s="5" t="str">
        <f>IF(AD21="","",IF(AD21="Y",AY21*RarityBackground!$F$5,IF(AD21="N",AY21*(IF(RarityBackground!$F$3+(AE21-1)&gt;10,10,RarityBackground!$F$3+(AE21-1)))))-AY21)</f>
        <v/>
      </c>
      <c r="BA21" s="5" t="str">
        <f>IF(AF21="","",VLOOKUP(AF21,RarityBackground!$A$7:$B$17,2,0))</f>
        <v/>
      </c>
      <c r="BB21" s="5" t="str">
        <f>IF(AG21="","",IF(AG21="Y",BA21*RarityBackground!$F$5,IF(AG21="N",BA21*(IF(RarityBackground!$F$3+(AH21-1)&gt;10,10,RarityBackground!$F$3+(AH21-1)))))-BA21)</f>
        <v/>
      </c>
    </row>
    <row r="22" ht="15.75" customHeight="1">
      <c r="A22" s="5" t="s">
        <v>85</v>
      </c>
      <c r="B22" s="5" t="s">
        <v>80</v>
      </c>
      <c r="C22" s="6" t="s">
        <v>74</v>
      </c>
      <c r="D22" s="5">
        <f>IF(A22="","",ROUNDUP(SUM(AI22:BB22)*VLOOKUP(B22,RarityBackground!$A$1:$B$6,2,0)*IF(C22="Yes",1,1.1),0))</f>
        <v>69300</v>
      </c>
      <c r="E22" s="5" t="s">
        <v>82</v>
      </c>
      <c r="F22" s="7"/>
      <c r="I22" s="7"/>
      <c r="J22" s="7"/>
      <c r="K22" s="6"/>
      <c r="L22" s="8"/>
      <c r="M22" s="7">
        <v>5.0</v>
      </c>
      <c r="N22" s="6" t="s">
        <v>67</v>
      </c>
      <c r="O22" s="6"/>
      <c r="P22" s="6"/>
      <c r="Q22" s="8"/>
      <c r="R22" s="9"/>
      <c r="S22" s="7"/>
      <c r="T22" s="6"/>
      <c r="U22" s="6"/>
      <c r="V22" s="6"/>
      <c r="W22" s="6"/>
      <c r="X22" s="6"/>
      <c r="Y22" s="6"/>
      <c r="Z22" s="6"/>
      <c r="AA22" s="8"/>
      <c r="AB22" s="7"/>
      <c r="AC22" s="7">
        <v>7.0</v>
      </c>
      <c r="AD22" s="6" t="s">
        <v>76</v>
      </c>
      <c r="AE22" s="6">
        <v>4.0</v>
      </c>
      <c r="AF22" s="6"/>
      <c r="AG22" s="6"/>
      <c r="AH22" s="6"/>
      <c r="AI22" s="7" t="str">
        <f>IF(F22="","",F22+IF(G22="",0,VLOOKUP(G22,RarityBackground!$E$7:$F$9,2,0)))</f>
        <v/>
      </c>
      <c r="AJ22" s="5" t="str">
        <f>IF(H22="","",F22+IF(H22=1,RarityBackground!$F$1,IF(H22=2,RarityBackground!$F$1*3,IF(H22=3,RarityBackground!$F$1*6,"Error"))))</f>
        <v/>
      </c>
      <c r="AK22" s="5" t="str">
        <f>IF(I22="","",IF(I22=1,RarityBackground!$F$2,IF(I22=2,RarityBackground!$F$2*3,IF(I22=3,RarityBackground!$F$2*6,"Error"))))</f>
        <v/>
      </c>
      <c r="AL22" s="5" t="str">
        <f>IF(J22="","",ROUNDUP(RarityBackground!$F$6*VLOOKUP(J22, RarityBackground!$A$18:$B$27,2,0),-1))</f>
        <v/>
      </c>
      <c r="AM22" s="5" t="str">
        <f>IF(K22="","",IF(K22="N","",IF(K22="Y",ROUNDUP(RarityBackground!$F$6,-1),"")))</f>
        <v/>
      </c>
      <c r="AN22" s="5" t="str">
        <f>IF(L22="","",IF(L22=1,RarityBackground!$D$1,IF(L22=2,RarityBackground!$D$1*3,IF(L22=3,RarityBackground!$D$1*6,"Error"))))</f>
        <v/>
      </c>
      <c r="AO22" s="5">
        <f>IF(M22="","",VLOOKUP(M22,RarityBackground!$A$7:$B$17,2,0))</f>
        <v>630</v>
      </c>
      <c r="AP22" s="5">
        <f>IF(N22="","",IF(N22="Y",AO22*RarityBackground!$F$5,IF(N22="N",AO22*(IF(RarityBackground!$F$3+(O22-1)&gt;10,10,RarityBackground!$F$3+(O22-1)))))-AO22)</f>
        <v>5670</v>
      </c>
      <c r="AQ22" s="5" t="str">
        <f t="shared" si="1"/>
        <v/>
      </c>
      <c r="AR22" s="5" t="str">
        <f>IF(Q22="","",Q22*RarityBackground!$D$5)</f>
        <v/>
      </c>
      <c r="AS22" s="5" t="str">
        <f>IF(R22="","",VLOOKUP(R22&amp;"Save1Minute", RarityBackground!$C$6:$D$20,2,0))</f>
        <v/>
      </c>
      <c r="AT22" s="5" t="str">
        <f>IF(S22="","",IF(T22="Y",ROUNDUP(S22*RarityBackground!$D$4,0),IF(T22="N",ROUNDUP(S22*RarityBackground!$D$3,0))))</f>
        <v/>
      </c>
      <c r="AU22" s="5" t="str">
        <f>IF(U22="","",IF(V22="Y",((RarityBackground!$D$4*U22)*(RarityBackground!$F$3+W22)),((RarityBackground!$D$3*U22)*(RarityBackground!$F$3+W22))))</f>
        <v/>
      </c>
      <c r="AV22" s="5" t="str">
        <f>IF(X22="","",IF(Y22="Y",(RarityBackground!$D$4*X22)*IF(Z22="Y",RarityBackground!$F$9,RarityBackground!$F$10),(RarityBackground!$D$3*X22)*IF(Z22="Y",RarityBackground!$F$9,RarityBackground!$F$10)))</f>
        <v/>
      </c>
      <c r="AW22" s="5" t="str">
        <f>IF(AA22="","",AA22*RarityBackground!$D$2)</f>
        <v/>
      </c>
      <c r="AX22" s="5" t="str">
        <f t="shared" si="2"/>
        <v/>
      </c>
      <c r="AY22" s="5">
        <f>IF(AC22="","",VLOOKUP(AC22,RarityBackground!$A$7:$B$17,2,0))</f>
        <v>1080</v>
      </c>
      <c r="AZ22" s="5">
        <f>IF(AD22="","",IF(AD22="Y",AY22*RarityBackground!$F$5,IF(AD22="N",AY22*(IF(RarityBackground!$F$3+(AE22-1)&gt;10,10,RarityBackground!$F$3+(AE22-1)))))-AY22)</f>
        <v>6480</v>
      </c>
      <c r="BA22" s="5" t="str">
        <f>IF(AF22="","",VLOOKUP(AF22,RarityBackground!$A$7:$B$17,2,0))</f>
        <v/>
      </c>
      <c r="BB22" s="5" t="str">
        <f>IF(AG22="","",IF(AG22="Y",BA22*RarityBackground!$F$5,IF(AG22="N",BA22*(IF(RarityBackground!$F$3+(AH22-1)&gt;10,10,RarityBackground!$F$3+(AH22-1)))))-BA22)</f>
        <v/>
      </c>
    </row>
    <row r="23" ht="15.75" customHeight="1">
      <c r="A23" s="5" t="s">
        <v>86</v>
      </c>
      <c r="B23" s="5" t="s">
        <v>70</v>
      </c>
      <c r="C23" s="6" t="s">
        <v>74</v>
      </c>
      <c r="D23" s="5">
        <f>IF(A23="","",ROUNDUP(SUM(AI23:BB23)*VLOOKUP(B23,RarityBackground!$A$1:$B$6,2,0)*IF(C23="Yes",1,1.1),0))</f>
        <v>9000</v>
      </c>
      <c r="E23" s="5" t="s">
        <v>87</v>
      </c>
      <c r="F23" s="7"/>
      <c r="I23" s="7"/>
      <c r="J23" s="7"/>
      <c r="K23" s="6"/>
      <c r="L23" s="8"/>
      <c r="M23" s="7">
        <v>4.0</v>
      </c>
      <c r="N23" s="6" t="s">
        <v>67</v>
      </c>
      <c r="O23" s="6"/>
      <c r="P23" s="6"/>
      <c r="Q23" s="8"/>
      <c r="R23" s="9"/>
      <c r="S23" s="7"/>
      <c r="T23" s="6"/>
      <c r="U23" s="6"/>
      <c r="V23" s="6"/>
      <c r="W23" s="6"/>
      <c r="X23" s="6"/>
      <c r="Y23" s="6"/>
      <c r="Z23" s="6"/>
      <c r="AA23" s="8"/>
      <c r="AB23" s="7"/>
      <c r="AC23" s="7"/>
      <c r="AD23" s="6"/>
      <c r="AE23" s="6"/>
      <c r="AF23" s="6"/>
      <c r="AG23" s="6"/>
      <c r="AH23" s="6"/>
      <c r="AI23" s="7" t="str">
        <f>IF(F23="","",F23+IF(G23="",0,VLOOKUP(G23,RarityBackground!$E$7:$F$9,2,0)))</f>
        <v/>
      </c>
      <c r="AJ23" s="5" t="str">
        <f>IF(H23="","",F23+IF(H23=1,RarityBackground!$F$1,IF(H23=2,RarityBackground!$F$1*3,IF(H23=3,RarityBackground!$F$1*6,"Error"))))</f>
        <v/>
      </c>
      <c r="AK23" s="5" t="str">
        <f>IF(I23="","",IF(I23=1,RarityBackground!$F$2,IF(I23=2,RarityBackground!$F$2*3,IF(I23=3,RarityBackground!$F$2*6,"Error"))))</f>
        <v/>
      </c>
      <c r="AL23" s="5" t="str">
        <f>IF(J23="","",ROUNDUP(RarityBackground!$F$6*VLOOKUP(J23, RarityBackground!$A$18:$B$27,2,0),-1))</f>
        <v/>
      </c>
      <c r="AM23" s="5" t="str">
        <f>IF(K23="","",IF(K23="N","",IF(K23="Y",ROUNDUP(RarityBackground!$F$6,-1),"")))</f>
        <v/>
      </c>
      <c r="AN23" s="5" t="str">
        <f>IF(L23="","",IF(L23=1,RarityBackground!$D$1,IF(L23=2,RarityBackground!$D$1*3,IF(L23=3,RarityBackground!$D$1*6,"Error"))))</f>
        <v/>
      </c>
      <c r="AO23" s="5">
        <f>IF(M23="","",VLOOKUP(M23,RarityBackground!$A$7:$B$17,2,0))</f>
        <v>450</v>
      </c>
      <c r="AP23" s="5">
        <f>IF(N23="","",IF(N23="Y",AO23*RarityBackground!$F$5,IF(N23="N",AO23*(IF(RarityBackground!$F$3+(O23-1)&gt;10,10,RarityBackground!$F$3+(O23-1)))))-AO23)</f>
        <v>4050</v>
      </c>
      <c r="AQ23" s="5" t="str">
        <f t="shared" si="1"/>
        <v/>
      </c>
      <c r="AR23" s="5" t="str">
        <f>IF(Q23="","",Q23*RarityBackground!$D$5)</f>
        <v/>
      </c>
      <c r="AS23" s="5" t="str">
        <f>IF(R23="","",VLOOKUP(R23&amp;"Save1Minute", RarityBackground!$C$6:$D$20,2,0))</f>
        <v/>
      </c>
      <c r="AT23" s="5" t="str">
        <f>IF(S23="","",IF(T23="Y",ROUNDUP(S23*RarityBackground!$D$4,0),IF(T23="N",ROUNDUP(S23*RarityBackground!$D$3,0))))</f>
        <v/>
      </c>
      <c r="AU23" s="5" t="str">
        <f>IF(U23="","",IF(V23="Y",((RarityBackground!$D$4*U23)*(RarityBackground!$F$3+W23)),((RarityBackground!$D$3*U23)*(RarityBackground!$F$3+W23))))</f>
        <v/>
      </c>
      <c r="AV23" s="5" t="str">
        <f>IF(X23="","",IF(Y23="Y",(RarityBackground!$D$4*X23)*IF(Z23="Y",RarityBackground!$F$9,RarityBackground!$F$10),(RarityBackground!$D$3*X23)*IF(Z23="Y",RarityBackground!$F$9,RarityBackground!$F$10)))</f>
        <v/>
      </c>
      <c r="AW23" s="5" t="str">
        <f>IF(AA23="","",AA23*RarityBackground!$D$2)</f>
        <v/>
      </c>
      <c r="AX23" s="5" t="str">
        <f t="shared" si="2"/>
        <v/>
      </c>
      <c r="AY23" s="5" t="str">
        <f>IF(AC23="","",VLOOKUP(AC23,RarityBackground!$A$7:$B$17,2,0))</f>
        <v/>
      </c>
      <c r="AZ23" s="5" t="str">
        <f>IF(AD23="","",IF(AD23="Y",AY23*RarityBackground!$F$5,IF(AD23="N",AY23*(IF(RarityBackground!$F$3+(AE23-1)&gt;10,10,RarityBackground!$F$3+(AE23-1)))))-AY23)</f>
        <v/>
      </c>
      <c r="BA23" s="5" t="str">
        <f>IF(AF23="","",VLOOKUP(AF23,RarityBackground!$A$7:$B$17,2,0))</f>
        <v/>
      </c>
      <c r="BB23" s="5" t="str">
        <f>IF(AG23="","",IF(AG23="Y",BA23*RarityBackground!$F$5,IF(AG23="N",BA23*(IF(RarityBackground!$F$3+(AH23-1)&gt;10,10,RarityBackground!$F$3+(AH23-1)))))-BA23)</f>
        <v/>
      </c>
    </row>
    <row r="24" ht="15.75" customHeight="1">
      <c r="A24" s="5" t="s">
        <v>88</v>
      </c>
      <c r="B24" s="5" t="s">
        <v>70</v>
      </c>
      <c r="C24" s="6" t="s">
        <v>74</v>
      </c>
      <c r="D24" s="5">
        <f>IF(A24="","",ROUNDUP(SUM(AI24:BB24)*VLOOKUP(B24,RarityBackground!$A$1:$B$6,2,0)*IF(C24="Yes",1,1.1),0))</f>
        <v>9020</v>
      </c>
      <c r="E24" s="5" t="s">
        <v>89</v>
      </c>
      <c r="F24" s="7">
        <v>10.0</v>
      </c>
      <c r="I24" s="7"/>
      <c r="J24" s="7"/>
      <c r="K24" s="6"/>
      <c r="L24" s="8"/>
      <c r="M24" s="7">
        <v>4.0</v>
      </c>
      <c r="N24" s="6" t="s">
        <v>67</v>
      </c>
      <c r="O24" s="6"/>
      <c r="P24" s="6"/>
      <c r="Q24" s="8"/>
      <c r="R24" s="9"/>
      <c r="S24" s="7"/>
      <c r="T24" s="6"/>
      <c r="U24" s="6"/>
      <c r="V24" s="6"/>
      <c r="W24" s="6"/>
      <c r="X24" s="6"/>
      <c r="Y24" s="6"/>
      <c r="Z24" s="6"/>
      <c r="AA24" s="8"/>
      <c r="AB24" s="7"/>
      <c r="AC24" s="7"/>
      <c r="AD24" s="6"/>
      <c r="AE24" s="6"/>
      <c r="AF24" s="6"/>
      <c r="AG24" s="6"/>
      <c r="AH24" s="6"/>
      <c r="AI24" s="7">
        <f>IF(F24="","",F24+IF(G24="",0,VLOOKUP(G24,RarityBackground!$E$7:$F$9,2,0)))</f>
        <v>10</v>
      </c>
      <c r="AJ24" s="5" t="str">
        <f>IF(H24="","",F24+IF(H24=1,RarityBackground!$F$1,IF(H24=2,RarityBackground!$F$1*3,IF(H24=3,RarityBackground!$F$1*6,"Error"))))</f>
        <v/>
      </c>
      <c r="AK24" s="5" t="str">
        <f>IF(I24="","",IF(I24=1,RarityBackground!$F$2,IF(I24=2,RarityBackground!$F$2*3,IF(I24=3,RarityBackground!$F$2*6,"Error"))))</f>
        <v/>
      </c>
      <c r="AL24" s="5" t="str">
        <f>IF(J24="","",ROUNDUP(RarityBackground!$F$6*VLOOKUP(J24, RarityBackground!$A$18:$B$27,2,0),-1))</f>
        <v/>
      </c>
      <c r="AM24" s="5" t="str">
        <f>IF(K24="","",IF(K24="N","",IF(K24="Y",ROUNDUP(RarityBackground!$F$6,-1),"")))</f>
        <v/>
      </c>
      <c r="AN24" s="5" t="str">
        <f>IF(L24="","",IF(L24=1,RarityBackground!$D$1,IF(L24=2,RarityBackground!$D$1*3,IF(L24=3,RarityBackground!$D$1*6,"Error"))))</f>
        <v/>
      </c>
      <c r="AO24" s="5">
        <f>IF(M24="","",VLOOKUP(M24,RarityBackground!$A$7:$B$17,2,0))</f>
        <v>450</v>
      </c>
      <c r="AP24" s="5">
        <f>IF(N24="","",IF(N24="Y",AO24*RarityBackground!$F$5,IF(N24="N",AO24*(IF(RarityBackground!$F$3+(O24-1)&gt;10,10,RarityBackground!$F$3+(O24-1)))))-AO24)</f>
        <v>4050</v>
      </c>
      <c r="AQ24" s="5" t="str">
        <f t="shared" si="1"/>
        <v/>
      </c>
      <c r="AR24" s="5" t="str">
        <f>IF(Q24="","",Q24*RarityBackground!$D$5)</f>
        <v/>
      </c>
      <c r="AS24" s="5" t="str">
        <f>IF(R24="","",VLOOKUP(R24&amp;"Save1Minute", RarityBackground!$C$6:$D$20,2,0))</f>
        <v/>
      </c>
      <c r="AT24" s="5" t="str">
        <f>IF(S24="","",IF(T24="Y",ROUNDUP(S24*RarityBackground!$D$4,0),IF(T24="N",ROUNDUP(S24*RarityBackground!$D$3,0))))</f>
        <v/>
      </c>
      <c r="AU24" s="5" t="str">
        <f>IF(U24="","",IF(V24="Y",((RarityBackground!$D$4*U24)*(RarityBackground!$F$3+W24)),((RarityBackground!$D$3*U24)*(RarityBackground!$F$3+W24))))</f>
        <v/>
      </c>
      <c r="AV24" s="5" t="str">
        <f>IF(X24="","",IF(Y24="Y",(RarityBackground!$D$4*X24)*IF(Z24="Y",RarityBackground!$F$9,RarityBackground!$F$10),(RarityBackground!$D$3*X24)*IF(Z24="Y",RarityBackground!$F$9,RarityBackground!$F$10)))</f>
        <v/>
      </c>
      <c r="AW24" s="5" t="str">
        <f>IF(AA24="","",AA24*RarityBackground!$D$2)</f>
        <v/>
      </c>
      <c r="AX24" s="5" t="str">
        <f t="shared" si="2"/>
        <v/>
      </c>
      <c r="AY24" s="5" t="str">
        <f>IF(AC24="","",VLOOKUP(AC24,RarityBackground!$A$7:$B$17,2,0))</f>
        <v/>
      </c>
      <c r="AZ24" s="5" t="str">
        <f>IF(AD24="","",IF(AD24="Y",AY24*RarityBackground!$F$5,IF(AD24="N",AY24*(IF(RarityBackground!$F$3+(AE24-1)&gt;10,10,RarityBackground!$F$3+(AE24-1)))))-AY24)</f>
        <v/>
      </c>
      <c r="BA24" s="5" t="str">
        <f>IF(AF24="","",VLOOKUP(AF24,RarityBackground!$A$7:$B$17,2,0))</f>
        <v/>
      </c>
      <c r="BB24" s="5" t="str">
        <f>IF(AG24="","",IF(AG24="Y",BA24*RarityBackground!$F$5,IF(AG24="N",BA24*(IF(RarityBackground!$F$3+(AH24-1)&gt;10,10,RarityBackground!$F$3+(AH24-1)))))-BA24)</f>
        <v/>
      </c>
    </row>
    <row r="25" ht="15.75" customHeight="1">
      <c r="A25" s="5" t="s">
        <v>90</v>
      </c>
      <c r="B25" s="5" t="s">
        <v>70</v>
      </c>
      <c r="C25" s="6" t="s">
        <v>74</v>
      </c>
      <c r="D25" s="5">
        <f>IF(A25="","",ROUNDUP(SUM(AI25:BB25)*VLOOKUP(B25,RarityBackground!$A$1:$B$6,2,0)*IF(C25="Yes",1,1.1),0))</f>
        <v>9100</v>
      </c>
      <c r="E25" s="5" t="s">
        <v>89</v>
      </c>
      <c r="F25" s="7">
        <v>50.0</v>
      </c>
      <c r="I25" s="7"/>
      <c r="J25" s="7"/>
      <c r="K25" s="6"/>
      <c r="L25" s="8"/>
      <c r="M25" s="7">
        <v>4.0</v>
      </c>
      <c r="N25" s="6" t="s">
        <v>67</v>
      </c>
      <c r="O25" s="6"/>
      <c r="P25" s="6"/>
      <c r="Q25" s="8"/>
      <c r="R25" s="9"/>
      <c r="S25" s="7"/>
      <c r="T25" s="6"/>
      <c r="U25" s="6"/>
      <c r="V25" s="6"/>
      <c r="W25" s="6"/>
      <c r="X25" s="6"/>
      <c r="Y25" s="6"/>
      <c r="Z25" s="6"/>
      <c r="AA25" s="8"/>
      <c r="AB25" s="7"/>
      <c r="AC25" s="7"/>
      <c r="AD25" s="6"/>
      <c r="AE25" s="6"/>
      <c r="AF25" s="6"/>
      <c r="AG25" s="6"/>
      <c r="AH25" s="6"/>
      <c r="AI25" s="7">
        <f>IF(F25="","",F25+IF(G25="",0,VLOOKUP(G25,RarityBackground!$E$7:$F$9,2,0)))</f>
        <v>50</v>
      </c>
      <c r="AJ25" s="5" t="str">
        <f>IF(H25="","",F25+IF(H25=1,RarityBackground!$F$1,IF(H25=2,RarityBackground!$F$1*3,IF(H25=3,RarityBackground!$F$1*6,"Error"))))</f>
        <v/>
      </c>
      <c r="AK25" s="5" t="str">
        <f>IF(I25="","",IF(I25=1,RarityBackground!$F$2,IF(I25=2,RarityBackground!$F$2*3,IF(I25=3,RarityBackground!$F$2*6,"Error"))))</f>
        <v/>
      </c>
      <c r="AL25" s="5" t="str">
        <f>IF(J25="","",ROUNDUP(RarityBackground!$F$6*VLOOKUP(J25, RarityBackground!$A$18:$B$27,2,0),-1))</f>
        <v/>
      </c>
      <c r="AM25" s="5" t="str">
        <f>IF(K25="","",IF(K25="N","",IF(K25="Y",ROUNDUP(RarityBackground!$F$6,-1),"")))</f>
        <v/>
      </c>
      <c r="AN25" s="5" t="str">
        <f>IF(L25="","",IF(L25=1,RarityBackground!$D$1,IF(L25=2,RarityBackground!$D$1*3,IF(L25=3,RarityBackground!$D$1*6,"Error"))))</f>
        <v/>
      </c>
      <c r="AO25" s="5">
        <f>IF(M25="","",VLOOKUP(M25,RarityBackground!$A$7:$B$17,2,0))</f>
        <v>450</v>
      </c>
      <c r="AP25" s="5">
        <f>IF(N25="","",IF(N25="Y",AO25*RarityBackground!$F$5,IF(N25="N",AO25*(IF(RarityBackground!$F$3+(O25-1)&gt;10,10,RarityBackground!$F$3+(O25-1)))))-AO25)</f>
        <v>4050</v>
      </c>
      <c r="AQ25" s="5" t="str">
        <f t="shared" si="1"/>
        <v/>
      </c>
      <c r="AR25" s="5" t="str">
        <f>IF(Q25="","",Q25*RarityBackground!$D$5)</f>
        <v/>
      </c>
      <c r="AS25" s="5" t="str">
        <f>IF(R25="","",VLOOKUP(R25&amp;"Save1Minute", RarityBackground!$C$6:$D$20,2,0))</f>
        <v/>
      </c>
      <c r="AT25" s="5" t="str">
        <f>IF(S25="","",IF(T25="Y",ROUNDUP(S25*RarityBackground!$D$4,0),IF(T25="N",ROUNDUP(S25*RarityBackground!$D$3,0))))</f>
        <v/>
      </c>
      <c r="AU25" s="5" t="str">
        <f>IF(U25="","",IF(V25="Y",((RarityBackground!$D$4*U25)*(RarityBackground!$F$3+W25)),((RarityBackground!$D$3*U25)*(RarityBackground!$F$3+W25))))</f>
        <v/>
      </c>
      <c r="AV25" s="5" t="str">
        <f>IF(X25="","",IF(Y25="Y",(RarityBackground!$D$4*X25)*IF(Z25="Y",RarityBackground!$F$9,RarityBackground!$F$10),(RarityBackground!$D$3*X25)*IF(Z25="Y",RarityBackground!$F$9,RarityBackground!$F$10)))</f>
        <v/>
      </c>
      <c r="AW25" s="5" t="str">
        <f>IF(AA25="","",AA25*RarityBackground!$D$2)</f>
        <v/>
      </c>
      <c r="AX25" s="5" t="str">
        <f t="shared" si="2"/>
        <v/>
      </c>
      <c r="AY25" s="5" t="str">
        <f>IF(AC25="","",VLOOKUP(AC25,RarityBackground!$A$7:$B$17,2,0))</f>
        <v/>
      </c>
      <c r="AZ25" s="5" t="str">
        <f>IF(AD25="","",IF(AD25="Y",AY25*RarityBackground!$F$5,IF(AD25="N",AY25*(IF(RarityBackground!$F$3+(AE25-1)&gt;10,10,RarityBackground!$F$3+(AE25-1)))))-AY25)</f>
        <v/>
      </c>
      <c r="BA25" s="5" t="str">
        <f>IF(AF25="","",VLOOKUP(AF25,RarityBackground!$A$7:$B$17,2,0))</f>
        <v/>
      </c>
      <c r="BB25" s="5" t="str">
        <f>IF(AG25="","",IF(AG25="Y",BA25*RarityBackground!$F$5,IF(AG25="N",BA25*(IF(RarityBackground!$F$3+(AH25-1)&gt;10,10,RarityBackground!$F$3+(AH25-1)))))-BA25)</f>
        <v/>
      </c>
    </row>
    <row r="26" ht="15.75" customHeight="1">
      <c r="A26" s="5" t="s">
        <v>91</v>
      </c>
      <c r="B26" s="5" t="s">
        <v>70</v>
      </c>
      <c r="C26" s="6" t="s">
        <v>74</v>
      </c>
      <c r="D26" s="5">
        <f>IF(A26="","",ROUNDUP(SUM(AI26:BB26)*VLOOKUP(B26,RarityBackground!$A$1:$B$6,2,0)*IF(C26="Yes",1,1.1),0))</f>
        <v>9800</v>
      </c>
      <c r="E26" s="5" t="s">
        <v>89</v>
      </c>
      <c r="F26" s="7">
        <v>400.0</v>
      </c>
      <c r="I26" s="7"/>
      <c r="J26" s="7"/>
      <c r="K26" s="6"/>
      <c r="L26" s="8"/>
      <c r="M26" s="7">
        <v>4.0</v>
      </c>
      <c r="N26" s="6" t="s">
        <v>67</v>
      </c>
      <c r="O26" s="6"/>
      <c r="P26" s="6"/>
      <c r="Q26" s="8"/>
      <c r="R26" s="9"/>
      <c r="S26" s="7"/>
      <c r="T26" s="6"/>
      <c r="U26" s="6"/>
      <c r="V26" s="6"/>
      <c r="W26" s="6"/>
      <c r="X26" s="6"/>
      <c r="Y26" s="6"/>
      <c r="Z26" s="6"/>
      <c r="AA26" s="8"/>
      <c r="AB26" s="7"/>
      <c r="AC26" s="7"/>
      <c r="AD26" s="6"/>
      <c r="AE26" s="6"/>
      <c r="AF26" s="6"/>
      <c r="AG26" s="6"/>
      <c r="AH26" s="6"/>
      <c r="AI26" s="7">
        <f>IF(F26="","",F26+IF(G26="",0,VLOOKUP(G26,RarityBackground!$E$7:$F$9,2,0)))</f>
        <v>400</v>
      </c>
      <c r="AJ26" s="5" t="str">
        <f>IF(H26="","",F26+IF(H26=1,RarityBackground!$F$1,IF(H26=2,RarityBackground!$F$1*3,IF(H26=3,RarityBackground!$F$1*6,"Error"))))</f>
        <v/>
      </c>
      <c r="AK26" s="5" t="str">
        <f>IF(I26="","",IF(I26=1,RarityBackground!$F$2,IF(I26=2,RarityBackground!$F$2*3,IF(I26=3,RarityBackground!$F$2*6,"Error"))))</f>
        <v/>
      </c>
      <c r="AL26" s="5" t="str">
        <f>IF(J26="","",ROUNDUP(RarityBackground!$F$6*VLOOKUP(J26, RarityBackground!$A$18:$B$27,2,0),-1))</f>
        <v/>
      </c>
      <c r="AM26" s="5" t="str">
        <f>IF(K26="","",IF(K26="N","",IF(K26="Y",ROUNDUP(RarityBackground!$F$6,-1),"")))</f>
        <v/>
      </c>
      <c r="AN26" s="5" t="str">
        <f>IF(L26="","",IF(L26=1,RarityBackground!$D$1,IF(L26=2,RarityBackground!$D$1*3,IF(L26=3,RarityBackground!$D$1*6,"Error"))))</f>
        <v/>
      </c>
      <c r="AO26" s="5">
        <f>IF(M26="","",VLOOKUP(M26,RarityBackground!$A$7:$B$17,2,0))</f>
        <v>450</v>
      </c>
      <c r="AP26" s="5">
        <f>IF(N26="","",IF(N26="Y",AO26*RarityBackground!$F$5,IF(N26="N",AO26*(IF(RarityBackground!$F$3+(O26-1)&gt;10,10,RarityBackground!$F$3+(O26-1)))))-AO26)</f>
        <v>4050</v>
      </c>
      <c r="AQ26" s="5" t="str">
        <f t="shared" si="1"/>
        <v/>
      </c>
      <c r="AR26" s="5" t="str">
        <f>IF(Q26="","",Q26*RarityBackground!$D$5)</f>
        <v/>
      </c>
      <c r="AS26" s="5" t="str">
        <f>IF(R26="","",VLOOKUP(R26&amp;"Save1Minute", RarityBackground!$C$6:$D$20,2,0))</f>
        <v/>
      </c>
      <c r="AT26" s="5" t="str">
        <f>IF(S26="","",IF(T26="Y",ROUNDUP(S26*RarityBackground!$D$4,0),IF(T26="N",ROUNDUP(S26*RarityBackground!$D$3,0))))</f>
        <v/>
      </c>
      <c r="AU26" s="5" t="str">
        <f>IF(U26="","",IF(V26="Y",((RarityBackground!$D$4*U26)*(RarityBackground!$F$3+W26)),((RarityBackground!$D$3*U26)*(RarityBackground!$F$3+W26))))</f>
        <v/>
      </c>
      <c r="AV26" s="5" t="str">
        <f>IF(X26="","",IF(Y26="Y",(RarityBackground!$D$4*X26)*IF(Z26="Y",RarityBackground!$F$9,RarityBackground!$F$10),(RarityBackground!$D$3*X26)*IF(Z26="Y",RarityBackground!$F$9,RarityBackground!$F$10)))</f>
        <v/>
      </c>
      <c r="AW26" s="5" t="str">
        <f>IF(AA26="","",AA26*RarityBackground!$D$2)</f>
        <v/>
      </c>
      <c r="AX26" s="5" t="str">
        <f t="shared" si="2"/>
        <v/>
      </c>
      <c r="AY26" s="5" t="str">
        <f>IF(AC26="","",VLOOKUP(AC26,RarityBackground!$A$7:$B$17,2,0))</f>
        <v/>
      </c>
      <c r="AZ26" s="5" t="str">
        <f>IF(AD26="","",IF(AD26="Y",AY26*RarityBackground!$F$5,IF(AD26="N",AY26*(IF(RarityBackground!$F$3+(AE26-1)&gt;10,10,RarityBackground!$F$3+(AE26-1)))))-AY26)</f>
        <v/>
      </c>
      <c r="BA26" s="5" t="str">
        <f>IF(AF26="","",VLOOKUP(AF26,RarityBackground!$A$7:$B$17,2,0))</f>
        <v/>
      </c>
      <c r="BB26" s="5" t="str">
        <f>IF(AG26="","",IF(AG26="Y",BA26*RarityBackground!$F$5,IF(AG26="N",BA26*(IF(RarityBackground!$F$3+(AH26-1)&gt;10,10,RarityBackground!$F$3+(AH26-1)))))-BA26)</f>
        <v/>
      </c>
    </row>
    <row r="27" ht="15.75" customHeight="1">
      <c r="A27" s="5" t="s">
        <v>92</v>
      </c>
      <c r="B27" s="5" t="s">
        <v>70</v>
      </c>
      <c r="C27" s="6" t="s">
        <v>74</v>
      </c>
      <c r="D27" s="5">
        <f>IF(A27="","",ROUNDUP(SUM(AI27:BB27)*VLOOKUP(B27,RarityBackground!$A$1:$B$6,2,0)*IF(C27="Yes",1,1.1),0))</f>
        <v>12000</v>
      </c>
      <c r="E27" s="5" t="s">
        <v>89</v>
      </c>
      <c r="F27" s="7">
        <v>1500.0</v>
      </c>
      <c r="I27" s="7"/>
      <c r="J27" s="7"/>
      <c r="K27" s="6"/>
      <c r="L27" s="8"/>
      <c r="M27" s="7">
        <v>4.0</v>
      </c>
      <c r="N27" s="6" t="s">
        <v>67</v>
      </c>
      <c r="O27" s="6"/>
      <c r="P27" s="6"/>
      <c r="Q27" s="8"/>
      <c r="R27" s="9"/>
      <c r="S27" s="7"/>
      <c r="T27" s="6"/>
      <c r="U27" s="6"/>
      <c r="V27" s="6"/>
      <c r="W27" s="6"/>
      <c r="X27" s="6"/>
      <c r="Y27" s="6"/>
      <c r="Z27" s="6"/>
      <c r="AA27" s="8"/>
      <c r="AB27" s="7"/>
      <c r="AC27" s="7"/>
      <c r="AD27" s="6"/>
      <c r="AE27" s="6"/>
      <c r="AF27" s="6"/>
      <c r="AG27" s="6"/>
      <c r="AH27" s="6"/>
      <c r="AI27" s="7">
        <f>IF(F27="","",F27+IF(G27="",0,VLOOKUP(G27,RarityBackground!$E$7:$F$9,2,0)))</f>
        <v>1500</v>
      </c>
      <c r="AJ27" s="5" t="str">
        <f>IF(H27="","",F27+IF(H27=1,RarityBackground!$F$1,IF(H27=2,RarityBackground!$F$1*3,IF(H27=3,RarityBackground!$F$1*6,"Error"))))</f>
        <v/>
      </c>
      <c r="AK27" s="5" t="str">
        <f>IF(I27="","",IF(I27=1,RarityBackground!$F$2,IF(I27=2,RarityBackground!$F$2*3,IF(I27=3,RarityBackground!$F$2*6,"Error"))))</f>
        <v/>
      </c>
      <c r="AL27" s="5" t="str">
        <f>IF(J27="","",ROUNDUP(RarityBackground!$F$6*VLOOKUP(J27, RarityBackground!$A$18:$B$27,2,0),-1))</f>
        <v/>
      </c>
      <c r="AM27" s="5" t="str">
        <f>IF(K27="","",IF(K27="N","",IF(K27="Y",ROUNDUP(RarityBackground!$F$6,-1),"")))</f>
        <v/>
      </c>
      <c r="AN27" s="5" t="str">
        <f>IF(L27="","",IF(L27=1,RarityBackground!$D$1,IF(L27=2,RarityBackground!$D$1*3,IF(L27=3,RarityBackground!$D$1*6,"Error"))))</f>
        <v/>
      </c>
      <c r="AO27" s="5">
        <f>IF(M27="","",VLOOKUP(M27,RarityBackground!$A$7:$B$17,2,0))</f>
        <v>450</v>
      </c>
      <c r="AP27" s="5">
        <f>IF(N27="","",IF(N27="Y",AO27*RarityBackground!$F$5,IF(N27="N",AO27*(IF(RarityBackground!$F$3+(O27-1)&gt;10,10,RarityBackground!$F$3+(O27-1)))))-AO27)</f>
        <v>4050</v>
      </c>
      <c r="AQ27" s="5" t="str">
        <f t="shared" si="1"/>
        <v/>
      </c>
      <c r="AR27" s="5" t="str">
        <f>IF(Q27="","",Q27*RarityBackground!$D$5)</f>
        <v/>
      </c>
      <c r="AS27" s="5" t="str">
        <f>IF(R27="","",VLOOKUP(R27&amp;"Save1Minute", RarityBackground!$C$6:$D$20,2,0))</f>
        <v/>
      </c>
      <c r="AT27" s="5" t="str">
        <f>IF(S27="","",IF(T27="Y",ROUNDUP(S27*RarityBackground!$D$4,0),IF(T27="N",ROUNDUP(S27*RarityBackground!$D$3,0))))</f>
        <v/>
      </c>
      <c r="AU27" s="5" t="str">
        <f>IF(U27="","",IF(V27="Y",((RarityBackground!$D$4*U27)*(RarityBackground!$F$3+W27)),((RarityBackground!$D$3*U27)*(RarityBackground!$F$3+W27))))</f>
        <v/>
      </c>
      <c r="AV27" s="5" t="str">
        <f>IF(X27="","",IF(Y27="Y",(RarityBackground!$D$4*X27)*IF(Z27="Y",RarityBackground!$F$9,RarityBackground!$F$10),(RarityBackground!$D$3*X27)*IF(Z27="Y",RarityBackground!$F$9,RarityBackground!$F$10)))</f>
        <v/>
      </c>
      <c r="AW27" s="5" t="str">
        <f>IF(AA27="","",AA27*RarityBackground!$D$2)</f>
        <v/>
      </c>
      <c r="AX27" s="5" t="str">
        <f t="shared" si="2"/>
        <v/>
      </c>
      <c r="AY27" s="5" t="str">
        <f>IF(AC27="","",VLOOKUP(AC27,RarityBackground!$A$7:$B$17,2,0))</f>
        <v/>
      </c>
      <c r="AZ27" s="5" t="str">
        <f>IF(AD27="","",IF(AD27="Y",AY27*RarityBackground!$F$5,IF(AD27="N",AY27*(IF(RarityBackground!$F$3+(AE27-1)&gt;10,10,RarityBackground!$F$3+(AE27-1)))))-AY27)</f>
        <v/>
      </c>
      <c r="BA27" s="5" t="str">
        <f>IF(AF27="","",VLOOKUP(AF27,RarityBackground!$A$7:$B$17,2,0))</f>
        <v/>
      </c>
      <c r="BB27" s="5" t="str">
        <f>IF(AG27="","",IF(AG27="Y",BA27*RarityBackground!$F$5,IF(AG27="N",BA27*(IF(RarityBackground!$F$3+(AH27-1)&gt;10,10,RarityBackground!$F$3+(AH27-1)))))-BA27)</f>
        <v/>
      </c>
    </row>
    <row r="28" ht="15.75" customHeight="1">
      <c r="A28" s="5" t="s">
        <v>93</v>
      </c>
      <c r="B28" s="5" t="s">
        <v>70</v>
      </c>
      <c r="C28" s="6" t="s">
        <v>74</v>
      </c>
      <c r="D28" s="5">
        <f>IF(A28="","",ROUNDUP(SUM(AI28:BB28)*VLOOKUP(B28,RarityBackground!$A$1:$B$6,2,0)*IF(C28="Yes",1,1.1),0))</f>
        <v>0</v>
      </c>
      <c r="E28" s="5" t="s">
        <v>94</v>
      </c>
      <c r="F28" s="7"/>
      <c r="I28" s="7"/>
      <c r="J28" s="7"/>
      <c r="K28" s="6"/>
      <c r="L28" s="8"/>
      <c r="M28" s="7"/>
      <c r="N28" s="6"/>
      <c r="O28" s="6"/>
      <c r="P28" s="6"/>
      <c r="Q28" s="8"/>
      <c r="R28" s="9"/>
      <c r="S28" s="7"/>
      <c r="T28" s="6"/>
      <c r="U28" s="6"/>
      <c r="V28" s="6"/>
      <c r="W28" s="6"/>
      <c r="X28" s="6"/>
      <c r="Y28" s="6"/>
      <c r="Z28" s="6"/>
      <c r="AA28" s="8"/>
      <c r="AB28" s="7"/>
      <c r="AC28" s="7"/>
      <c r="AD28" s="6"/>
      <c r="AE28" s="6"/>
      <c r="AF28" s="6"/>
      <c r="AG28" s="6"/>
      <c r="AH28" s="6"/>
      <c r="AI28" s="7" t="str">
        <f>IF(F28="","",F28+IF(G28="",0,VLOOKUP(G28,RarityBackground!$E$7:$F$9,2,0)))</f>
        <v/>
      </c>
      <c r="AJ28" s="5" t="str">
        <f>IF(H28="","",F28+IF(H28=1,RarityBackground!$F$1,IF(H28=2,RarityBackground!$F$1*3,IF(H28=3,RarityBackground!$F$1*6,"Error"))))</f>
        <v/>
      </c>
      <c r="AK28" s="5" t="str">
        <f>IF(I28="","",IF(I28=1,RarityBackground!$F$2,IF(I28=2,RarityBackground!$F$2*3,IF(I28=3,RarityBackground!$F$2*6,"Error"))))</f>
        <v/>
      </c>
      <c r="AL28" s="5" t="str">
        <f>IF(J28="","",ROUNDUP(RarityBackground!$F$6*VLOOKUP(J28, RarityBackground!$A$18:$B$27,2,0),-1))</f>
        <v/>
      </c>
      <c r="AM28" s="5" t="str">
        <f>IF(K28="","",IF(K28="N","",IF(K28="Y",ROUNDUP(RarityBackground!$F$6,-1),"")))</f>
        <v/>
      </c>
      <c r="AN28" s="5" t="str">
        <f>IF(L28="","",IF(L28=1,RarityBackground!$D$1,IF(L28=2,RarityBackground!$D$1*3,IF(L28=3,RarityBackground!$D$1*6,"Error"))))</f>
        <v/>
      </c>
      <c r="AO28" s="5" t="str">
        <f>IF(M28="","",VLOOKUP(M28,RarityBackground!$A$7:$B$17,2,0))</f>
        <v/>
      </c>
      <c r="AP28" s="5" t="str">
        <f>IF(N28="","",IF(N28="Y",AO28*RarityBackground!$F$5,IF(N28="N",AO28*(IF(RarityBackground!$F$3+(O28-1)&gt;10,10,RarityBackground!$F$3+(O28-1)))))-AO28)</f>
        <v/>
      </c>
      <c r="AQ28" s="5" t="str">
        <f t="shared" si="1"/>
        <v/>
      </c>
      <c r="AR28" s="5" t="str">
        <f>IF(Q28="","",Q28*RarityBackground!$D$5)</f>
        <v/>
      </c>
      <c r="AS28" s="5" t="str">
        <f>IF(R28="","",VLOOKUP(R28&amp;"Save1Minute", RarityBackground!$C$6:$D$20,2,0))</f>
        <v/>
      </c>
      <c r="AT28" s="5" t="str">
        <f>IF(S28="","",IF(T28="Y",ROUNDUP(S28*RarityBackground!$D$4,0),IF(T28="N",ROUNDUP(S28*RarityBackground!$D$3,0))))</f>
        <v/>
      </c>
      <c r="AU28" s="5" t="str">
        <f>IF(U28="","",IF(V28="Y",((RarityBackground!$D$4*U28)*(RarityBackground!$F$3+W28)),((RarityBackground!$D$3*U28)*(RarityBackground!$F$3+W28))))</f>
        <v/>
      </c>
      <c r="AV28" s="5" t="str">
        <f>IF(X28="","",IF(Y28="Y",(RarityBackground!$D$4*X28)*IF(Z28="Y",RarityBackground!$F$9,RarityBackground!$F$10),(RarityBackground!$D$3*X28)*IF(Z28="Y",RarityBackground!$F$9,RarityBackground!$F$10)))</f>
        <v/>
      </c>
      <c r="AW28" s="5" t="str">
        <f>IF(AA28="","",AA28*RarityBackground!$D$2)</f>
        <v/>
      </c>
      <c r="AX28" s="5" t="str">
        <f t="shared" si="2"/>
        <v/>
      </c>
      <c r="AY28" s="5" t="str">
        <f>IF(AC28="","",VLOOKUP(AC28,RarityBackground!$A$7:$B$17,2,0))</f>
        <v/>
      </c>
      <c r="AZ28" s="5" t="str">
        <f>IF(AD28="","",IF(AD28="Y",AY28*RarityBackground!$F$5,IF(AD28="N",AY28*(IF(RarityBackground!$F$3+(AE28-1)&gt;10,10,RarityBackground!$F$3+(AE28-1)))))-AY28)</f>
        <v/>
      </c>
      <c r="BA28" s="5" t="str">
        <f>IF(AF28="","",VLOOKUP(AF28,RarityBackground!$A$7:$B$17,2,0))</f>
        <v/>
      </c>
      <c r="BB28" s="5" t="str">
        <f>IF(AG28="","",IF(AG28="Y",BA28*RarityBackground!$F$5,IF(AG28="N",BA28*(IF(RarityBackground!$F$3+(AH28-1)&gt;10,10,RarityBackground!$F$3+(AH28-1)))))-BA28)</f>
        <v/>
      </c>
    </row>
    <row r="29" ht="15.75" customHeight="1">
      <c r="A29" s="5" t="s">
        <v>95</v>
      </c>
      <c r="B29" s="5" t="s">
        <v>70</v>
      </c>
      <c r="C29" s="6" t="s">
        <v>74</v>
      </c>
      <c r="D29" s="5">
        <f>IF(A29="","",ROUNDUP(SUM(AI29:BB29)*VLOOKUP(B29,RarityBackground!$A$1:$B$6,2,0)*IF(C29="Yes",1,1.1),0))</f>
        <v>7200</v>
      </c>
      <c r="F29" s="7"/>
      <c r="H29" s="5">
        <v>2.0</v>
      </c>
      <c r="I29" s="7"/>
      <c r="J29" s="7"/>
      <c r="K29" s="6"/>
      <c r="L29" s="8"/>
      <c r="M29" s="7">
        <v>1.0</v>
      </c>
      <c r="N29" s="6" t="s">
        <v>67</v>
      </c>
      <c r="O29" s="6"/>
      <c r="P29" s="6"/>
      <c r="Q29" s="8"/>
      <c r="R29" s="9"/>
      <c r="S29" s="7"/>
      <c r="T29" s="6"/>
      <c r="U29" s="6"/>
      <c r="V29" s="6"/>
      <c r="W29" s="6"/>
      <c r="X29" s="6"/>
      <c r="Y29" s="6"/>
      <c r="Z29" s="6"/>
      <c r="AA29" s="8"/>
      <c r="AB29" s="7"/>
      <c r="AC29" s="7"/>
      <c r="AD29" s="6"/>
      <c r="AE29" s="6"/>
      <c r="AF29" s="6"/>
      <c r="AG29" s="6"/>
      <c r="AH29" s="6"/>
      <c r="AI29" s="7" t="str">
        <f>IF(F29="","",F29+IF(G29="",0,VLOOKUP(G29,RarityBackground!$E$7:$F$9,2,0)))</f>
        <v/>
      </c>
      <c r="AJ29" s="5">
        <f>IF(H29="","",F29+IF(H29=1,RarityBackground!$F$1,IF(H29=2,RarityBackground!$F$1*3,IF(H29=3,RarityBackground!$F$1*6,"Error"))))</f>
        <v>2700</v>
      </c>
      <c r="AK29" s="5" t="str">
        <f>IF(I29="","",IF(I29=1,RarityBackground!$F$2,IF(I29=2,RarityBackground!$F$2*3,IF(I29=3,RarityBackground!$F$2*6,"Error"))))</f>
        <v/>
      </c>
      <c r="AL29" s="5" t="str">
        <f>IF(J29="","",ROUNDUP(RarityBackground!$F$6*VLOOKUP(J29, RarityBackground!$A$18:$B$27,2,0),-1))</f>
        <v/>
      </c>
      <c r="AM29" s="5" t="str">
        <f>IF(K29="","",IF(K29="N","",IF(K29="Y",ROUNDUP(RarityBackground!$F$6,-1),"")))</f>
        <v/>
      </c>
      <c r="AN29" s="5" t="str">
        <f>IF(L29="","",IF(L29=1,RarityBackground!$D$1,IF(L29=2,RarityBackground!$D$1*3,IF(L29=3,RarityBackground!$D$1*6,"Error"))))</f>
        <v/>
      </c>
      <c r="AO29" s="5">
        <f>IF(M29="","",VLOOKUP(M29,RarityBackground!$A$7:$B$17,2,0))</f>
        <v>90</v>
      </c>
      <c r="AP29" s="5">
        <f>IF(N29="","",IF(N29="Y",AO29*RarityBackground!$F$5,IF(N29="N",AO29*(IF(RarityBackground!$F$3+(O29-1)&gt;10,10,RarityBackground!$F$3+(O29-1)))))-AO29)</f>
        <v>810</v>
      </c>
      <c r="AQ29" s="5" t="str">
        <f t="shared" si="1"/>
        <v/>
      </c>
      <c r="AR29" s="5" t="str">
        <f>IF(Q29="","",Q29*RarityBackground!$D$5)</f>
        <v/>
      </c>
      <c r="AS29" s="5" t="str">
        <f>IF(R29="","",VLOOKUP(R29&amp;"Save1Minute", RarityBackground!$C$6:$D$20,2,0))</f>
        <v/>
      </c>
      <c r="AT29" s="5" t="str">
        <f>IF(S29="","",IF(T29="Y",ROUNDUP(S29*RarityBackground!$D$4,0),IF(T29="N",ROUNDUP(S29*RarityBackground!$D$3,0))))</f>
        <v/>
      </c>
      <c r="AU29" s="5" t="str">
        <f>IF(U29="","",IF(V29="Y",((RarityBackground!$D$4*U29)*(RarityBackground!$F$3+W29)),((RarityBackground!$D$3*U29)*(RarityBackground!$F$3+W29))))</f>
        <v/>
      </c>
      <c r="AV29" s="5" t="str">
        <f>IF(X29="","",IF(Y29="Y",(RarityBackground!$D$4*X29)*IF(Z29="Y",RarityBackground!$F$9,RarityBackground!$F$10),(RarityBackground!$D$3*X29)*IF(Z29="Y",RarityBackground!$F$9,RarityBackground!$F$10)))</f>
        <v/>
      </c>
      <c r="AW29" s="5" t="str">
        <f>IF(AA29="","",AA29*RarityBackground!$D$2)</f>
        <v/>
      </c>
      <c r="AX29" s="5" t="str">
        <f t="shared" si="2"/>
        <v/>
      </c>
      <c r="AY29" s="5" t="str">
        <f>IF(AC29="","",VLOOKUP(AC29,RarityBackground!$A$7:$B$17,2,0))</f>
        <v/>
      </c>
      <c r="AZ29" s="5" t="str">
        <f>IF(AD29="","",IF(AD29="Y",AY29*RarityBackground!$F$5,IF(AD29="N",AY29*(IF(RarityBackground!$F$3+(AE29-1)&gt;10,10,RarityBackground!$F$3+(AE29-1)))))-AY29)</f>
        <v/>
      </c>
      <c r="BA29" s="5" t="str">
        <f>IF(AF29="","",VLOOKUP(AF29,RarityBackground!$A$7:$B$17,2,0))</f>
        <v/>
      </c>
      <c r="BB29" s="5" t="str">
        <f>IF(AG29="","",IF(AG29="Y",BA29*RarityBackground!$F$5,IF(AG29="N",BA29*(IF(RarityBackground!$F$3+(AH29-1)&gt;10,10,RarityBackground!$F$3+(AH29-1)))))-BA29)</f>
        <v/>
      </c>
    </row>
    <row r="30" ht="15.75" customHeight="1">
      <c r="A30" s="5" t="s">
        <v>96</v>
      </c>
      <c r="B30" s="5" t="s">
        <v>72</v>
      </c>
      <c r="C30" s="6" t="s">
        <v>74</v>
      </c>
      <c r="D30" s="5">
        <f>IF(A30="","",ROUNDUP(SUM(AI30:BB30)*VLOOKUP(B30,RarityBackground!$A$1:$B$6,2,0)*IF(C30="Yes",1,1.1),0))</f>
        <v>267</v>
      </c>
      <c r="F30" s="7"/>
      <c r="I30" s="7"/>
      <c r="J30" s="7"/>
      <c r="K30" s="6"/>
      <c r="L30" s="8"/>
      <c r="M30" s="7"/>
      <c r="N30" s="6"/>
      <c r="O30" s="6"/>
      <c r="P30" s="6"/>
      <c r="Q30" s="8"/>
      <c r="R30" s="9"/>
      <c r="S30" s="7">
        <v>33.0</v>
      </c>
      <c r="T30" s="6" t="s">
        <v>67</v>
      </c>
      <c r="U30" s="6"/>
      <c r="V30" s="6"/>
      <c r="W30" s="6"/>
      <c r="X30" s="6"/>
      <c r="Y30" s="6"/>
      <c r="Z30" s="6"/>
      <c r="AA30" s="8"/>
      <c r="AB30" s="7"/>
      <c r="AC30" s="7"/>
      <c r="AD30" s="6"/>
      <c r="AE30" s="6"/>
      <c r="AF30" s="6"/>
      <c r="AG30" s="6"/>
      <c r="AH30" s="6"/>
      <c r="AI30" s="7" t="str">
        <f>IF(F30="","",F30+IF(G30="",0,VLOOKUP(G30,RarityBackground!$E$7:$F$9,2,0)))</f>
        <v/>
      </c>
      <c r="AJ30" s="5" t="str">
        <f>IF(H30="","",F30+IF(H30=1,RarityBackground!$F$1,IF(H30=2,RarityBackground!$F$1*3,IF(H30=3,RarityBackground!$F$1*6,"Error"))))</f>
        <v/>
      </c>
      <c r="AK30" s="5" t="str">
        <f>IF(I30="","",IF(I30=1,RarityBackground!$F$2,IF(I30=2,RarityBackground!$F$2*3,IF(I30=3,RarityBackground!$F$2*6,"Error"))))</f>
        <v/>
      </c>
      <c r="AL30" s="5" t="str">
        <f>IF(J30="","",ROUNDUP(RarityBackground!$F$6*VLOOKUP(J30, RarityBackground!$A$18:$B$27,2,0),-1))</f>
        <v/>
      </c>
      <c r="AM30" s="5" t="str">
        <f>IF(K30="","",IF(K30="N","",IF(K30="Y",ROUNDUP(RarityBackground!$F$6,-1),"")))</f>
        <v/>
      </c>
      <c r="AN30" s="5" t="str">
        <f>IF(L30="","",IF(L30=1,RarityBackground!$D$1,IF(L30=2,RarityBackground!$D$1*3,IF(L30=3,RarityBackground!$D$1*6,"Error"))))</f>
        <v/>
      </c>
      <c r="AO30" s="5" t="str">
        <f>IF(M30="","",VLOOKUP(M30,RarityBackground!$A$7:$B$17,2,0))</f>
        <v/>
      </c>
      <c r="AP30" s="5" t="str">
        <f>IF(N30="","",IF(N30="Y",AO30*RarityBackground!$F$5,IF(N30="N",AO30*(IF(RarityBackground!$F$3+(O30-1)&gt;10,10,RarityBackground!$F$3+(O30-1)))))-AO30)</f>
        <v/>
      </c>
      <c r="AQ30" s="5" t="str">
        <f t="shared" si="1"/>
        <v/>
      </c>
      <c r="AR30" s="5" t="str">
        <f>IF(Q30="","",Q30*RarityBackground!$D$5)</f>
        <v/>
      </c>
      <c r="AS30" s="5" t="str">
        <f>IF(R30="","",VLOOKUP(R30&amp;"Save1Minute", RarityBackground!$C$6:$D$20,2,0))</f>
        <v/>
      </c>
      <c r="AT30" s="5">
        <f>IF(S30="","",IF(T30="Y",ROUNDUP(S30*RarityBackground!$D$4,0),IF(T30="N",ROUNDUP(S30*RarityBackground!$D$3,0))))</f>
        <v>89</v>
      </c>
      <c r="AU30" s="5" t="str">
        <f>IF(U30="","",IF(V30="Y",((RarityBackground!$D$4*U30)*(RarityBackground!$F$3+W30)),((RarityBackground!$D$3*U30)*(RarityBackground!$F$3+W30))))</f>
        <v/>
      </c>
      <c r="AV30" s="5" t="str">
        <f>IF(X30="","",IF(Y30="Y",(RarityBackground!$D$4*X30)*IF(Z30="Y",RarityBackground!$F$9,RarityBackground!$F$10),(RarityBackground!$D$3*X30)*IF(Z30="Y",RarityBackground!$F$9,RarityBackground!$F$10)))</f>
        <v/>
      </c>
      <c r="AW30" s="5" t="str">
        <f>IF(AA30="","",AA30*RarityBackground!$D$2)</f>
        <v/>
      </c>
      <c r="AX30" s="5" t="str">
        <f t="shared" si="2"/>
        <v/>
      </c>
      <c r="AY30" s="5" t="str">
        <f>IF(AC30="","",VLOOKUP(AC30,RarityBackground!$A$7:$B$17,2,0))</f>
        <v/>
      </c>
      <c r="AZ30" s="5" t="str">
        <f>IF(AD30="","",IF(AD30="Y",AY30*RarityBackground!$F$5,IF(AD30="N",AY30*(IF(RarityBackground!$F$3+(AE30-1)&gt;10,10,RarityBackground!$F$3+(AE30-1)))))-AY30)</f>
        <v/>
      </c>
      <c r="BA30" s="5" t="str">
        <f>IF(AF30="","",VLOOKUP(AF30,RarityBackground!$A$7:$B$17,2,0))</f>
        <v/>
      </c>
      <c r="BB30" s="5" t="str">
        <f>IF(AG30="","",IF(AG30="Y",BA30*RarityBackground!$F$5,IF(AG30="N",BA30*(IF(RarityBackground!$F$3+(AH30-1)&gt;10,10,RarityBackground!$F$3+(AH30-1)))))-BA30)</f>
        <v/>
      </c>
    </row>
    <row r="31" ht="15.75" customHeight="1">
      <c r="A31" s="5" t="s">
        <v>97</v>
      </c>
      <c r="B31" s="5" t="s">
        <v>70</v>
      </c>
      <c r="C31" s="6" t="s">
        <v>56</v>
      </c>
      <c r="D31" s="5">
        <f>IF(A31="","",ROUNDUP(SUM(AI31:BB31)*VLOOKUP(B31,RarityBackground!$A$1:$B$6,2,0)*IF(C31="Yes",1,1.1),0))</f>
        <v>0</v>
      </c>
      <c r="E31" s="5" t="s">
        <v>98</v>
      </c>
      <c r="F31" s="7"/>
      <c r="I31" s="7"/>
      <c r="J31" s="7"/>
      <c r="K31" s="6"/>
      <c r="L31" s="8"/>
      <c r="M31" s="7"/>
      <c r="N31" s="6"/>
      <c r="O31" s="6"/>
      <c r="P31" s="6"/>
      <c r="Q31" s="8"/>
      <c r="R31" s="9"/>
      <c r="S31" s="7"/>
      <c r="T31" s="6"/>
      <c r="U31" s="6"/>
      <c r="V31" s="6"/>
      <c r="W31" s="6"/>
      <c r="X31" s="6"/>
      <c r="Y31" s="6"/>
      <c r="Z31" s="6"/>
      <c r="AA31" s="8"/>
      <c r="AB31" s="7"/>
      <c r="AC31" s="7"/>
      <c r="AD31" s="6"/>
      <c r="AE31" s="6"/>
      <c r="AF31" s="6"/>
      <c r="AG31" s="6"/>
      <c r="AH31" s="6"/>
      <c r="AI31" s="7" t="str">
        <f>IF(F31="","",F31+IF(G31="",0,VLOOKUP(G31,RarityBackground!$E$7:$F$9,2,0)))</f>
        <v/>
      </c>
      <c r="AJ31" s="5" t="str">
        <f>IF(H31="","",F31+IF(H31=1,RarityBackground!$F$1,IF(H31=2,RarityBackground!$F$1*3,IF(H31=3,RarityBackground!$F$1*6,"Error"))))</f>
        <v/>
      </c>
      <c r="AK31" s="5" t="str">
        <f>IF(I31="","",IF(I31=1,RarityBackground!$F$2,IF(I31=2,RarityBackground!$F$2*3,IF(I31=3,RarityBackground!$F$2*6,"Error"))))</f>
        <v/>
      </c>
      <c r="AL31" s="5" t="str">
        <f>IF(J31="","",ROUNDUP(RarityBackground!$F$6*VLOOKUP(J31, RarityBackground!$A$18:$B$27,2,0),-1))</f>
        <v/>
      </c>
      <c r="AM31" s="5" t="str">
        <f>IF(K31="","",IF(K31="N","",IF(K31="Y",ROUNDUP(RarityBackground!$F$6,-1),"")))</f>
        <v/>
      </c>
      <c r="AN31" s="5" t="str">
        <f>IF(L31="","",IF(L31=1,RarityBackground!$D$1,IF(L31=2,RarityBackground!$D$1*3,IF(L31=3,RarityBackground!$D$1*6,"Error"))))</f>
        <v/>
      </c>
      <c r="AO31" s="5" t="str">
        <f>IF(M31="","",VLOOKUP(M31,RarityBackground!$A$7:$B$17,2,0))</f>
        <v/>
      </c>
      <c r="AP31" s="5" t="str">
        <f>IF(N31="","",IF(N31="Y",AO31*RarityBackground!$F$5,IF(N31="N",AO31*(IF(RarityBackground!$F$3+(O31-1)&gt;10,10,RarityBackground!$F$3+(O31-1)))))-AO31)</f>
        <v/>
      </c>
      <c r="AQ31" s="5" t="str">
        <f t="shared" si="1"/>
        <v/>
      </c>
      <c r="AR31" s="5" t="str">
        <f>IF(Q31="","",Q31*RarityBackground!$D$5)</f>
        <v/>
      </c>
      <c r="AS31" s="5" t="str">
        <f>IF(R31="","",VLOOKUP(R31&amp;"Save1Minute", RarityBackground!$C$6:$D$20,2,0))</f>
        <v/>
      </c>
      <c r="AT31" s="5" t="str">
        <f>IF(S31="","",IF(T31="Y",ROUNDUP(S31*RarityBackground!$D$4,0),IF(T31="N",ROUNDUP(S31*RarityBackground!$D$3,0))))</f>
        <v/>
      </c>
      <c r="AU31" s="5" t="str">
        <f>IF(U31="","",IF(V31="Y",((RarityBackground!$D$4*U31)*(RarityBackground!$F$3+W31)),((RarityBackground!$D$3*U31)*(RarityBackground!$F$3+W31))))</f>
        <v/>
      </c>
      <c r="AV31" s="5" t="str">
        <f>IF(X31="","",IF(Y31="Y",(RarityBackground!$D$4*X31)*IF(Z31="Y",RarityBackground!$F$9,RarityBackground!$F$10),(RarityBackground!$D$3*X31)*IF(Z31="Y",RarityBackground!$F$9,RarityBackground!$F$10)))</f>
        <v/>
      </c>
      <c r="AW31" s="5" t="str">
        <f>IF(AA31="","",AA31*RarityBackground!$D$2)</f>
        <v/>
      </c>
      <c r="AX31" s="5" t="str">
        <f t="shared" si="2"/>
        <v/>
      </c>
      <c r="AY31" s="5" t="str">
        <f>IF(AC31="","",VLOOKUP(AC31,RarityBackground!$A$7:$B$17,2,0))</f>
        <v/>
      </c>
      <c r="AZ31" s="5" t="str">
        <f>IF(AD31="","",IF(AD31="Y",AY31*RarityBackground!$F$5,IF(AD31="N",AY31*(IF(RarityBackground!$F$3+(AE31-1)&gt;10,10,RarityBackground!$F$3+(AE31-1)))))-AY31)</f>
        <v/>
      </c>
      <c r="BA31" s="5" t="str">
        <f>IF(AF31="","",VLOOKUP(AF31,RarityBackground!$A$7:$B$17,2,0))</f>
        <v/>
      </c>
      <c r="BB31" s="5" t="str">
        <f>IF(AG31="","",IF(AG31="Y",BA31*RarityBackground!$F$5,IF(AG31="N",BA31*(IF(RarityBackground!$F$3+(AH31-1)&gt;10,10,RarityBackground!$F$3+(AH31-1)))))-BA31)</f>
        <v/>
      </c>
    </row>
    <row r="32" ht="15.75" customHeight="1">
      <c r="A32" s="5" t="s">
        <v>99</v>
      </c>
      <c r="B32" s="5" t="s">
        <v>72</v>
      </c>
      <c r="C32" s="6" t="s">
        <v>56</v>
      </c>
      <c r="D32" s="5">
        <f>IF(A32="","",ROUNDUP(SUM(AI32:BB32)*VLOOKUP(B32,RarityBackground!$A$1:$B$6,2,0)*IF(C32="Yes",1,1.1),0))</f>
        <v>0</v>
      </c>
      <c r="E32" s="5" t="s">
        <v>100</v>
      </c>
      <c r="F32" s="7"/>
      <c r="I32" s="7"/>
      <c r="J32" s="7"/>
      <c r="K32" s="6"/>
      <c r="L32" s="8"/>
      <c r="M32" s="7"/>
      <c r="N32" s="6"/>
      <c r="O32" s="6"/>
      <c r="P32" s="6"/>
      <c r="Q32" s="8"/>
      <c r="R32" s="9"/>
      <c r="S32" s="7"/>
      <c r="T32" s="6"/>
      <c r="U32" s="6"/>
      <c r="V32" s="6"/>
      <c r="W32" s="6"/>
      <c r="X32" s="6"/>
      <c r="Y32" s="6"/>
      <c r="Z32" s="6"/>
      <c r="AA32" s="8"/>
      <c r="AB32" s="7"/>
      <c r="AC32" s="7"/>
      <c r="AD32" s="6"/>
      <c r="AE32" s="6"/>
      <c r="AF32" s="6"/>
      <c r="AG32" s="6"/>
      <c r="AH32" s="6"/>
      <c r="AI32" s="7" t="str">
        <f>IF(F32="","",F32+IF(G32="",0,VLOOKUP(G32,RarityBackground!$E$7:$F$9,2,0)))</f>
        <v/>
      </c>
      <c r="AJ32" s="5" t="str">
        <f>IF(H32="","",F32+IF(H32=1,RarityBackground!$F$1,IF(H32=2,RarityBackground!$F$1*3,IF(H32=3,RarityBackground!$F$1*6,"Error"))))</f>
        <v/>
      </c>
      <c r="AK32" s="5" t="str">
        <f>IF(I32="","",IF(I32=1,RarityBackground!$F$2,IF(I32=2,RarityBackground!$F$2*3,IF(I32=3,RarityBackground!$F$2*6,"Error"))))</f>
        <v/>
      </c>
      <c r="AL32" s="5" t="str">
        <f>IF(J32="","",ROUNDUP(RarityBackground!$F$6*VLOOKUP(J32, RarityBackground!$A$18:$B$27,2,0),-1))</f>
        <v/>
      </c>
      <c r="AM32" s="5" t="str">
        <f>IF(K32="","",IF(K32="N","",IF(K32="Y",ROUNDUP(RarityBackground!$F$6,-1),"")))</f>
        <v/>
      </c>
      <c r="AN32" s="5" t="str">
        <f>IF(L32="","",IF(L32=1,RarityBackground!$D$1,IF(L32=2,RarityBackground!$D$1*3,IF(L32=3,RarityBackground!$D$1*6,"Error"))))</f>
        <v/>
      </c>
      <c r="AO32" s="5" t="str">
        <f>IF(M32="","",VLOOKUP(M32,RarityBackground!$A$7:$B$17,2,0))</f>
        <v/>
      </c>
      <c r="AP32" s="5" t="str">
        <f>IF(N32="","",IF(N32="Y",AO32*RarityBackground!$F$5,IF(N32="N",AO32*(IF(RarityBackground!$F$3+(O32-1)&gt;10,10,RarityBackground!$F$3+(O32-1)))))-AO32)</f>
        <v/>
      </c>
      <c r="AQ32" s="5" t="str">
        <f t="shared" si="1"/>
        <v/>
      </c>
      <c r="AR32" s="5" t="str">
        <f>IF(Q32="","",Q32*RarityBackground!$D$5)</f>
        <v/>
      </c>
      <c r="AS32" s="5" t="str">
        <f>IF(R32="","",VLOOKUP(R32&amp;"Save1Minute", RarityBackground!$C$6:$D$20,2,0))</f>
        <v/>
      </c>
      <c r="AT32" s="5" t="str">
        <f>IF(S32="","",IF(T32="Y",ROUNDUP(S32*RarityBackground!$D$4,0),IF(T32="N",ROUNDUP(S32*RarityBackground!$D$3,0))))</f>
        <v/>
      </c>
      <c r="AU32" s="5" t="str">
        <f>IF(U32="","",IF(V32="Y",((RarityBackground!$D$4*U32)*(RarityBackground!$F$3+W32)),((RarityBackground!$D$3*U32)*(RarityBackground!$F$3+W32))))</f>
        <v/>
      </c>
      <c r="AV32" s="5" t="str">
        <f>IF(X32="","",IF(Y32="Y",(RarityBackground!$D$4*X32)*IF(Z32="Y",RarityBackground!$F$9,RarityBackground!$F$10),(RarityBackground!$D$3*X32)*IF(Z32="Y",RarityBackground!$F$9,RarityBackground!$F$10)))</f>
        <v/>
      </c>
      <c r="AW32" s="5" t="str">
        <f>IF(AA32="","",AA32*RarityBackground!$D$2)</f>
        <v/>
      </c>
      <c r="AX32" s="5" t="str">
        <f t="shared" si="2"/>
        <v/>
      </c>
      <c r="AY32" s="5" t="str">
        <f>IF(AC32="","",VLOOKUP(AC32,RarityBackground!$A$7:$B$17,2,0))</f>
        <v/>
      </c>
      <c r="AZ32" s="5" t="str">
        <f>IF(AD32="","",IF(AD32="Y",AY32*RarityBackground!$F$5,IF(AD32="N",AY32*(IF(RarityBackground!$F$3+(AE32-1)&gt;10,10,RarityBackground!$F$3+(AE32-1)))))-AY32)</f>
        <v/>
      </c>
      <c r="BA32" s="5" t="str">
        <f>IF(AF32="","",VLOOKUP(AF32,RarityBackground!$A$7:$B$17,2,0))</f>
        <v/>
      </c>
      <c r="BB32" s="5" t="str">
        <f>IF(AG32="","",IF(AG32="Y",BA32*RarityBackground!$F$5,IF(AG32="N",BA32*(IF(RarityBackground!$F$3+(AH32-1)&gt;10,10,RarityBackground!$F$3+(AH32-1)))))-BA32)</f>
        <v/>
      </c>
    </row>
    <row r="33" ht="15.75" customHeight="1">
      <c r="A33" s="5" t="s">
        <v>101</v>
      </c>
      <c r="B33" s="5" t="s">
        <v>55</v>
      </c>
      <c r="C33" s="6" t="s">
        <v>56</v>
      </c>
      <c r="D33" s="5">
        <f>IF(A33="","",ROUNDUP(SUM(AI33:BB33)*VLOOKUP(B33,RarityBackground!$A$1:$B$6,2,0)*IF(C33="Yes",1,1.1),0))</f>
        <v>1485</v>
      </c>
      <c r="E33" s="5" t="s">
        <v>102</v>
      </c>
      <c r="F33" s="7"/>
      <c r="I33" s="7"/>
      <c r="J33" s="7"/>
      <c r="K33" s="6"/>
      <c r="L33" s="8"/>
      <c r="M33" s="7">
        <v>1.0</v>
      </c>
      <c r="N33" s="6" t="s">
        <v>67</v>
      </c>
      <c r="O33" s="6"/>
      <c r="P33" s="6"/>
      <c r="Q33" s="8"/>
      <c r="R33" s="9"/>
      <c r="S33" s="7"/>
      <c r="T33" s="6"/>
      <c r="U33" s="6"/>
      <c r="V33" s="6"/>
      <c r="W33" s="6"/>
      <c r="X33" s="6"/>
      <c r="Y33" s="6"/>
      <c r="Z33" s="6"/>
      <c r="AA33" s="8"/>
      <c r="AB33" s="7"/>
      <c r="AC33" s="7"/>
      <c r="AD33" s="6"/>
      <c r="AE33" s="6"/>
      <c r="AF33" s="6"/>
      <c r="AG33" s="6"/>
      <c r="AH33" s="6"/>
      <c r="AI33" s="7" t="str">
        <f>IF(F33="","",F33+IF(G33="",0,VLOOKUP(G33,RarityBackground!$E$7:$F$9,2,0)))</f>
        <v/>
      </c>
      <c r="AJ33" s="5" t="str">
        <f>IF(H33="","",F33+IF(H33=1,RarityBackground!$F$1,IF(H33=2,RarityBackground!$F$1*3,IF(H33=3,RarityBackground!$F$1*6,"Error"))))</f>
        <v/>
      </c>
      <c r="AK33" s="5" t="str">
        <f>IF(I33="","",IF(I33=1,RarityBackground!$F$2,IF(I33=2,RarityBackground!$F$2*3,IF(I33=3,RarityBackground!$F$2*6,"Error"))))</f>
        <v/>
      </c>
      <c r="AL33" s="5" t="str">
        <f>IF(J33="","",ROUNDUP(RarityBackground!$F$6*VLOOKUP(J33, RarityBackground!$A$18:$B$27,2,0),-1))</f>
        <v/>
      </c>
      <c r="AM33" s="5" t="str">
        <f>IF(K33="","",IF(K33="N","",IF(K33="Y",ROUNDUP(RarityBackground!$F$6,-1),"")))</f>
        <v/>
      </c>
      <c r="AN33" s="5" t="str">
        <f>IF(L33="","",IF(L33=1,RarityBackground!$D$1,IF(L33=2,RarityBackground!$D$1*3,IF(L33=3,RarityBackground!$D$1*6,"Error"))))</f>
        <v/>
      </c>
      <c r="AO33" s="5">
        <f>IF(M33="","",VLOOKUP(M33,RarityBackground!$A$7:$B$17,2,0))</f>
        <v>90</v>
      </c>
      <c r="AP33" s="5">
        <f>IF(N33="","",IF(N33="Y",AO33*RarityBackground!$F$5,IF(N33="N",AO33*(IF(RarityBackground!$F$3+(O33-1)&gt;10,10,RarityBackground!$F$3+(O33-1)))))-AO33)</f>
        <v>810</v>
      </c>
      <c r="AQ33" s="5" t="str">
        <f t="shared" si="1"/>
        <v/>
      </c>
      <c r="AR33" s="5" t="str">
        <f>IF(Q33="","",Q33*RarityBackground!$D$5)</f>
        <v/>
      </c>
      <c r="AS33" s="5" t="str">
        <f>IF(R33="","",VLOOKUP(R33&amp;"Save1Minute", RarityBackground!$C$6:$D$20,2,0))</f>
        <v/>
      </c>
      <c r="AT33" s="5" t="str">
        <f>IF(S33="","",IF(T33="Y",ROUNDUP(S33*RarityBackground!$D$4,0),IF(T33="N",ROUNDUP(S33*RarityBackground!$D$3,0))))</f>
        <v/>
      </c>
      <c r="AU33" s="5" t="str">
        <f>IF(U33="","",IF(V33="Y",((RarityBackground!$D$4*U33)*(RarityBackground!$F$3+W33)),((RarityBackground!$D$3*U33)*(RarityBackground!$F$3+W33))))</f>
        <v/>
      </c>
      <c r="AV33" s="5" t="str">
        <f>IF(X33="","",IF(Y33="Y",(RarityBackground!$D$4*X33)*IF(Z33="Y",RarityBackground!$F$9,RarityBackground!$F$10),(RarityBackground!$D$3*X33)*IF(Z33="Y",RarityBackground!$F$9,RarityBackground!$F$10)))</f>
        <v/>
      </c>
      <c r="AW33" s="5" t="str">
        <f>IF(AA33="","",AA33*RarityBackground!$D$2)</f>
        <v/>
      </c>
      <c r="AX33" s="5" t="str">
        <f t="shared" si="2"/>
        <v/>
      </c>
      <c r="AY33" s="5" t="str">
        <f>IF(AC33="","",VLOOKUP(AC33,RarityBackground!$A$7:$B$17,2,0))</f>
        <v/>
      </c>
      <c r="AZ33" s="5" t="str">
        <f>IF(AD33="","",IF(AD33="Y",AY33*RarityBackground!$F$5,IF(AD33="N",AY33*(IF(RarityBackground!$F$3+(AE33-1)&gt;10,10,RarityBackground!$F$3+(AE33-1)))))-AY33)</f>
        <v/>
      </c>
      <c r="BA33" s="5" t="str">
        <f>IF(AF33="","",VLOOKUP(AF33,RarityBackground!$A$7:$B$17,2,0))</f>
        <v/>
      </c>
      <c r="BB33" s="5" t="str">
        <f>IF(AG33="","",IF(AG33="Y",BA33*RarityBackground!$F$5,IF(AG33="N",BA33*(IF(RarityBackground!$F$3+(AH33-1)&gt;10,10,RarityBackground!$F$3+(AH33-1)))))-BA33)</f>
        <v/>
      </c>
    </row>
    <row r="34" ht="15.75" customHeight="1">
      <c r="A34" s="5" t="s">
        <v>103</v>
      </c>
      <c r="B34" s="5" t="s">
        <v>55</v>
      </c>
      <c r="C34" s="6" t="s">
        <v>56</v>
      </c>
      <c r="D34" s="5">
        <f>IF(A34="","",ROUNDUP(SUM(AI34:BB34)*VLOOKUP(B34,RarityBackground!$A$1:$B$6,2,0)*IF(C34="Yes",1,1.1),0))</f>
        <v>4455</v>
      </c>
      <c r="E34" s="5" t="s">
        <v>104</v>
      </c>
      <c r="F34" s="7"/>
      <c r="I34" s="7"/>
      <c r="J34" s="7"/>
      <c r="K34" s="6"/>
      <c r="L34" s="8"/>
      <c r="M34" s="7">
        <v>4.0</v>
      </c>
      <c r="N34" s="6" t="s">
        <v>76</v>
      </c>
      <c r="O34" s="6">
        <v>3.0</v>
      </c>
      <c r="P34" s="6"/>
      <c r="Q34" s="8"/>
      <c r="R34" s="9"/>
      <c r="S34" s="7"/>
      <c r="T34" s="6"/>
      <c r="U34" s="6"/>
      <c r="V34" s="6"/>
      <c r="W34" s="6"/>
      <c r="X34" s="6"/>
      <c r="Y34" s="6"/>
      <c r="Z34" s="6"/>
      <c r="AA34" s="8"/>
      <c r="AB34" s="7"/>
      <c r="AC34" s="7"/>
      <c r="AD34" s="6"/>
      <c r="AE34" s="6"/>
      <c r="AF34" s="6"/>
      <c r="AG34" s="6"/>
      <c r="AH34" s="6"/>
      <c r="AI34" s="7" t="str">
        <f>IF(F34="","",F34+IF(G34="",0,VLOOKUP(G34,RarityBackground!$E$7:$F$9,2,0)))</f>
        <v/>
      </c>
      <c r="AJ34" s="5" t="str">
        <f>IF(H34="","",F34+IF(H34=1,RarityBackground!$F$1,IF(H34=2,RarityBackground!$F$1*3,IF(H34=3,RarityBackground!$F$1*6,"Error"))))</f>
        <v/>
      </c>
      <c r="AK34" s="5" t="str">
        <f>IF(I34="","",IF(I34=1,RarityBackground!$F$2,IF(I34=2,RarityBackground!$F$2*3,IF(I34=3,RarityBackground!$F$2*6,"Error"))))</f>
        <v/>
      </c>
      <c r="AL34" s="5" t="str">
        <f>IF(J34="","",ROUNDUP(RarityBackground!$F$6*VLOOKUP(J34, RarityBackground!$A$18:$B$27,2,0),-1))</f>
        <v/>
      </c>
      <c r="AM34" s="5" t="str">
        <f>IF(K34="","",IF(K34="N","",IF(K34="Y",ROUNDUP(RarityBackground!$F$6,-1),"")))</f>
        <v/>
      </c>
      <c r="AN34" s="5" t="str">
        <f>IF(L34="","",IF(L34=1,RarityBackground!$D$1,IF(L34=2,RarityBackground!$D$1*3,IF(L34=3,RarityBackground!$D$1*6,"Error"))))</f>
        <v/>
      </c>
      <c r="AO34" s="5">
        <f>IF(M34="","",VLOOKUP(M34,RarityBackground!$A$7:$B$17,2,0))</f>
        <v>450</v>
      </c>
      <c r="AP34" s="5">
        <f>IF(N34="","",IF(N34="Y",AO34*RarityBackground!$F$5,IF(N34="N",AO34*(IF(RarityBackground!$F$3+(O34-1)&gt;10,10,RarityBackground!$F$3+(O34-1)))))-AO34)</f>
        <v>2250</v>
      </c>
      <c r="AQ34" s="5" t="str">
        <f t="shared" si="1"/>
        <v/>
      </c>
      <c r="AR34" s="5" t="str">
        <f>IF(Q34="","",Q34*RarityBackground!$D$5)</f>
        <v/>
      </c>
      <c r="AS34" s="5" t="str">
        <f>IF(R34="","",VLOOKUP(R34&amp;"Save1Minute", RarityBackground!$C$6:$D$20,2,0))</f>
        <v/>
      </c>
      <c r="AT34" s="5" t="str">
        <f>IF(S34="","",IF(T34="Y",ROUNDUP(S34*RarityBackground!$D$4,0),IF(T34="N",ROUNDUP(S34*RarityBackground!$D$3,0))))</f>
        <v/>
      </c>
      <c r="AU34" s="5" t="str">
        <f>IF(U34="","",IF(V34="Y",((RarityBackground!$D$4*U34)*(RarityBackground!$F$3+W34)),((RarityBackground!$D$3*U34)*(RarityBackground!$F$3+W34))))</f>
        <v/>
      </c>
      <c r="AV34" s="5" t="str">
        <f>IF(X34="","",IF(Y34="Y",(RarityBackground!$D$4*X34)*IF(Z34="Y",RarityBackground!$F$9,RarityBackground!$F$10),(RarityBackground!$D$3*X34)*IF(Z34="Y",RarityBackground!$F$9,RarityBackground!$F$10)))</f>
        <v/>
      </c>
      <c r="AW34" s="5" t="str">
        <f>IF(AA34="","",AA34*RarityBackground!$D$2)</f>
        <v/>
      </c>
      <c r="AX34" s="5" t="str">
        <f t="shared" si="2"/>
        <v/>
      </c>
      <c r="AY34" s="5" t="str">
        <f>IF(AC34="","",VLOOKUP(AC34,RarityBackground!$A$7:$B$17,2,0))</f>
        <v/>
      </c>
      <c r="AZ34" s="5" t="str">
        <f>IF(AD34="","",IF(AD34="Y",AY34*RarityBackground!$F$5,IF(AD34="N",AY34*(IF(RarityBackground!$F$3+(AE34-1)&gt;10,10,RarityBackground!$F$3+(AE34-1)))))-AY34)</f>
        <v/>
      </c>
      <c r="BA34" s="5" t="str">
        <f>IF(AF34="","",VLOOKUP(AF34,RarityBackground!$A$7:$B$17,2,0))</f>
        <v/>
      </c>
      <c r="BB34" s="5" t="str">
        <f>IF(AG34="","",IF(AG34="Y",BA34*RarityBackground!$F$5,IF(AG34="N",BA34*(IF(RarityBackground!$F$3+(AH34-1)&gt;10,10,RarityBackground!$F$3+(AH34-1)))))-BA34)</f>
        <v/>
      </c>
    </row>
    <row r="35" ht="15.75" customHeight="1">
      <c r="A35" s="5" t="s">
        <v>105</v>
      </c>
      <c r="B35" s="5" t="s">
        <v>70</v>
      </c>
      <c r="C35" s="6" t="s">
        <v>56</v>
      </c>
      <c r="D35" s="5">
        <f>IF(A35="","",ROUNDUP(SUM(AI35:BB35)*VLOOKUP(B35,RarityBackground!$A$1:$B$6,2,0)*IF(C35="Yes",1,1.1),0))</f>
        <v>13933</v>
      </c>
      <c r="E35" s="5" t="s">
        <v>106</v>
      </c>
      <c r="F35" s="7"/>
      <c r="I35" s="7"/>
      <c r="J35" s="7"/>
      <c r="K35" s="6"/>
      <c r="L35" s="8"/>
      <c r="M35" s="7">
        <v>5.0</v>
      </c>
      <c r="N35" s="6" t="s">
        <v>76</v>
      </c>
      <c r="O35" s="6">
        <v>8.0</v>
      </c>
      <c r="P35" s="6"/>
      <c r="Q35" s="8"/>
      <c r="R35" s="9"/>
      <c r="S35" s="7">
        <v>12.0</v>
      </c>
      <c r="T35" s="6" t="s">
        <v>67</v>
      </c>
      <c r="U35" s="6"/>
      <c r="V35" s="6"/>
      <c r="W35" s="6">
        <v>1.0</v>
      </c>
      <c r="X35" s="6"/>
      <c r="Y35" s="6"/>
      <c r="Z35" s="6"/>
      <c r="AA35" s="8"/>
      <c r="AB35" s="7"/>
      <c r="AC35" s="7"/>
      <c r="AD35" s="6"/>
      <c r="AE35" s="6"/>
      <c r="AF35" s="6"/>
      <c r="AG35" s="6"/>
      <c r="AH35" s="6"/>
      <c r="AI35" s="7" t="str">
        <f>IF(F35="","",F35+IF(G35="",0,VLOOKUP(G35,RarityBackground!$E$7:$F$9,2,0)))</f>
        <v/>
      </c>
      <c r="AJ35" s="5" t="str">
        <f>IF(H35="","",F35+IF(H35=1,RarityBackground!$F$1,IF(H35=2,RarityBackground!$F$1*3,IF(H35=3,RarityBackground!$F$1*6,"Error"))))</f>
        <v/>
      </c>
      <c r="AK35" s="5" t="str">
        <f>IF(I35="","",IF(I35=1,RarityBackground!$F$2,IF(I35=2,RarityBackground!$F$2*3,IF(I35=3,RarityBackground!$F$2*6,"Error"))))</f>
        <v/>
      </c>
      <c r="AL35" s="5" t="str">
        <f>IF(J35="","",ROUNDUP(RarityBackground!$F$6*VLOOKUP(J35, RarityBackground!$A$18:$B$27,2,0),-1))</f>
        <v/>
      </c>
      <c r="AM35" s="5" t="str">
        <f>IF(K35="","",IF(K35="N","",IF(K35="Y",ROUNDUP(RarityBackground!$F$6,-1),"")))</f>
        <v/>
      </c>
      <c r="AN35" s="5" t="str">
        <f>IF(L35="","",IF(L35=1,RarityBackground!$D$1,IF(L35=2,RarityBackground!$D$1*3,IF(L35=3,RarityBackground!$D$1*6,"Error"))))</f>
        <v/>
      </c>
      <c r="AO35" s="5">
        <f>IF(M35="","",VLOOKUP(M35,RarityBackground!$A$7:$B$17,2,0))</f>
        <v>630</v>
      </c>
      <c r="AP35" s="5">
        <f>IF(N35="","",IF(N35="Y",AO35*RarityBackground!$F$5,IF(N35="N",AO35*(IF(RarityBackground!$F$3+(O35-1)&gt;10,10,RarityBackground!$F$3+(O35-1)))))-AO35)</f>
        <v>5670</v>
      </c>
      <c r="AQ35" s="5" t="str">
        <f t="shared" si="1"/>
        <v/>
      </c>
      <c r="AR35" s="5" t="str">
        <f>IF(Q35="","",Q35*RarityBackground!$D$5)</f>
        <v/>
      </c>
      <c r="AS35" s="5" t="str">
        <f>IF(R35="","",VLOOKUP(R35&amp;"Save1Minute", RarityBackground!$C$6:$D$20,2,0))</f>
        <v/>
      </c>
      <c r="AT35" s="5">
        <f>IF(S35="","",IF(T35="Y",ROUNDUP(S35*RarityBackground!$D$4,0),IF(T35="N",ROUNDUP(S35*RarityBackground!$D$3,0))))</f>
        <v>33</v>
      </c>
      <c r="AU35" s="5" t="str">
        <f>IF(U35="","",IF(V35="Y",((RarityBackground!$D$4*U35)*(RarityBackground!$F$3+W35)),((RarityBackground!$D$3*U35)*(RarityBackground!$F$3+W35))))</f>
        <v/>
      </c>
      <c r="AV35" s="5" t="str">
        <f>IF(X35="","",IF(Y35="Y",(RarityBackground!$D$4*X35)*IF(Z35="Y",RarityBackground!$F$9,RarityBackground!$F$10),(RarityBackground!$D$3*X35)*IF(Z35="Y",RarityBackground!$F$9,RarityBackground!$F$10)))</f>
        <v/>
      </c>
      <c r="AW35" s="5" t="str">
        <f>IF(AA35="","",AA35*RarityBackground!$D$2)</f>
        <v/>
      </c>
      <c r="AX35" s="5" t="str">
        <f t="shared" si="2"/>
        <v/>
      </c>
      <c r="AY35" s="5" t="str">
        <f>IF(AC35="","",VLOOKUP(AC35,RarityBackground!$A$7:$B$17,2,0))</f>
        <v/>
      </c>
      <c r="AZ35" s="5" t="str">
        <f>IF(AD35="","",IF(AD35="Y",AY35*RarityBackground!$F$5,IF(AD35="N",AY35*(IF(RarityBackground!$F$3+(AE35-1)&gt;10,10,RarityBackground!$F$3+(AE35-1)))))-AY35)</f>
        <v/>
      </c>
      <c r="BA35" s="5" t="str">
        <f>IF(AF35="","",VLOOKUP(AF35,RarityBackground!$A$7:$B$17,2,0))</f>
        <v/>
      </c>
      <c r="BB35" s="5" t="str">
        <f>IF(AG35="","",IF(AG35="Y",BA35*RarityBackground!$F$5,IF(AG35="N",BA35*(IF(RarityBackground!$F$3+(AH35-1)&gt;10,10,RarityBackground!$F$3+(AH35-1)))))-BA35)</f>
        <v/>
      </c>
    </row>
    <row r="36" ht="15.75" customHeight="1">
      <c r="A36" s="5" t="s">
        <v>107</v>
      </c>
      <c r="B36" s="5" t="s">
        <v>70</v>
      </c>
      <c r="C36" s="6" t="s">
        <v>74</v>
      </c>
      <c r="D36" s="5">
        <f>IF(A36="","",ROUNDUP(SUM(AI36:BB36)*VLOOKUP(B36,RarityBackground!$A$1:$B$6,2,0)*IF(C36="Yes",1,1.1),0))</f>
        <v>8460</v>
      </c>
      <c r="E36" s="5" t="s">
        <v>108</v>
      </c>
      <c r="F36" s="7"/>
      <c r="I36" s="7"/>
      <c r="J36" s="7"/>
      <c r="K36" s="6" t="s">
        <v>67</v>
      </c>
      <c r="L36" s="8"/>
      <c r="M36" s="7">
        <v>2.0</v>
      </c>
      <c r="N36" s="6" t="s">
        <v>67</v>
      </c>
      <c r="O36" s="6"/>
      <c r="P36" s="6"/>
      <c r="Q36" s="8"/>
      <c r="R36" s="9"/>
      <c r="S36" s="7"/>
      <c r="T36" s="6"/>
      <c r="U36" s="6"/>
      <c r="V36" s="6"/>
      <c r="W36" s="6"/>
      <c r="X36" s="6"/>
      <c r="Y36" s="6"/>
      <c r="Z36" s="6"/>
      <c r="AA36" s="8"/>
      <c r="AB36" s="7"/>
      <c r="AC36" s="7">
        <v>2.0</v>
      </c>
      <c r="AD36" s="6" t="s">
        <v>67</v>
      </c>
      <c r="AE36" s="6"/>
      <c r="AF36" s="6"/>
      <c r="AG36" s="6"/>
      <c r="AH36" s="6"/>
      <c r="AI36" s="7" t="str">
        <f>IF(F36="","",F36+IF(G36="",0,VLOOKUP(G36,RarityBackground!$E$7:$F$9,2,0)))</f>
        <v/>
      </c>
      <c r="AJ36" s="5" t="str">
        <f>IF(H36="","",F36+IF(H36=1,RarityBackground!$F$1,IF(H36=2,RarityBackground!$F$1*3,IF(H36=3,RarityBackground!$F$1*6,"Error"))))</f>
        <v/>
      </c>
      <c r="AK36" s="5" t="str">
        <f>IF(I36="","",IF(I36=1,RarityBackground!$F$2,IF(I36=2,RarityBackground!$F$2*3,IF(I36=3,RarityBackground!$F$2*6,"Error"))))</f>
        <v/>
      </c>
      <c r="AL36" s="5" t="str">
        <f>IF(J36="","",ROUNDUP(RarityBackground!$F$6*VLOOKUP(J36, RarityBackground!$A$18:$B$27,2,0),-1))</f>
        <v/>
      </c>
      <c r="AM36" s="5">
        <f>IF(K36="","",IF(K36="N","",IF(K36="Y",ROUNDUP(RarityBackground!$F$6,-1),"")))</f>
        <v>630</v>
      </c>
      <c r="AN36" s="5" t="str">
        <f>IF(L36="","",IF(L36=1,RarityBackground!$D$1,IF(L36=2,RarityBackground!$D$1*3,IF(L36=3,RarityBackground!$D$1*6,"Error"))))</f>
        <v/>
      </c>
      <c r="AO36" s="5">
        <f>IF(M36="","",VLOOKUP(M36,RarityBackground!$A$7:$B$17,2,0))</f>
        <v>180</v>
      </c>
      <c r="AP36" s="5">
        <f>IF(N36="","",IF(N36="Y",AO36*RarityBackground!$F$5,IF(N36="N",AO36*(IF(RarityBackground!$F$3+(O36-1)&gt;10,10,RarityBackground!$F$3+(O36-1)))))-AO36)</f>
        <v>1620</v>
      </c>
      <c r="AQ36" s="5" t="str">
        <f t="shared" si="1"/>
        <v/>
      </c>
      <c r="AR36" s="5" t="str">
        <f>IF(Q36="","",Q36*RarityBackground!$D$5)</f>
        <v/>
      </c>
      <c r="AS36" s="5" t="str">
        <f>IF(R36="","",VLOOKUP(R36&amp;"Save1Minute", RarityBackground!$C$6:$D$20,2,0))</f>
        <v/>
      </c>
      <c r="AT36" s="5" t="str">
        <f>IF(S36="","",IF(T36="Y",ROUNDUP(S36*RarityBackground!$D$4,0),IF(T36="N",ROUNDUP(S36*RarityBackground!$D$3,0))))</f>
        <v/>
      </c>
      <c r="AU36" s="5" t="str">
        <f>IF(U36="","",IF(V36="Y",((RarityBackground!$D$4*U36)*(RarityBackground!$F$3+W36)),((RarityBackground!$D$3*U36)*(RarityBackground!$F$3+W36))))</f>
        <v/>
      </c>
      <c r="AV36" s="5" t="str">
        <f>IF(X36="","",IF(Y36="Y",(RarityBackground!$D$4*X36)*IF(Z36="Y",RarityBackground!$F$9,RarityBackground!$F$10),(RarityBackground!$D$3*X36)*IF(Z36="Y",RarityBackground!$F$9,RarityBackground!$F$10)))</f>
        <v/>
      </c>
      <c r="AW36" s="5" t="str">
        <f>IF(AA36="","",AA36*RarityBackground!$D$2)</f>
        <v/>
      </c>
      <c r="AX36" s="5" t="str">
        <f t="shared" si="2"/>
        <v/>
      </c>
      <c r="AY36" s="5">
        <f>IF(AC36="","",VLOOKUP(AC36,RarityBackground!$A$7:$B$17,2,0))</f>
        <v>180</v>
      </c>
      <c r="AZ36" s="5">
        <f>IF(AD36="","",IF(AD36="Y",AY36*RarityBackground!$F$5,IF(AD36="N",AY36*(IF(RarityBackground!$F$3+(AE36-1)&gt;10,10,RarityBackground!$F$3+(AE36-1)))))-AY36)</f>
        <v>1620</v>
      </c>
      <c r="BA36" s="5" t="str">
        <f>IF(AF36="","",VLOOKUP(AF36,RarityBackground!$A$7:$B$17,2,0))</f>
        <v/>
      </c>
      <c r="BB36" s="5" t="str">
        <f>IF(AG36="","",IF(AG36="Y",BA36*RarityBackground!$F$5,IF(AG36="N",BA36*(IF(RarityBackground!$F$3+(AH36-1)&gt;10,10,RarityBackground!$F$3+(AH36-1)))))-BA36)</f>
        <v/>
      </c>
    </row>
    <row r="37" ht="15.75" customHeight="1">
      <c r="A37" s="5" t="s">
        <v>109</v>
      </c>
      <c r="B37" s="5" t="s">
        <v>70</v>
      </c>
      <c r="C37" s="6" t="s">
        <v>74</v>
      </c>
      <c r="D37" s="5">
        <f>IF(A37="","",ROUNDUP(SUM(AI37:BB37)*VLOOKUP(B37,RarityBackground!$A$1:$B$6,2,0)*IF(C37="Yes",1,1.1),0))</f>
        <v>18900</v>
      </c>
      <c r="F37" s="7"/>
      <c r="I37" s="7"/>
      <c r="J37" s="7">
        <v>5.0</v>
      </c>
      <c r="K37" s="6"/>
      <c r="L37" s="8"/>
      <c r="M37" s="7"/>
      <c r="N37" s="6"/>
      <c r="O37" s="6"/>
      <c r="P37" s="6"/>
      <c r="Q37" s="8"/>
      <c r="R37" s="9"/>
      <c r="S37" s="7"/>
      <c r="T37" s="6"/>
      <c r="U37" s="6"/>
      <c r="V37" s="6"/>
      <c r="W37" s="6"/>
      <c r="X37" s="6"/>
      <c r="Y37" s="6"/>
      <c r="Z37" s="6"/>
      <c r="AA37" s="8"/>
      <c r="AB37" s="7"/>
      <c r="AC37" s="7"/>
      <c r="AD37" s="6"/>
      <c r="AE37" s="6"/>
      <c r="AF37" s="6"/>
      <c r="AG37" s="6"/>
      <c r="AH37" s="6"/>
      <c r="AI37" s="7" t="str">
        <f>IF(F37="","",F37+IF(G37="",0,VLOOKUP(G37,RarityBackground!$E$7:$F$9,2,0)))</f>
        <v/>
      </c>
      <c r="AJ37" s="5" t="str">
        <f>IF(H37="","",F37+IF(H37=1,RarityBackground!$F$1,IF(H37=2,RarityBackground!$F$1*3,IF(H37=3,RarityBackground!$F$1*6,"Error"))))</f>
        <v/>
      </c>
      <c r="AK37" s="5" t="str">
        <f>IF(I37="","",IF(I37=1,RarityBackground!$F$2,IF(I37=2,RarityBackground!$F$2*3,IF(I37=3,RarityBackground!$F$2*6,"Error"))))</f>
        <v/>
      </c>
      <c r="AL37" s="5">
        <f>IF(J37="","",ROUNDUP(RarityBackground!$F$6*VLOOKUP(J37, RarityBackground!$A$18:$B$27,2,0),-1))</f>
        <v>9450</v>
      </c>
      <c r="AM37" s="5" t="str">
        <f>IF(K37="","",IF(K37="N","",IF(K37="Y",ROUNDUP(RarityBackground!$F$6,-1),"")))</f>
        <v/>
      </c>
      <c r="AN37" s="5" t="str">
        <f>IF(L37="","",IF(L37=1,RarityBackground!$D$1,IF(L37=2,RarityBackground!$D$1*3,IF(L37=3,RarityBackground!$D$1*6,"Error"))))</f>
        <v/>
      </c>
      <c r="AO37" s="5" t="str">
        <f>IF(M37="","",VLOOKUP(M37,RarityBackground!$A$7:$B$17,2,0))</f>
        <v/>
      </c>
      <c r="AP37" s="5" t="str">
        <f>IF(N37="","",IF(N37="Y",AO37*RarityBackground!$F$5,IF(N37="N",AO37*(IF(RarityBackground!$F$3+(O37-1)&gt;10,10,RarityBackground!$F$3+(O37-1)))))-AO37)</f>
        <v/>
      </c>
      <c r="AQ37" s="5" t="str">
        <f t="shared" si="1"/>
        <v/>
      </c>
      <c r="AR37" s="5" t="str">
        <f>IF(Q37="","",Q37*RarityBackground!$D$5)</f>
        <v/>
      </c>
      <c r="AS37" s="5" t="str">
        <f>IF(R37="","",VLOOKUP(R37&amp;"Save1Minute", RarityBackground!$C$6:$D$20,2,0))</f>
        <v/>
      </c>
      <c r="AT37" s="5" t="str">
        <f>IF(S37="","",IF(T37="Y",ROUNDUP(S37*RarityBackground!$D$4,0),IF(T37="N",ROUNDUP(S37*RarityBackground!$D$3,0))))</f>
        <v/>
      </c>
      <c r="AU37" s="5" t="str">
        <f>IF(U37="","",IF(V37="Y",((RarityBackground!$D$4*U37)*(RarityBackground!$F$3+W37)),((RarityBackground!$D$3*U37)*(RarityBackground!$F$3+W37))))</f>
        <v/>
      </c>
      <c r="AV37" s="5" t="str">
        <f>IF(X37="","",IF(Y37="Y",(RarityBackground!$D$4*X37)*IF(Z37="Y",RarityBackground!$F$9,RarityBackground!$F$10),(RarityBackground!$D$3*X37)*IF(Z37="Y",RarityBackground!$F$9,RarityBackground!$F$10)))</f>
        <v/>
      </c>
      <c r="AW37" s="5" t="str">
        <f>IF(AA37="","",AA37*RarityBackground!$D$2)</f>
        <v/>
      </c>
      <c r="AX37" s="5" t="str">
        <f t="shared" si="2"/>
        <v/>
      </c>
      <c r="AY37" s="5" t="str">
        <f>IF(AC37="","",VLOOKUP(AC37,RarityBackground!$A$7:$B$17,2,0))</f>
        <v/>
      </c>
      <c r="AZ37" s="5" t="str">
        <f>IF(AD37="","",IF(AD37="Y",AY37*RarityBackground!$F$5,IF(AD37="N",AY37*(IF(RarityBackground!$F$3+(AE37-1)&gt;10,10,RarityBackground!$F$3+(AE37-1)))))-AY37)</f>
        <v/>
      </c>
      <c r="BA37" s="5" t="str">
        <f>IF(AF37="","",VLOOKUP(AF37,RarityBackground!$A$7:$B$17,2,0))</f>
        <v/>
      </c>
      <c r="BB37" s="5" t="str">
        <f>IF(AG37="","",IF(AG37="Y",BA37*RarityBackground!$F$5,IF(AG37="N",BA37*(IF(RarityBackground!$F$3+(AH37-1)&gt;10,10,RarityBackground!$F$3+(AH37-1)))))-BA37)</f>
        <v/>
      </c>
    </row>
    <row r="38" ht="15.75" customHeight="1">
      <c r="A38" s="5" t="s">
        <v>110</v>
      </c>
      <c r="B38" s="5" t="s">
        <v>72</v>
      </c>
      <c r="C38" s="6" t="s">
        <v>74</v>
      </c>
      <c r="D38" s="5">
        <f>IF(A38="","",ROUNDUP(SUM(AI38:BB38)*VLOOKUP(B38,RarityBackground!$A$1:$B$6,2,0)*IF(C38="Yes",1,1.1),0))</f>
        <v>39690</v>
      </c>
      <c r="F38" s="7"/>
      <c r="I38" s="7"/>
      <c r="J38" s="7">
        <v>6.0</v>
      </c>
      <c r="K38" s="6"/>
      <c r="L38" s="8"/>
      <c r="M38" s="7"/>
      <c r="N38" s="6"/>
      <c r="O38" s="6"/>
      <c r="P38" s="6"/>
      <c r="Q38" s="8"/>
      <c r="R38" s="9"/>
      <c r="S38" s="7"/>
      <c r="T38" s="6"/>
      <c r="U38" s="6"/>
      <c r="V38" s="6"/>
      <c r="W38" s="6"/>
      <c r="X38" s="6"/>
      <c r="Y38" s="6"/>
      <c r="Z38" s="6"/>
      <c r="AA38" s="8"/>
      <c r="AB38" s="7"/>
      <c r="AC38" s="7"/>
      <c r="AD38" s="6"/>
      <c r="AE38" s="6"/>
      <c r="AF38" s="6"/>
      <c r="AG38" s="6"/>
      <c r="AH38" s="6"/>
      <c r="AI38" s="7" t="str">
        <f>IF(F38="","",F38+IF(G38="",0,VLOOKUP(G38,RarityBackground!$E$7:$F$9,2,0)))</f>
        <v/>
      </c>
      <c r="AJ38" s="5" t="str">
        <f>IF(H38="","",F38+IF(H38=1,RarityBackground!$F$1,IF(H38=2,RarityBackground!$F$1*3,IF(H38=3,RarityBackground!$F$1*6,"Error"))))</f>
        <v/>
      </c>
      <c r="AK38" s="5" t="str">
        <f>IF(I38="","",IF(I38=1,RarityBackground!$F$2,IF(I38=2,RarityBackground!$F$2*3,IF(I38=3,RarityBackground!$F$2*6,"Error"))))</f>
        <v/>
      </c>
      <c r="AL38" s="5">
        <f>IF(J38="","",ROUNDUP(RarityBackground!$F$6*VLOOKUP(J38, RarityBackground!$A$18:$B$27,2,0),-1))</f>
        <v>13230</v>
      </c>
      <c r="AM38" s="5" t="str">
        <f>IF(K38="","",IF(K38="N","",IF(K38="Y",ROUNDUP(RarityBackground!$F$6,-1),"")))</f>
        <v/>
      </c>
      <c r="AN38" s="5" t="str">
        <f>IF(L38="","",IF(L38=1,RarityBackground!$D$1,IF(L38=2,RarityBackground!$D$1*3,IF(L38=3,RarityBackground!$D$1*6,"Error"))))</f>
        <v/>
      </c>
      <c r="AO38" s="5" t="str">
        <f>IF(M38="","",VLOOKUP(M38,RarityBackground!$A$7:$B$17,2,0))</f>
        <v/>
      </c>
      <c r="AP38" s="5" t="str">
        <f>IF(N38="","",IF(N38="Y",AO38*RarityBackground!$F$5,IF(N38="N",AO38*(IF(RarityBackground!$F$3+(O38-1)&gt;10,10,RarityBackground!$F$3+(O38-1)))))-AO38)</f>
        <v/>
      </c>
      <c r="AQ38" s="5" t="str">
        <f t="shared" si="1"/>
        <v/>
      </c>
      <c r="AR38" s="5" t="str">
        <f>IF(Q38="","",Q38*RarityBackground!$D$5)</f>
        <v/>
      </c>
      <c r="AS38" s="5" t="str">
        <f>IF(R38="","",VLOOKUP(R38&amp;"Save1Minute", RarityBackground!$C$6:$D$20,2,0))</f>
        <v/>
      </c>
      <c r="AT38" s="5" t="str">
        <f>IF(S38="","",IF(T38="Y",ROUNDUP(S38*RarityBackground!$D$4,0),IF(T38="N",ROUNDUP(S38*RarityBackground!$D$3,0))))</f>
        <v/>
      </c>
      <c r="AU38" s="5" t="str">
        <f>IF(U38="","",IF(V38="Y",((RarityBackground!$D$4*U38)*(RarityBackground!$F$3+W38)),((RarityBackground!$D$3*U38)*(RarityBackground!$F$3+W38))))</f>
        <v/>
      </c>
      <c r="AV38" s="5" t="str">
        <f>IF(X38="","",IF(Y38="Y",(RarityBackground!$D$4*X38)*IF(Z38="Y",RarityBackground!$F$9,RarityBackground!$F$10),(RarityBackground!$D$3*X38)*IF(Z38="Y",RarityBackground!$F$9,RarityBackground!$F$10)))</f>
        <v/>
      </c>
      <c r="AW38" s="5" t="str">
        <f>IF(AA38="","",AA38*RarityBackground!$D$2)</f>
        <v/>
      </c>
      <c r="AX38" s="5" t="str">
        <f t="shared" si="2"/>
        <v/>
      </c>
      <c r="AY38" s="5" t="str">
        <f>IF(AC38="","",VLOOKUP(AC38,RarityBackground!$A$7:$B$17,2,0))</f>
        <v/>
      </c>
      <c r="AZ38" s="5" t="str">
        <f>IF(AD38="","",IF(AD38="Y",AY38*RarityBackground!$F$5,IF(AD38="N",AY38*(IF(RarityBackground!$F$3+(AE38-1)&gt;10,10,RarityBackground!$F$3+(AE38-1)))))-AY38)</f>
        <v/>
      </c>
      <c r="BA38" s="5" t="str">
        <f>IF(AF38="","",VLOOKUP(AF38,RarityBackground!$A$7:$B$17,2,0))</f>
        <v/>
      </c>
      <c r="BB38" s="5" t="str">
        <f>IF(AG38="","",IF(AG38="Y",BA38*RarityBackground!$F$5,IF(AG38="N",BA38*(IF(RarityBackground!$F$3+(AH38-1)&gt;10,10,RarityBackground!$F$3+(AH38-1)))))-BA38)</f>
        <v/>
      </c>
    </row>
    <row r="39" ht="15.75" customHeight="1">
      <c r="A39" s="5" t="s">
        <v>111</v>
      </c>
      <c r="B39" s="5" t="s">
        <v>72</v>
      </c>
      <c r="C39" s="6" t="s">
        <v>74</v>
      </c>
      <c r="D39" s="5">
        <f>IF(A39="","",ROUNDUP(SUM(AI39:BB39)*VLOOKUP(B39,RarityBackground!$A$1:$B$6,2,0)*IF(C39="Yes",1,1.1),0))</f>
        <v>52920</v>
      </c>
      <c r="F39" s="7"/>
      <c r="I39" s="7"/>
      <c r="J39" s="7">
        <v>7.0</v>
      </c>
      <c r="K39" s="6"/>
      <c r="L39" s="8"/>
      <c r="M39" s="7"/>
      <c r="N39" s="6"/>
      <c r="O39" s="6"/>
      <c r="P39" s="6"/>
      <c r="Q39" s="8"/>
      <c r="R39" s="9"/>
      <c r="S39" s="7"/>
      <c r="T39" s="6"/>
      <c r="U39" s="6"/>
      <c r="V39" s="6"/>
      <c r="W39" s="6"/>
      <c r="X39" s="6"/>
      <c r="Y39" s="6"/>
      <c r="Z39" s="6"/>
      <c r="AA39" s="8"/>
      <c r="AB39" s="7"/>
      <c r="AC39" s="7"/>
      <c r="AD39" s="6"/>
      <c r="AE39" s="6"/>
      <c r="AF39" s="6"/>
      <c r="AG39" s="6"/>
      <c r="AH39" s="6"/>
      <c r="AI39" s="7" t="str">
        <f>IF(F39="","",F39+IF(G39="",0,VLOOKUP(G39,RarityBackground!$E$7:$F$9,2,0)))</f>
        <v/>
      </c>
      <c r="AJ39" s="5" t="str">
        <f>IF(H39="","",F39+IF(H39=1,RarityBackground!$F$1,IF(H39=2,RarityBackground!$F$1*3,IF(H39=3,RarityBackground!$F$1*6,"Error"))))</f>
        <v/>
      </c>
      <c r="AK39" s="5" t="str">
        <f>IF(I39="","",IF(I39=1,RarityBackground!$F$2,IF(I39=2,RarityBackground!$F$2*3,IF(I39=3,RarityBackground!$F$2*6,"Error"))))</f>
        <v/>
      </c>
      <c r="AL39" s="5">
        <f>IF(J39="","",ROUNDUP(RarityBackground!$F$6*VLOOKUP(J39, RarityBackground!$A$18:$B$27,2,0),-1))</f>
        <v>17640</v>
      </c>
      <c r="AM39" s="5" t="str">
        <f>IF(K39="","",IF(K39="N","",IF(K39="Y",ROUNDUP(RarityBackground!$F$6,-1),"")))</f>
        <v/>
      </c>
      <c r="AN39" s="5" t="str">
        <f>IF(L39="","",IF(L39=1,RarityBackground!$D$1,IF(L39=2,RarityBackground!$D$1*3,IF(L39=3,RarityBackground!$D$1*6,"Error"))))</f>
        <v/>
      </c>
      <c r="AO39" s="5" t="str">
        <f>IF(M39="","",VLOOKUP(M39,RarityBackground!$A$7:$B$17,2,0))</f>
        <v/>
      </c>
      <c r="AP39" s="5" t="str">
        <f>IF(N39="","",IF(N39="Y",AO39*RarityBackground!$F$5,IF(N39="N",AO39*(IF(RarityBackground!$F$3+(O39-1)&gt;10,10,RarityBackground!$F$3+(O39-1)))))-AO39)</f>
        <v/>
      </c>
      <c r="AQ39" s="5" t="str">
        <f t="shared" si="1"/>
        <v/>
      </c>
      <c r="AR39" s="5" t="str">
        <f>IF(Q39="","",Q39*RarityBackground!$D$5)</f>
        <v/>
      </c>
      <c r="AS39" s="5" t="str">
        <f>IF(R39="","",VLOOKUP(R39&amp;"Save1Minute", RarityBackground!$C$6:$D$20,2,0))</f>
        <v/>
      </c>
      <c r="AT39" s="5" t="str">
        <f>IF(S39="","",IF(T39="Y",ROUNDUP(S39*RarityBackground!$D$4,0),IF(T39="N",ROUNDUP(S39*RarityBackground!$D$3,0))))</f>
        <v/>
      </c>
      <c r="AU39" s="5" t="str">
        <f>IF(U39="","",IF(V39="Y",((RarityBackground!$D$4*U39)*(RarityBackground!$F$3+W39)),((RarityBackground!$D$3*U39)*(RarityBackground!$F$3+W39))))</f>
        <v/>
      </c>
      <c r="AV39" s="5" t="str">
        <f>IF(X39="","",IF(Y39="Y",(RarityBackground!$D$4*X39)*IF(Z39="Y",RarityBackground!$F$9,RarityBackground!$F$10),(RarityBackground!$D$3*X39)*IF(Z39="Y",RarityBackground!$F$9,RarityBackground!$F$10)))</f>
        <v/>
      </c>
      <c r="AW39" s="5" t="str">
        <f>IF(AA39="","",AA39*RarityBackground!$D$2)</f>
        <v/>
      </c>
      <c r="AX39" s="5" t="str">
        <f t="shared" si="2"/>
        <v/>
      </c>
      <c r="AY39" s="5" t="str">
        <f>IF(AC39="","",VLOOKUP(AC39,RarityBackground!$A$7:$B$17,2,0))</f>
        <v/>
      </c>
      <c r="AZ39" s="5" t="str">
        <f>IF(AD39="","",IF(AD39="Y",AY39*RarityBackground!$F$5,IF(AD39="N",AY39*(IF(RarityBackground!$F$3+(AE39-1)&gt;10,10,RarityBackground!$F$3+(AE39-1)))))-AY39)</f>
        <v/>
      </c>
      <c r="BA39" s="5" t="str">
        <f>IF(AF39="","",VLOOKUP(AF39,RarityBackground!$A$7:$B$17,2,0))</f>
        <v/>
      </c>
      <c r="BB39" s="5" t="str">
        <f>IF(AG39="","",IF(AG39="Y",BA39*RarityBackground!$F$5,IF(AG39="N",BA39*(IF(RarityBackground!$F$3+(AH39-1)&gt;10,10,RarityBackground!$F$3+(AH39-1)))))-BA39)</f>
        <v/>
      </c>
    </row>
    <row r="40" ht="15.75" customHeight="1">
      <c r="A40" s="5" t="s">
        <v>112</v>
      </c>
      <c r="B40" s="5" t="s">
        <v>80</v>
      </c>
      <c r="C40" s="6" t="s">
        <v>74</v>
      </c>
      <c r="D40" s="5">
        <f>IF(A40="","",ROUNDUP(SUM(AI40:BB40)*VLOOKUP(B40,RarityBackground!$A$1:$B$6,2,0)*IF(C40="Yes",1,1.1),0))</f>
        <v>113400</v>
      </c>
      <c r="F40" s="7"/>
      <c r="I40" s="7"/>
      <c r="J40" s="7">
        <v>8.0</v>
      </c>
      <c r="K40" s="6"/>
      <c r="L40" s="8"/>
      <c r="M40" s="7"/>
      <c r="N40" s="6"/>
      <c r="O40" s="6"/>
      <c r="P40" s="6"/>
      <c r="Q40" s="8"/>
      <c r="R40" s="9"/>
      <c r="S40" s="7"/>
      <c r="T40" s="6"/>
      <c r="U40" s="6"/>
      <c r="V40" s="6"/>
      <c r="W40" s="6"/>
      <c r="X40" s="6"/>
      <c r="Y40" s="6"/>
      <c r="Z40" s="6"/>
      <c r="AA40" s="8"/>
      <c r="AB40" s="7"/>
      <c r="AC40" s="7"/>
      <c r="AD40" s="6"/>
      <c r="AE40" s="6"/>
      <c r="AF40" s="6"/>
      <c r="AG40" s="6"/>
      <c r="AH40" s="6"/>
      <c r="AI40" s="7" t="str">
        <f>IF(F40="","",F40+IF(G40="",0,VLOOKUP(G40,RarityBackground!$E$7:$F$9,2,0)))</f>
        <v/>
      </c>
      <c r="AJ40" s="5" t="str">
        <f>IF(H40="","",F40+IF(H40=1,RarityBackground!$F$1,IF(H40=2,RarityBackground!$F$1*3,IF(H40=3,RarityBackground!$F$1*6,"Error"))))</f>
        <v/>
      </c>
      <c r="AK40" s="5" t="str">
        <f>IF(I40="","",IF(I40=1,RarityBackground!$F$2,IF(I40=2,RarityBackground!$F$2*3,IF(I40=3,RarityBackground!$F$2*6,"Error"))))</f>
        <v/>
      </c>
      <c r="AL40" s="5">
        <f>IF(J40="","",ROUNDUP(RarityBackground!$F$6*VLOOKUP(J40, RarityBackground!$A$18:$B$27,2,0),-1))</f>
        <v>22680</v>
      </c>
      <c r="AM40" s="5" t="str">
        <f>IF(K40="","",IF(K40="N","",IF(K40="Y",ROUNDUP(RarityBackground!$F$6,-1),"")))</f>
        <v/>
      </c>
      <c r="AN40" s="5" t="str">
        <f>IF(L40="","",IF(L40=1,RarityBackground!$D$1,IF(L40=2,RarityBackground!$D$1*3,IF(L40=3,RarityBackground!$D$1*6,"Error"))))</f>
        <v/>
      </c>
      <c r="AO40" s="5" t="str">
        <f>IF(M40="","",VLOOKUP(M40,RarityBackground!$A$7:$B$17,2,0))</f>
        <v/>
      </c>
      <c r="AP40" s="5" t="str">
        <f>IF(N40="","",IF(N40="Y",AO40*RarityBackground!$F$5,IF(N40="N",AO40*(IF(RarityBackground!$F$3+(O40-1)&gt;10,10,RarityBackground!$F$3+(O40-1)))))-AO40)</f>
        <v/>
      </c>
      <c r="AQ40" s="5" t="str">
        <f t="shared" si="1"/>
        <v/>
      </c>
      <c r="AR40" s="5" t="str">
        <f>IF(Q40="","",Q40*RarityBackground!$D$5)</f>
        <v/>
      </c>
      <c r="AS40" s="5" t="str">
        <f>IF(R40="","",VLOOKUP(R40&amp;"Save1Minute", RarityBackground!$C$6:$D$20,2,0))</f>
        <v/>
      </c>
      <c r="AT40" s="5" t="str">
        <f>IF(S40="","",IF(T40="Y",ROUNDUP(S40*RarityBackground!$D$4,0),IF(T40="N",ROUNDUP(S40*RarityBackground!$D$3,0))))</f>
        <v/>
      </c>
      <c r="AU40" s="5" t="str">
        <f>IF(U40="","",IF(V40="Y",((RarityBackground!$D$4*U40)*(RarityBackground!$F$3+W40)),((RarityBackground!$D$3*U40)*(RarityBackground!$F$3+W40))))</f>
        <v/>
      </c>
      <c r="AV40" s="5" t="str">
        <f>IF(X40="","",IF(Y40="Y",(RarityBackground!$D$4*X40)*IF(Z40="Y",RarityBackground!$F$9,RarityBackground!$F$10),(RarityBackground!$D$3*X40)*IF(Z40="Y",RarityBackground!$F$9,RarityBackground!$F$10)))</f>
        <v/>
      </c>
      <c r="AW40" s="5" t="str">
        <f>IF(AA40="","",AA40*RarityBackground!$D$2)</f>
        <v/>
      </c>
      <c r="AX40" s="5" t="str">
        <f t="shared" si="2"/>
        <v/>
      </c>
      <c r="AY40" s="5" t="str">
        <f>IF(AC40="","",VLOOKUP(AC40,RarityBackground!$A$7:$B$17,2,0))</f>
        <v/>
      </c>
      <c r="AZ40" s="5" t="str">
        <f>IF(AD40="","",IF(AD40="Y",AY40*RarityBackground!$F$5,IF(AD40="N",AY40*(IF(RarityBackground!$F$3+(AE40-1)&gt;10,10,RarityBackground!$F$3+(AE40-1)))))-AY40)</f>
        <v/>
      </c>
      <c r="BA40" s="5" t="str">
        <f>IF(AF40="","",VLOOKUP(AF40,RarityBackground!$A$7:$B$17,2,0))</f>
        <v/>
      </c>
      <c r="BB40" s="5" t="str">
        <f>IF(AG40="","",IF(AG40="Y",BA40*RarityBackground!$F$5,IF(AG40="N",BA40*(IF(RarityBackground!$F$3+(AH40-1)&gt;10,10,RarityBackground!$F$3+(AH40-1)))))-BA40)</f>
        <v/>
      </c>
    </row>
    <row r="41" ht="15.75" customHeight="1">
      <c r="A41" s="5" t="s">
        <v>113</v>
      </c>
      <c r="B41" s="5" t="s">
        <v>80</v>
      </c>
      <c r="C41" s="6" t="s">
        <v>74</v>
      </c>
      <c r="D41" s="5">
        <f>IF(A41="","",ROUNDUP(SUM(AI41:BB41)*VLOOKUP(B41,RarityBackground!$A$1:$B$6,2,0)*IF(C41="Yes",1,1.1),0))</f>
        <v>141750</v>
      </c>
      <c r="F41" s="7"/>
      <c r="I41" s="7"/>
      <c r="J41" s="7">
        <v>9.0</v>
      </c>
      <c r="K41" s="6"/>
      <c r="L41" s="8"/>
      <c r="M41" s="7"/>
      <c r="N41" s="6"/>
      <c r="O41" s="6"/>
      <c r="P41" s="6"/>
      <c r="Q41" s="8"/>
      <c r="R41" s="9"/>
      <c r="S41" s="7"/>
      <c r="T41" s="6"/>
      <c r="U41" s="6"/>
      <c r="V41" s="6"/>
      <c r="W41" s="6"/>
      <c r="X41" s="6"/>
      <c r="Y41" s="6"/>
      <c r="Z41" s="6"/>
      <c r="AA41" s="8"/>
      <c r="AB41" s="7"/>
      <c r="AC41" s="7"/>
      <c r="AD41" s="6"/>
      <c r="AE41" s="6"/>
      <c r="AF41" s="6"/>
      <c r="AG41" s="6"/>
      <c r="AH41" s="6"/>
      <c r="AI41" s="7" t="str">
        <f>IF(F41="","",F41+IF(G41="",0,VLOOKUP(G41,RarityBackground!$E$7:$F$9,2,0)))</f>
        <v/>
      </c>
      <c r="AJ41" s="5" t="str">
        <f>IF(H41="","",F41+IF(H41=1,RarityBackground!$F$1,IF(H41=2,RarityBackground!$F$1*3,IF(H41=3,RarityBackground!$F$1*6,"Error"))))</f>
        <v/>
      </c>
      <c r="AK41" s="5" t="str">
        <f>IF(I41="","",IF(I41=1,RarityBackground!$F$2,IF(I41=2,RarityBackground!$F$2*3,IF(I41=3,RarityBackground!$F$2*6,"Error"))))</f>
        <v/>
      </c>
      <c r="AL41" s="5">
        <f>IF(J41="","",ROUNDUP(RarityBackground!$F$6*VLOOKUP(J41, RarityBackground!$A$18:$B$27,2,0),-1))</f>
        <v>28350</v>
      </c>
      <c r="AM41" s="5" t="str">
        <f>IF(K41="","",IF(K41="N","",IF(K41="Y",ROUNDUP(RarityBackground!$F$6,-1),"")))</f>
        <v/>
      </c>
      <c r="AN41" s="5" t="str">
        <f>IF(L41="","",IF(L41=1,RarityBackground!$D$1,IF(L41=2,RarityBackground!$D$1*3,IF(L41=3,RarityBackground!$D$1*6,"Error"))))</f>
        <v/>
      </c>
      <c r="AO41" s="5" t="str">
        <f>IF(M41="","",VLOOKUP(M41,RarityBackground!$A$7:$B$17,2,0))</f>
        <v/>
      </c>
      <c r="AP41" s="5" t="str">
        <f>IF(N41="","",IF(N41="Y",AO41*RarityBackground!$F$5,IF(N41="N",AO41*(IF(RarityBackground!$F$3+(O41-1)&gt;10,10,RarityBackground!$F$3+(O41-1)))))-AO41)</f>
        <v/>
      </c>
      <c r="AQ41" s="5" t="str">
        <f t="shared" si="1"/>
        <v/>
      </c>
      <c r="AR41" s="5" t="str">
        <f>IF(Q41="","",Q41*RarityBackground!$D$5)</f>
        <v/>
      </c>
      <c r="AS41" s="5" t="str">
        <f>IF(R41="","",VLOOKUP(R41&amp;"Save1Minute", RarityBackground!$C$6:$D$20,2,0))</f>
        <v/>
      </c>
      <c r="AT41" s="5" t="str">
        <f>IF(S41="","",IF(T41="Y",ROUNDUP(S41*RarityBackground!$D$4,0),IF(T41="N",ROUNDUP(S41*RarityBackground!$D$3,0))))</f>
        <v/>
      </c>
      <c r="AU41" s="5" t="str">
        <f>IF(U41="","",IF(V41="Y",((RarityBackground!$D$4*U41)*(RarityBackground!$F$3+W41)),((RarityBackground!$D$3*U41)*(RarityBackground!$F$3+W41))))</f>
        <v/>
      </c>
      <c r="AV41" s="5" t="str">
        <f>IF(X41="","",IF(Y41="Y",(RarityBackground!$D$4*X41)*IF(Z41="Y",RarityBackground!$F$9,RarityBackground!$F$10),(RarityBackground!$D$3*X41)*IF(Z41="Y",RarityBackground!$F$9,RarityBackground!$F$10)))</f>
        <v/>
      </c>
      <c r="AW41" s="5" t="str">
        <f>IF(AA41="","",AA41*RarityBackground!$D$2)</f>
        <v/>
      </c>
      <c r="AX41" s="5" t="str">
        <f t="shared" si="2"/>
        <v/>
      </c>
      <c r="AY41" s="5" t="str">
        <f>IF(AC41="","",VLOOKUP(AC41,RarityBackground!$A$7:$B$17,2,0))</f>
        <v/>
      </c>
      <c r="AZ41" s="5" t="str">
        <f>IF(AD41="","",IF(AD41="Y",AY41*RarityBackground!$F$5,IF(AD41="N",AY41*(IF(RarityBackground!$F$3+(AE41-1)&gt;10,10,RarityBackground!$F$3+(AE41-1)))))-AY41)</f>
        <v/>
      </c>
      <c r="BA41" s="5" t="str">
        <f>IF(AF41="","",VLOOKUP(AF41,RarityBackground!$A$7:$B$17,2,0))</f>
        <v/>
      </c>
      <c r="BB41" s="5" t="str">
        <f>IF(AG41="","",IF(AG41="Y",BA41*RarityBackground!$F$5,IF(AG41="N",BA41*(IF(RarityBackground!$F$3+(AH41-1)&gt;10,10,RarityBackground!$F$3+(AH41-1)))))-BA41)</f>
        <v/>
      </c>
    </row>
    <row r="42" ht="15.75" customHeight="1">
      <c r="A42" s="5" t="s">
        <v>114</v>
      </c>
      <c r="B42" s="5" t="s">
        <v>70</v>
      </c>
      <c r="C42" s="6" t="s">
        <v>74</v>
      </c>
      <c r="D42" s="5">
        <f>IF(A42="","",ROUNDUP(SUM(AI42:BB42)*VLOOKUP(B42,RarityBackground!$A$1:$B$6,2,0)*IF(C42="Yes",1,1.1),0))</f>
        <v>0</v>
      </c>
      <c r="E42" s="5" t="s">
        <v>100</v>
      </c>
      <c r="F42" s="7"/>
      <c r="I42" s="7"/>
      <c r="J42" s="7"/>
      <c r="K42" s="6"/>
      <c r="L42" s="8"/>
      <c r="M42" s="7"/>
      <c r="N42" s="6"/>
      <c r="O42" s="6"/>
      <c r="P42" s="6"/>
      <c r="Q42" s="8"/>
      <c r="R42" s="9"/>
      <c r="S42" s="7"/>
      <c r="T42" s="6"/>
      <c r="U42" s="6"/>
      <c r="V42" s="6"/>
      <c r="W42" s="6"/>
      <c r="X42" s="6"/>
      <c r="Y42" s="6"/>
      <c r="Z42" s="6"/>
      <c r="AA42" s="8"/>
      <c r="AB42" s="7"/>
      <c r="AC42" s="7"/>
      <c r="AD42" s="6"/>
      <c r="AE42" s="6"/>
      <c r="AF42" s="6"/>
      <c r="AG42" s="6"/>
      <c r="AH42" s="6"/>
      <c r="AI42" s="7" t="str">
        <f>IF(F42="","",F42+IF(G42="",0,VLOOKUP(G42,RarityBackground!$E$7:$F$9,2,0)))</f>
        <v/>
      </c>
      <c r="AJ42" s="5" t="str">
        <f>IF(H42="","",F42+IF(H42=1,RarityBackground!$F$1,IF(H42=2,RarityBackground!$F$1*3,IF(H42=3,RarityBackground!$F$1*6,"Error"))))</f>
        <v/>
      </c>
      <c r="AK42" s="5" t="str">
        <f>IF(I42="","",IF(I42=1,RarityBackground!$F$2,IF(I42=2,RarityBackground!$F$2*3,IF(I42=3,RarityBackground!$F$2*6,"Error"))))</f>
        <v/>
      </c>
      <c r="AL42" s="5" t="str">
        <f>IF(J42="","",ROUNDUP(RarityBackground!$F$6*VLOOKUP(J42, RarityBackground!$A$18:$B$27,2,0),-1))</f>
        <v/>
      </c>
      <c r="AM42" s="5" t="str">
        <f>IF(K42="","",IF(K42="N","",IF(K42="Y",ROUNDUP(RarityBackground!$F$6,-1),"")))</f>
        <v/>
      </c>
      <c r="AN42" s="5" t="str">
        <f>IF(L42="","",IF(L42=1,RarityBackground!$D$1,IF(L42=2,RarityBackground!$D$1*3,IF(L42=3,RarityBackground!$D$1*6,"Error"))))</f>
        <v/>
      </c>
      <c r="AO42" s="5" t="str">
        <f>IF(M42="","",VLOOKUP(M42,RarityBackground!$A$7:$B$17,2,0))</f>
        <v/>
      </c>
      <c r="AP42" s="5" t="str">
        <f>IF(N42="","",IF(N42="Y",AO42*RarityBackground!$F$5,IF(N42="N",AO42*(IF(RarityBackground!$F$3+(O42-1)&gt;10,10,RarityBackground!$F$3+(O42-1)))))-AO42)</f>
        <v/>
      </c>
      <c r="AQ42" s="5" t="str">
        <f t="shared" si="1"/>
        <v/>
      </c>
      <c r="AR42" s="5" t="str">
        <f>IF(Q42="","",Q42*RarityBackground!$D$5)</f>
        <v/>
      </c>
      <c r="AS42" s="5" t="str">
        <f>IF(R42="","",VLOOKUP(R42&amp;"Save1Minute", RarityBackground!$C$6:$D$20,2,0))</f>
        <v/>
      </c>
      <c r="AT42" s="5" t="str">
        <f>IF(S42="","",IF(T42="Y",ROUNDUP(S42*RarityBackground!$D$4,0),IF(T42="N",ROUNDUP(S42*RarityBackground!$D$3,0))))</f>
        <v/>
      </c>
      <c r="AU42" s="5" t="str">
        <f>IF(U42="","",IF(V42="Y",((RarityBackground!$D$4*U42)*(RarityBackground!$F$3+W42)),((RarityBackground!$D$3*U42)*(RarityBackground!$F$3+W42))))</f>
        <v/>
      </c>
      <c r="AV42" s="5" t="str">
        <f>IF(X42="","",IF(Y42="Y",(RarityBackground!$D$4*X42)*IF(Z42="Y",RarityBackground!$F$9,RarityBackground!$F$10),(RarityBackground!$D$3*X42)*IF(Z42="Y",RarityBackground!$F$9,RarityBackground!$F$10)))</f>
        <v/>
      </c>
      <c r="AW42" s="5" t="str">
        <f>IF(AA42="","",AA42*RarityBackground!$D$2)</f>
        <v/>
      </c>
      <c r="AX42" s="5" t="str">
        <f t="shared" si="2"/>
        <v/>
      </c>
      <c r="AY42" s="5" t="str">
        <f>IF(AC42="","",VLOOKUP(AC42,RarityBackground!$A$7:$B$17,2,0))</f>
        <v/>
      </c>
      <c r="AZ42" s="5" t="str">
        <f>IF(AD42="","",IF(AD42="Y",AY42*RarityBackground!$F$5,IF(AD42="N",AY42*(IF(RarityBackground!$F$3+(AE42-1)&gt;10,10,RarityBackground!$F$3+(AE42-1)))))-AY42)</f>
        <v/>
      </c>
      <c r="BA42" s="5" t="str">
        <f>IF(AF42="","",VLOOKUP(AF42,RarityBackground!$A$7:$B$17,2,0))</f>
        <v/>
      </c>
      <c r="BB42" s="5" t="str">
        <f>IF(AG42="","",IF(AG42="Y",BA42*RarityBackground!$F$5,IF(AG42="N",BA42*(IF(RarityBackground!$F$3+(AH42-1)&gt;10,10,RarityBackground!$F$3+(AH42-1)))))-BA42)</f>
        <v/>
      </c>
    </row>
    <row r="43" ht="15.75" customHeight="1">
      <c r="A43" s="5" t="s">
        <v>115</v>
      </c>
      <c r="B43" s="5" t="s">
        <v>55</v>
      </c>
      <c r="C43" s="6" t="s">
        <v>56</v>
      </c>
      <c r="D43" s="5">
        <f>IF(A43="","",ROUNDUP(SUM(AI43:BB43)*VLOOKUP(B43,RarityBackground!$A$1:$B$6,2,0)*IF(C43="Yes",1,1.1),0))</f>
        <v>2970</v>
      </c>
      <c r="E43" s="5" t="s">
        <v>116</v>
      </c>
      <c r="F43" s="7"/>
      <c r="I43" s="7"/>
      <c r="J43" s="7"/>
      <c r="K43" s="6"/>
      <c r="L43" s="8"/>
      <c r="M43" s="7">
        <v>2.0</v>
      </c>
      <c r="N43" s="6" t="s">
        <v>67</v>
      </c>
      <c r="O43" s="6"/>
      <c r="P43" s="6"/>
      <c r="Q43" s="8"/>
      <c r="R43" s="9"/>
      <c r="S43" s="7"/>
      <c r="T43" s="6"/>
      <c r="U43" s="6"/>
      <c r="V43" s="6"/>
      <c r="W43" s="6"/>
      <c r="X43" s="6"/>
      <c r="Y43" s="6"/>
      <c r="Z43" s="6"/>
      <c r="AA43" s="8"/>
      <c r="AB43" s="7"/>
      <c r="AC43" s="7"/>
      <c r="AD43" s="6"/>
      <c r="AE43" s="6"/>
      <c r="AF43" s="6"/>
      <c r="AG43" s="6"/>
      <c r="AH43" s="6"/>
      <c r="AI43" s="7" t="str">
        <f>IF(F43="","",F43+IF(G43="",0,VLOOKUP(G43,RarityBackground!$E$7:$F$9,2,0)))</f>
        <v/>
      </c>
      <c r="AJ43" s="5" t="str">
        <f>IF(H43="","",F43+IF(H43=1,RarityBackground!$F$1,IF(H43=2,RarityBackground!$F$1*3,IF(H43=3,RarityBackground!$F$1*6,"Error"))))</f>
        <v/>
      </c>
      <c r="AK43" s="5" t="str">
        <f>IF(I43="","",IF(I43=1,RarityBackground!$F$2,IF(I43=2,RarityBackground!$F$2*3,IF(I43=3,RarityBackground!$F$2*6,"Error"))))</f>
        <v/>
      </c>
      <c r="AL43" s="5" t="str">
        <f>IF(J43="","",ROUNDUP(RarityBackground!$F$6*VLOOKUP(J43, RarityBackground!$A$18:$B$27,2,0),-1))</f>
        <v/>
      </c>
      <c r="AM43" s="5" t="str">
        <f>IF(K43="","",IF(K43="N","",IF(K43="Y",ROUNDUP(RarityBackground!$F$6,-1),"")))</f>
        <v/>
      </c>
      <c r="AN43" s="5" t="str">
        <f>IF(L43="","",IF(L43=1,RarityBackground!$D$1,IF(L43=2,RarityBackground!$D$1*3,IF(L43=3,RarityBackground!$D$1*6,"Error"))))</f>
        <v/>
      </c>
      <c r="AO43" s="5">
        <f>IF(M43="","",VLOOKUP(M43,RarityBackground!$A$7:$B$17,2,0))</f>
        <v>180</v>
      </c>
      <c r="AP43" s="5">
        <f>IF(N43="","",IF(N43="Y",AO43*RarityBackground!$F$5,IF(N43="N",AO43*(IF(RarityBackground!$F$3+(O43-1)&gt;10,10,RarityBackground!$F$3+(O43-1)))))-AO43)</f>
        <v>1620</v>
      </c>
      <c r="AQ43" s="5" t="str">
        <f t="shared" si="1"/>
        <v/>
      </c>
      <c r="AR43" s="5" t="str">
        <f>IF(Q43="","",Q43*RarityBackground!$D$5)</f>
        <v/>
      </c>
      <c r="AS43" s="5" t="str">
        <f>IF(R43="","",VLOOKUP(R43&amp;"Save1Minute", RarityBackground!$C$6:$D$20,2,0))</f>
        <v/>
      </c>
      <c r="AT43" s="5" t="str">
        <f>IF(S43="","",IF(T43="Y",ROUNDUP(S43*RarityBackground!$D$4,0),IF(T43="N",ROUNDUP(S43*RarityBackground!$D$3,0))))</f>
        <v/>
      </c>
      <c r="AU43" s="5" t="str">
        <f>IF(U43="","",IF(V43="Y",((RarityBackground!$D$4*U43)*(RarityBackground!$F$3+W43)),((RarityBackground!$D$3*U43)*(RarityBackground!$F$3+W43))))</f>
        <v/>
      </c>
      <c r="AV43" s="5" t="str">
        <f>IF(X43="","",IF(Y43="Y",(RarityBackground!$D$4*X43)*IF(Z43="Y",RarityBackground!$F$9,RarityBackground!$F$10),(RarityBackground!$D$3*X43)*IF(Z43="Y",RarityBackground!$F$9,RarityBackground!$F$10)))</f>
        <v/>
      </c>
      <c r="AW43" s="5" t="str">
        <f>IF(AA43="","",AA43*RarityBackground!$D$2)</f>
        <v/>
      </c>
      <c r="AX43" s="5" t="str">
        <f t="shared" si="2"/>
        <v/>
      </c>
      <c r="AY43" s="5" t="str">
        <f>IF(AC43="","",VLOOKUP(AC43,RarityBackground!$A$7:$B$17,2,0))</f>
        <v/>
      </c>
      <c r="AZ43" s="5" t="str">
        <f>IF(AD43="","",IF(AD43="Y",AY43*RarityBackground!$F$5,IF(AD43="N",AY43*(IF(RarityBackground!$F$3+(AE43-1)&gt;10,10,RarityBackground!$F$3+(AE43-1)))))-AY43)</f>
        <v/>
      </c>
      <c r="BA43" s="5" t="str">
        <f>IF(AF43="","",VLOOKUP(AF43,RarityBackground!$A$7:$B$17,2,0))</f>
        <v/>
      </c>
      <c r="BB43" s="5" t="str">
        <f>IF(AG43="","",IF(AG43="Y",BA43*RarityBackground!$F$5,IF(AG43="N",BA43*(IF(RarityBackground!$F$3+(AH43-1)&gt;10,10,RarityBackground!$F$3+(AH43-1)))))-BA43)</f>
        <v/>
      </c>
    </row>
    <row r="44" ht="15.75" customHeight="1">
      <c r="A44" s="5" t="s">
        <v>117</v>
      </c>
      <c r="B44" s="5" t="s">
        <v>70</v>
      </c>
      <c r="C44" s="6" t="s">
        <v>74</v>
      </c>
      <c r="D44" s="5">
        <f>IF(A44="","",ROUNDUP(SUM(AI44:BB44)*VLOOKUP(B44,RarityBackground!$A$1:$B$6,2,0)*IF(C44="Yes",1,1.1),0))</f>
        <v>3600</v>
      </c>
      <c r="E44" s="5" t="s">
        <v>118</v>
      </c>
      <c r="F44" s="7"/>
      <c r="I44" s="7"/>
      <c r="J44" s="7"/>
      <c r="K44" s="6"/>
      <c r="L44" s="8"/>
      <c r="M44" s="7">
        <v>2.0</v>
      </c>
      <c r="N44" s="6" t="s">
        <v>67</v>
      </c>
      <c r="O44" s="6"/>
      <c r="P44" s="6"/>
      <c r="Q44" s="8"/>
      <c r="R44" s="9"/>
      <c r="S44" s="7"/>
      <c r="T44" s="6"/>
      <c r="U44" s="6"/>
      <c r="V44" s="6"/>
      <c r="W44" s="6"/>
      <c r="X44" s="6"/>
      <c r="Y44" s="6"/>
      <c r="Z44" s="6"/>
      <c r="AA44" s="8"/>
      <c r="AB44" s="7"/>
      <c r="AC44" s="7"/>
      <c r="AD44" s="6"/>
      <c r="AE44" s="6"/>
      <c r="AF44" s="6"/>
      <c r="AG44" s="6"/>
      <c r="AH44" s="6"/>
      <c r="AI44" s="7" t="str">
        <f>IF(F44="","",F44+IF(G44="",0,VLOOKUP(G44,RarityBackground!$E$7:$F$9,2,0)))</f>
        <v/>
      </c>
      <c r="AJ44" s="5" t="str">
        <f>IF(H44="","",F44+IF(H44=1,RarityBackground!$F$1,IF(H44=2,RarityBackground!$F$1*3,IF(H44=3,RarityBackground!$F$1*6,"Error"))))</f>
        <v/>
      </c>
      <c r="AK44" s="5" t="str">
        <f>IF(I44="","",IF(I44=1,RarityBackground!$F$2,IF(I44=2,RarityBackground!$F$2*3,IF(I44=3,RarityBackground!$F$2*6,"Error"))))</f>
        <v/>
      </c>
      <c r="AL44" s="5" t="str">
        <f>IF(J44="","",ROUNDUP(RarityBackground!$F$6*VLOOKUP(J44, RarityBackground!$A$18:$B$27,2,0),-1))</f>
        <v/>
      </c>
      <c r="AM44" s="5" t="str">
        <f>IF(K44="","",IF(K44="N","",IF(K44="Y",ROUNDUP(RarityBackground!$F$6,-1),"")))</f>
        <v/>
      </c>
      <c r="AN44" s="5" t="str">
        <f>IF(L44="","",IF(L44=1,RarityBackground!$D$1,IF(L44=2,RarityBackground!$D$1*3,IF(L44=3,RarityBackground!$D$1*6,"Error"))))</f>
        <v/>
      </c>
      <c r="AO44" s="5">
        <f>IF(M44="","",VLOOKUP(M44,RarityBackground!$A$7:$B$17,2,0))</f>
        <v>180</v>
      </c>
      <c r="AP44" s="5">
        <f>IF(N44="","",IF(N44="Y",AO44*RarityBackground!$F$5,IF(N44="N",AO44*(IF(RarityBackground!$F$3+(O44-1)&gt;10,10,RarityBackground!$F$3+(O44-1)))))-AO44)</f>
        <v>1620</v>
      </c>
      <c r="AQ44" s="5" t="str">
        <f t="shared" si="1"/>
        <v/>
      </c>
      <c r="AR44" s="5" t="str">
        <f>IF(Q44="","",Q44*RarityBackground!$D$5)</f>
        <v/>
      </c>
      <c r="AS44" s="5" t="str">
        <f>IF(R44="","",VLOOKUP(R44&amp;"Save1Minute", RarityBackground!$C$6:$D$20,2,0))</f>
        <v/>
      </c>
      <c r="AT44" s="5" t="str">
        <f>IF(S44="","",IF(T44="Y",ROUNDUP(S44*RarityBackground!$D$4,0),IF(T44="N",ROUNDUP(S44*RarityBackground!$D$3,0))))</f>
        <v/>
      </c>
      <c r="AU44" s="5" t="str">
        <f>IF(U44="","",IF(V44="Y",((RarityBackground!$D$4*U44)*(RarityBackground!$F$3+W44)),((RarityBackground!$D$3*U44)*(RarityBackground!$F$3+W44))))</f>
        <v/>
      </c>
      <c r="AV44" s="5" t="str">
        <f>IF(X44="","",IF(Y44="Y",(RarityBackground!$D$4*X44)*IF(Z44="Y",RarityBackground!$F$9,RarityBackground!$F$10),(RarityBackground!$D$3*X44)*IF(Z44="Y",RarityBackground!$F$9,RarityBackground!$F$10)))</f>
        <v/>
      </c>
      <c r="AW44" s="5" t="str">
        <f>IF(AA44="","",AA44*RarityBackground!$D$2)</f>
        <v/>
      </c>
      <c r="AX44" s="5" t="str">
        <f t="shared" si="2"/>
        <v/>
      </c>
      <c r="AY44" s="5" t="str">
        <f>IF(AC44="","",VLOOKUP(AC44,RarityBackground!$A$7:$B$17,2,0))</f>
        <v/>
      </c>
      <c r="AZ44" s="5" t="str">
        <f>IF(AD44="","",IF(AD44="Y",AY44*RarityBackground!$F$5,IF(AD44="N",AY44*(IF(RarityBackground!$F$3+(AE44-1)&gt;10,10,RarityBackground!$F$3+(AE44-1)))))-AY44)</f>
        <v/>
      </c>
      <c r="BA44" s="5" t="str">
        <f>IF(AF44="","",VLOOKUP(AF44,RarityBackground!$A$7:$B$17,2,0))</f>
        <v/>
      </c>
      <c r="BB44" s="5" t="str">
        <f>IF(AG44="","",IF(AG44="Y",BA44*RarityBackground!$F$5,IF(AG44="N",BA44*(IF(RarityBackground!$F$3+(AH44-1)&gt;10,10,RarityBackground!$F$3+(AH44-1)))))-BA44)</f>
        <v/>
      </c>
    </row>
    <row r="45" ht="15.75" customHeight="1">
      <c r="A45" s="5" t="s">
        <v>119</v>
      </c>
      <c r="B45" s="5" t="s">
        <v>70</v>
      </c>
      <c r="C45" s="6" t="s">
        <v>74</v>
      </c>
      <c r="D45" s="5">
        <f>IF(A45="","",ROUNDUP(SUM(AI45:BB45)*VLOOKUP(B45,RarityBackground!$A$1:$B$6,2,0)*IF(C45="Yes",1,1.1),0))</f>
        <v>1800</v>
      </c>
      <c r="E45" s="5" t="s">
        <v>120</v>
      </c>
      <c r="F45" s="7"/>
      <c r="I45" s="7"/>
      <c r="J45" s="7"/>
      <c r="K45" s="6"/>
      <c r="L45" s="8"/>
      <c r="M45" s="7">
        <v>1.0</v>
      </c>
      <c r="N45" s="6" t="s">
        <v>67</v>
      </c>
      <c r="O45" s="6"/>
      <c r="P45" s="6"/>
      <c r="Q45" s="8"/>
      <c r="R45" s="9"/>
      <c r="S45" s="7"/>
      <c r="T45" s="6"/>
      <c r="U45" s="6"/>
      <c r="V45" s="6"/>
      <c r="W45" s="6"/>
      <c r="X45" s="6"/>
      <c r="Y45" s="6"/>
      <c r="Z45" s="6"/>
      <c r="AA45" s="8"/>
      <c r="AB45" s="7"/>
      <c r="AC45" s="7"/>
      <c r="AD45" s="6"/>
      <c r="AE45" s="6"/>
      <c r="AF45" s="6"/>
      <c r="AG45" s="6"/>
      <c r="AH45" s="6"/>
      <c r="AI45" s="7" t="str">
        <f>IF(F45="","",F45+IF(G45="",0,VLOOKUP(G45,RarityBackground!$E$7:$F$9,2,0)))</f>
        <v/>
      </c>
      <c r="AJ45" s="5" t="str">
        <f>IF(H45="","",F45+IF(H45=1,RarityBackground!$F$1,IF(H45=2,RarityBackground!$F$1*3,IF(H45=3,RarityBackground!$F$1*6,"Error"))))</f>
        <v/>
      </c>
      <c r="AK45" s="5" t="str">
        <f>IF(I45="","",IF(I45=1,RarityBackground!$F$2,IF(I45=2,RarityBackground!$F$2*3,IF(I45=3,RarityBackground!$F$2*6,"Error"))))</f>
        <v/>
      </c>
      <c r="AL45" s="5" t="str">
        <f>IF(J45="","",ROUNDUP(RarityBackground!$F$6*VLOOKUP(J45, RarityBackground!$A$18:$B$27,2,0),-1))</f>
        <v/>
      </c>
      <c r="AM45" s="5" t="str">
        <f>IF(K45="","",IF(K45="N","",IF(K45="Y",ROUNDUP(RarityBackground!$F$6,-1),"")))</f>
        <v/>
      </c>
      <c r="AN45" s="5" t="str">
        <f>IF(L45="","",IF(L45=1,RarityBackground!$D$1,IF(L45=2,RarityBackground!$D$1*3,IF(L45=3,RarityBackground!$D$1*6,"Error"))))</f>
        <v/>
      </c>
      <c r="AO45" s="5">
        <f>IF(M45="","",VLOOKUP(M45,RarityBackground!$A$7:$B$17,2,0))</f>
        <v>90</v>
      </c>
      <c r="AP45" s="5">
        <f>IF(N45="","",IF(N45="Y",AO45*RarityBackground!$F$5,IF(N45="N",AO45*(IF(RarityBackground!$F$3+(O45-1)&gt;10,10,RarityBackground!$F$3+(O45-1)))))-AO45)</f>
        <v>810</v>
      </c>
      <c r="AQ45" s="5" t="str">
        <f t="shared" si="1"/>
        <v/>
      </c>
      <c r="AR45" s="5" t="str">
        <f>IF(Q45="","",Q45*RarityBackground!$D$5)</f>
        <v/>
      </c>
      <c r="AS45" s="5" t="str">
        <f>IF(R45="","",VLOOKUP(R45&amp;"Save1Minute", RarityBackground!$C$6:$D$20,2,0))</f>
        <v/>
      </c>
      <c r="AT45" s="5" t="str">
        <f>IF(S45="","",IF(T45="Y",ROUNDUP(S45*RarityBackground!$D$4,0),IF(T45="N",ROUNDUP(S45*RarityBackground!$D$3,0))))</f>
        <v/>
      </c>
      <c r="AU45" s="5" t="str">
        <f>IF(U45="","",IF(V45="Y",((RarityBackground!$D$4*U45)*(RarityBackground!$F$3+W45)),((RarityBackground!$D$3*U45)*(RarityBackground!$F$3+W45))))</f>
        <v/>
      </c>
      <c r="AV45" s="5" t="str">
        <f>IF(X45="","",IF(Y45="Y",(RarityBackground!$D$4*X45)*IF(Z45="Y",RarityBackground!$F$9,RarityBackground!$F$10),(RarityBackground!$D$3*X45)*IF(Z45="Y",RarityBackground!$F$9,RarityBackground!$F$10)))</f>
        <v/>
      </c>
      <c r="AW45" s="5" t="str">
        <f>IF(AA45="","",AA45*RarityBackground!$D$2)</f>
        <v/>
      </c>
      <c r="AX45" s="5" t="str">
        <f t="shared" si="2"/>
        <v/>
      </c>
      <c r="AY45" s="5" t="str">
        <f>IF(AC45="","",VLOOKUP(AC45,RarityBackground!$A$7:$B$17,2,0))</f>
        <v/>
      </c>
      <c r="AZ45" s="5" t="str">
        <f>IF(AD45="","",IF(AD45="Y",AY45*RarityBackground!$F$5,IF(AD45="N",AY45*(IF(RarityBackground!$F$3+(AE45-1)&gt;10,10,RarityBackground!$F$3+(AE45-1)))))-AY45)</f>
        <v/>
      </c>
      <c r="BA45" s="5" t="str">
        <f>IF(AF45="","",VLOOKUP(AF45,RarityBackground!$A$7:$B$17,2,0))</f>
        <v/>
      </c>
      <c r="BB45" s="5" t="str">
        <f>IF(AG45="","",IF(AG45="Y",BA45*RarityBackground!$F$5,IF(AG45="N",BA45*(IF(RarityBackground!$F$3+(AH45-1)&gt;10,10,RarityBackground!$F$3+(AH45-1)))))-BA45)</f>
        <v/>
      </c>
    </row>
    <row r="46" ht="15.75" customHeight="1">
      <c r="A46" s="5" t="s">
        <v>121</v>
      </c>
      <c r="B46" s="5" t="s">
        <v>55</v>
      </c>
      <c r="C46" s="6" t="s">
        <v>74</v>
      </c>
      <c r="D46" s="5">
        <f>IF(A46="","",ROUNDUP(SUM(AI46:BB46)*VLOOKUP(B46,RarityBackground!$A$1:$B$6,2,0)*IF(C46="Yes",1,1.1),0))</f>
        <v>1350</v>
      </c>
      <c r="E46" s="5" t="s">
        <v>122</v>
      </c>
      <c r="F46" s="7"/>
      <c r="I46" s="7"/>
      <c r="J46" s="7"/>
      <c r="K46" s="6"/>
      <c r="L46" s="8"/>
      <c r="M46" s="7">
        <v>1.0</v>
      </c>
      <c r="N46" s="6" t="s">
        <v>67</v>
      </c>
      <c r="O46" s="6"/>
      <c r="P46" s="6"/>
      <c r="Q46" s="8"/>
      <c r="R46" s="9"/>
      <c r="S46" s="7"/>
      <c r="T46" s="6"/>
      <c r="U46" s="6"/>
      <c r="V46" s="6"/>
      <c r="W46" s="6"/>
      <c r="X46" s="6"/>
      <c r="Y46" s="6"/>
      <c r="Z46" s="6"/>
      <c r="AA46" s="8"/>
      <c r="AB46" s="7"/>
      <c r="AC46" s="7"/>
      <c r="AD46" s="6"/>
      <c r="AE46" s="6"/>
      <c r="AF46" s="6"/>
      <c r="AG46" s="6"/>
      <c r="AH46" s="6"/>
      <c r="AI46" s="7" t="str">
        <f>IF(F46="","",F46+IF(G46="",0,VLOOKUP(G46,RarityBackground!$E$7:$F$9,2,0)))</f>
        <v/>
      </c>
      <c r="AJ46" s="5" t="str">
        <f>IF(H46="","",F46+IF(H46=1,RarityBackground!$F$1,IF(H46=2,RarityBackground!$F$1*3,IF(H46=3,RarityBackground!$F$1*6,"Error"))))</f>
        <v/>
      </c>
      <c r="AK46" s="5" t="str">
        <f>IF(I46="","",IF(I46=1,RarityBackground!$F$2,IF(I46=2,RarityBackground!$F$2*3,IF(I46=3,RarityBackground!$F$2*6,"Error"))))</f>
        <v/>
      </c>
      <c r="AL46" s="5" t="str">
        <f>IF(J46="","",ROUNDUP(RarityBackground!$F$6*VLOOKUP(J46, RarityBackground!$A$18:$B$27,2,0),-1))</f>
        <v/>
      </c>
      <c r="AM46" s="5" t="str">
        <f>IF(K46="","",IF(K46="N","",IF(K46="Y",ROUNDUP(RarityBackground!$F$6,-1),"")))</f>
        <v/>
      </c>
      <c r="AN46" s="5" t="str">
        <f>IF(L46="","",IF(L46=1,RarityBackground!$D$1,IF(L46=2,RarityBackground!$D$1*3,IF(L46=3,RarityBackground!$D$1*6,"Error"))))</f>
        <v/>
      </c>
      <c r="AO46" s="5">
        <f>IF(M46="","",VLOOKUP(M46,RarityBackground!$A$7:$B$17,2,0))</f>
        <v>90</v>
      </c>
      <c r="AP46" s="5">
        <f>IF(N46="","",IF(N46="Y",AO46*RarityBackground!$F$5,IF(N46="N",AO46*(IF(RarityBackground!$F$3+(O46-1)&gt;10,10,RarityBackground!$F$3+(O46-1)))))-AO46)</f>
        <v>810</v>
      </c>
      <c r="AQ46" s="5" t="str">
        <f t="shared" si="1"/>
        <v/>
      </c>
      <c r="AR46" s="5" t="str">
        <f>IF(Q46="","",Q46*RarityBackground!$D$5)</f>
        <v/>
      </c>
      <c r="AS46" s="5" t="str">
        <f>IF(R46="","",VLOOKUP(R46&amp;"Save1Minute", RarityBackground!$C$6:$D$20,2,0))</f>
        <v/>
      </c>
      <c r="AT46" s="5" t="str">
        <f>IF(S46="","",IF(T46="Y",ROUNDUP(S46*RarityBackground!$D$4,0),IF(T46="N",ROUNDUP(S46*RarityBackground!$D$3,0))))</f>
        <v/>
      </c>
      <c r="AU46" s="5" t="str">
        <f>IF(U46="","",IF(V46="Y",((RarityBackground!$D$4*U46)*(RarityBackground!$F$3+W46)),((RarityBackground!$D$3*U46)*(RarityBackground!$F$3+W46))))</f>
        <v/>
      </c>
      <c r="AV46" s="5" t="str">
        <f>IF(X46="","",IF(Y46="Y",(RarityBackground!$D$4*X46)*IF(Z46="Y",RarityBackground!$F$9,RarityBackground!$F$10),(RarityBackground!$D$3*X46)*IF(Z46="Y",RarityBackground!$F$9,RarityBackground!$F$10)))</f>
        <v/>
      </c>
      <c r="AW46" s="5" t="str">
        <f>IF(AA46="","",AA46*RarityBackground!$D$2)</f>
        <v/>
      </c>
      <c r="AX46" s="5" t="str">
        <f t="shared" si="2"/>
        <v/>
      </c>
      <c r="AY46" s="5" t="str">
        <f>IF(AC46="","",VLOOKUP(AC46,RarityBackground!$A$7:$B$17,2,0))</f>
        <v/>
      </c>
      <c r="AZ46" s="5" t="str">
        <f>IF(AD46="","",IF(AD46="Y",AY46*RarityBackground!$F$5,IF(AD46="N",AY46*(IF(RarityBackground!$F$3+(AE46-1)&gt;10,10,RarityBackground!$F$3+(AE46-1)))))-AY46)</f>
        <v/>
      </c>
      <c r="BA46" s="5" t="str">
        <f>IF(AF46="","",VLOOKUP(AF46,RarityBackground!$A$7:$B$17,2,0))</f>
        <v/>
      </c>
      <c r="BB46" s="5" t="str">
        <f>IF(AG46="","",IF(AG46="Y",BA46*RarityBackground!$F$5,IF(AG46="N",BA46*(IF(RarityBackground!$F$3+(AH46-1)&gt;10,10,RarityBackground!$F$3+(AH46-1)))))-BA46)</f>
        <v/>
      </c>
    </row>
    <row r="47" ht="15.75" customHeight="1">
      <c r="A47" s="5" t="s">
        <v>123</v>
      </c>
      <c r="B47" s="5" t="s">
        <v>55</v>
      </c>
      <c r="C47" s="6" t="s">
        <v>74</v>
      </c>
      <c r="D47" s="5">
        <f>IF(A47="","",ROUNDUP(SUM(AI47:BB47)*VLOOKUP(B47,RarityBackground!$A$1:$B$6,2,0)*IF(C47="Yes",1,1.1),0))</f>
        <v>4050</v>
      </c>
      <c r="E47" s="5" t="s">
        <v>124</v>
      </c>
      <c r="F47" s="7"/>
      <c r="I47" s="7"/>
      <c r="J47" s="7"/>
      <c r="K47" s="6"/>
      <c r="L47" s="8"/>
      <c r="M47" s="7">
        <v>1.0</v>
      </c>
      <c r="N47" s="6" t="s">
        <v>67</v>
      </c>
      <c r="O47" s="6"/>
      <c r="P47" s="6"/>
      <c r="Q47" s="8"/>
      <c r="R47" s="9"/>
      <c r="S47" s="7"/>
      <c r="T47" s="6"/>
      <c r="U47" s="6"/>
      <c r="V47" s="6"/>
      <c r="W47" s="6"/>
      <c r="X47" s="6"/>
      <c r="Y47" s="6"/>
      <c r="Z47" s="6"/>
      <c r="AA47" s="8"/>
      <c r="AB47" s="7"/>
      <c r="AC47" s="7">
        <v>2.0</v>
      </c>
      <c r="AD47" s="6" t="s">
        <v>67</v>
      </c>
      <c r="AE47" s="6"/>
      <c r="AF47" s="6"/>
      <c r="AG47" s="6"/>
      <c r="AH47" s="6"/>
      <c r="AI47" s="7" t="str">
        <f>IF(F47="","",F47+IF(G47="",0,VLOOKUP(G47,RarityBackground!$E$7:$F$9,2,0)))</f>
        <v/>
      </c>
      <c r="AJ47" s="5" t="str">
        <f>IF(H47="","",F47+IF(H47=1,RarityBackground!$F$1,IF(H47=2,RarityBackground!$F$1*3,IF(H47=3,RarityBackground!$F$1*6,"Error"))))</f>
        <v/>
      </c>
      <c r="AK47" s="5" t="str">
        <f>IF(I47="","",IF(I47=1,RarityBackground!$F$2,IF(I47=2,RarityBackground!$F$2*3,IF(I47=3,RarityBackground!$F$2*6,"Error"))))</f>
        <v/>
      </c>
      <c r="AL47" s="5" t="str">
        <f>IF(J47="","",ROUNDUP(RarityBackground!$F$6*VLOOKUP(J47, RarityBackground!$A$18:$B$27,2,0),-1))</f>
        <v/>
      </c>
      <c r="AM47" s="5" t="str">
        <f>IF(K47="","",IF(K47="N","",IF(K47="Y",ROUNDUP(RarityBackground!$F$6,-1),"")))</f>
        <v/>
      </c>
      <c r="AN47" s="5" t="str">
        <f>IF(L47="","",IF(L47=1,RarityBackground!$D$1,IF(L47=2,RarityBackground!$D$1*3,IF(L47=3,RarityBackground!$D$1*6,"Error"))))</f>
        <v/>
      </c>
      <c r="AO47" s="5">
        <f>IF(M47="","",VLOOKUP(M47,RarityBackground!$A$7:$B$17,2,0))</f>
        <v>90</v>
      </c>
      <c r="AP47" s="5">
        <f>IF(N47="","",IF(N47="Y",AO47*RarityBackground!$F$5,IF(N47="N",AO47*(IF(RarityBackground!$F$3+(O47-1)&gt;10,10,RarityBackground!$F$3+(O47-1)))))-AO47)</f>
        <v>810</v>
      </c>
      <c r="AQ47" s="5" t="str">
        <f t="shared" si="1"/>
        <v/>
      </c>
      <c r="AR47" s="5" t="str">
        <f>IF(Q47="","",Q47*RarityBackground!$D$5)</f>
        <v/>
      </c>
      <c r="AS47" s="5" t="str">
        <f>IF(R47="","",VLOOKUP(R47&amp;"Save1Minute", RarityBackground!$C$6:$D$20,2,0))</f>
        <v/>
      </c>
      <c r="AT47" s="5" t="str">
        <f>IF(S47="","",IF(T47="Y",ROUNDUP(S47*RarityBackground!$D$4,0),IF(T47="N",ROUNDUP(S47*RarityBackground!$D$3,0))))</f>
        <v/>
      </c>
      <c r="AU47" s="5" t="str">
        <f>IF(U47="","",IF(V47="Y",((RarityBackground!$D$4*U47)*(RarityBackground!$F$3+W47)),((RarityBackground!$D$3*U47)*(RarityBackground!$F$3+W47))))</f>
        <v/>
      </c>
      <c r="AV47" s="5" t="str">
        <f>IF(X47="","",IF(Y47="Y",(RarityBackground!$D$4*X47)*IF(Z47="Y",RarityBackground!$F$9,RarityBackground!$F$10),(RarityBackground!$D$3*X47)*IF(Z47="Y",RarityBackground!$F$9,RarityBackground!$F$10)))</f>
        <v/>
      </c>
      <c r="AW47" s="5" t="str">
        <f>IF(AA47="","",AA47*RarityBackground!$D$2)</f>
        <v/>
      </c>
      <c r="AX47" s="5" t="str">
        <f t="shared" si="2"/>
        <v/>
      </c>
      <c r="AY47" s="5">
        <f>IF(AC47="","",VLOOKUP(AC47,RarityBackground!$A$7:$B$17,2,0))</f>
        <v>180</v>
      </c>
      <c r="AZ47" s="5">
        <f>IF(AD47="","",IF(AD47="Y",AY47*RarityBackground!$F$5,IF(AD47="N",AY47*(IF(RarityBackground!$F$3+(AE47-1)&gt;10,10,RarityBackground!$F$3+(AE47-1)))))-AY47)</f>
        <v>1620</v>
      </c>
      <c r="BA47" s="5" t="str">
        <f>IF(AF47="","",VLOOKUP(AF47,RarityBackground!$A$7:$B$17,2,0))</f>
        <v/>
      </c>
      <c r="BB47" s="5" t="str">
        <f>IF(AG47="","",IF(AG47="Y",BA47*RarityBackground!$F$5,IF(AG47="N",BA47*(IF(RarityBackground!$F$3+(AH47-1)&gt;10,10,RarityBackground!$F$3+(AH47-1)))))-BA47)</f>
        <v/>
      </c>
    </row>
    <row r="48" ht="15.75" customHeight="1">
      <c r="A48" s="5" t="s">
        <v>125</v>
      </c>
      <c r="B48" s="5" t="s">
        <v>70</v>
      </c>
      <c r="C48" s="6" t="s">
        <v>56</v>
      </c>
      <c r="D48" s="5">
        <f>IF(A48="","",ROUNDUP(SUM(AI48:BB48)*VLOOKUP(B48,RarityBackground!$A$1:$B$6,2,0)*IF(C48="Yes",1,1.1),0))</f>
        <v>7392</v>
      </c>
      <c r="E48" s="5" t="s">
        <v>126</v>
      </c>
      <c r="F48" s="7"/>
      <c r="I48" s="7"/>
      <c r="J48" s="7"/>
      <c r="K48" s="6"/>
      <c r="L48" s="8"/>
      <c r="M48" s="7">
        <v>6.0</v>
      </c>
      <c r="N48" s="6" t="s">
        <v>76</v>
      </c>
      <c r="O48" s="6">
        <v>1.0</v>
      </c>
      <c r="P48" s="6"/>
      <c r="Q48" s="8"/>
      <c r="R48" s="9"/>
      <c r="S48" s="7"/>
      <c r="T48" s="6"/>
      <c r="U48" s="6"/>
      <c r="V48" s="6"/>
      <c r="W48" s="6"/>
      <c r="X48" s="6"/>
      <c r="Y48" s="6"/>
      <c r="Z48" s="6"/>
      <c r="AA48" s="8"/>
      <c r="AB48" s="7"/>
      <c r="AC48" s="7"/>
      <c r="AD48" s="6"/>
      <c r="AE48" s="6"/>
      <c r="AF48" s="6"/>
      <c r="AG48" s="6"/>
      <c r="AH48" s="6"/>
      <c r="AI48" s="7" t="str">
        <f>IF(F48="","",F48+IF(G48="",0,VLOOKUP(G48,RarityBackground!$E$7:$F$9,2,0)))</f>
        <v/>
      </c>
      <c r="AJ48" s="5" t="str">
        <f>IF(H48="","",F48+IF(H48=1,RarityBackground!$F$1,IF(H48=2,RarityBackground!$F$1*3,IF(H48=3,RarityBackground!$F$1*6,"Error"))))</f>
        <v/>
      </c>
      <c r="AK48" s="5" t="str">
        <f>IF(I48="","",IF(I48=1,RarityBackground!$F$2,IF(I48=2,RarityBackground!$F$2*3,IF(I48=3,RarityBackground!$F$2*6,"Error"))))</f>
        <v/>
      </c>
      <c r="AL48" s="5" t="str">
        <f>IF(J48="","",ROUNDUP(RarityBackground!$F$6*VLOOKUP(J48, RarityBackground!$A$18:$B$27,2,0),-1))</f>
        <v/>
      </c>
      <c r="AM48" s="5" t="str">
        <f>IF(K48="","",IF(K48="N","",IF(K48="Y",ROUNDUP(RarityBackground!$F$6,-1),"")))</f>
        <v/>
      </c>
      <c r="AN48" s="5" t="str">
        <f>IF(L48="","",IF(L48=1,RarityBackground!$D$1,IF(L48=2,RarityBackground!$D$1*3,IF(L48=3,RarityBackground!$D$1*6,"Error"))))</f>
        <v/>
      </c>
      <c r="AO48" s="5">
        <f>IF(M48="","",VLOOKUP(M48,RarityBackground!$A$7:$B$17,2,0))</f>
        <v>840</v>
      </c>
      <c r="AP48" s="5">
        <f>IF(N48="","",IF(N48="Y",AO48*RarityBackground!$F$5,IF(N48="N",AO48*(IF(RarityBackground!$F$3+(O48-1)&gt;10,10,RarityBackground!$F$3+(O48-1)))))-AO48)</f>
        <v>2520</v>
      </c>
      <c r="AQ48" s="5" t="str">
        <f t="shared" si="1"/>
        <v/>
      </c>
      <c r="AR48" s="5" t="str">
        <f>IF(Q48="","",Q48*RarityBackground!$D$5)</f>
        <v/>
      </c>
      <c r="AS48" s="5" t="str">
        <f>IF(R48="","",VLOOKUP(R48&amp;"Save1Minute", RarityBackground!$C$6:$D$20,2,0))</f>
        <v/>
      </c>
      <c r="AT48" s="5" t="str">
        <f>IF(S48="","",IF(T48="Y",ROUNDUP(S48*RarityBackground!$D$4,0),IF(T48="N",ROUNDUP(S48*RarityBackground!$D$3,0))))</f>
        <v/>
      </c>
      <c r="AU48" s="5" t="str">
        <f>IF(U48="","",IF(V48="Y",((RarityBackground!$D$4*U48)*(RarityBackground!$F$3+W48)),((RarityBackground!$D$3*U48)*(RarityBackground!$F$3+W48))))</f>
        <v/>
      </c>
      <c r="AV48" s="5" t="str">
        <f>IF(X48="","",IF(Y48="Y",(RarityBackground!$D$4*X48)*IF(Z48="Y",RarityBackground!$F$9,RarityBackground!$F$10),(RarityBackground!$D$3*X48)*IF(Z48="Y",RarityBackground!$F$9,RarityBackground!$F$10)))</f>
        <v/>
      </c>
      <c r="AW48" s="5" t="str">
        <f>IF(AA48="","",AA48*RarityBackground!$D$2)</f>
        <v/>
      </c>
      <c r="AX48" s="5" t="str">
        <f t="shared" si="2"/>
        <v/>
      </c>
      <c r="AY48" s="5" t="str">
        <f>IF(AC48="","",VLOOKUP(AC48,RarityBackground!$A$7:$B$17,2,0))</f>
        <v/>
      </c>
      <c r="AZ48" s="5" t="str">
        <f>IF(AD48="","",IF(AD48="Y",AY48*RarityBackground!$F$5,IF(AD48="N",AY48*(IF(RarityBackground!$F$3+(AE48-1)&gt;10,10,RarityBackground!$F$3+(AE48-1)))))-AY48)</f>
        <v/>
      </c>
      <c r="BA48" s="5" t="str">
        <f>IF(AF48="","",VLOOKUP(AF48,RarityBackground!$A$7:$B$17,2,0))</f>
        <v/>
      </c>
      <c r="BB48" s="5" t="str">
        <f>IF(AG48="","",IF(AG48="Y",BA48*RarityBackground!$F$5,IF(AG48="N",BA48*(IF(RarityBackground!$F$3+(AH48-1)&gt;10,10,RarityBackground!$F$3+(AH48-1)))))-BA48)</f>
        <v/>
      </c>
    </row>
    <row r="49" ht="15.75" customHeight="1">
      <c r="A49" s="5" t="s">
        <v>127</v>
      </c>
      <c r="B49" s="5" t="s">
        <v>55</v>
      </c>
      <c r="C49" s="6" t="s">
        <v>74</v>
      </c>
      <c r="D49" s="5">
        <f>IF(A49="","",ROUNDUP(SUM(AI49:BB49)*VLOOKUP(B49,RarityBackground!$A$1:$B$6,2,0)*IF(C49="Yes",1,1.1),0))</f>
        <v>2250</v>
      </c>
      <c r="F49" s="7"/>
      <c r="I49" s="7"/>
      <c r="J49" s="7"/>
      <c r="K49" s="6"/>
      <c r="L49" s="8">
        <v>2.0</v>
      </c>
      <c r="M49" s="7"/>
      <c r="N49" s="6"/>
      <c r="O49" s="6"/>
      <c r="P49" s="6"/>
      <c r="Q49" s="8"/>
      <c r="R49" s="9"/>
      <c r="S49" s="7"/>
      <c r="T49" s="6"/>
      <c r="U49" s="6"/>
      <c r="V49" s="6"/>
      <c r="W49" s="6"/>
      <c r="X49" s="6"/>
      <c r="Y49" s="6"/>
      <c r="Z49" s="6"/>
      <c r="AA49" s="8"/>
      <c r="AB49" s="7"/>
      <c r="AC49" s="7"/>
      <c r="AD49" s="6"/>
      <c r="AE49" s="6"/>
      <c r="AF49" s="6"/>
      <c r="AG49" s="6"/>
      <c r="AH49" s="6"/>
      <c r="AI49" s="7" t="str">
        <f>IF(F49="","",F49+IF(G49="",0,VLOOKUP(G49,RarityBackground!$E$7:$F$9,2,0)))</f>
        <v/>
      </c>
      <c r="AJ49" s="5" t="str">
        <f>IF(H49="","",F49+IF(H49=1,RarityBackground!$F$1,IF(H49=2,RarityBackground!$F$1*3,IF(H49=3,RarityBackground!$F$1*6,"Error"))))</f>
        <v/>
      </c>
      <c r="AK49" s="5" t="str">
        <f>IF(I49="","",IF(I49=1,RarityBackground!$F$2,IF(I49=2,RarityBackground!$F$2*3,IF(I49=3,RarityBackground!$F$2*6,"Error"))))</f>
        <v/>
      </c>
      <c r="AL49" s="5" t="str">
        <f>IF(J49="","",ROUNDUP(RarityBackground!$F$6*VLOOKUP(J49, RarityBackground!$A$18:$B$27,2,0),-1))</f>
        <v/>
      </c>
      <c r="AM49" s="5" t="str">
        <f>IF(K49="","",IF(K49="N","",IF(K49="Y",ROUNDUP(RarityBackground!$F$6,-1),"")))</f>
        <v/>
      </c>
      <c r="AN49" s="5">
        <f>IF(L49="","",IF(L49=1,RarityBackground!$D$1,IF(L49=2,RarityBackground!$D$1*3,IF(L49=3,RarityBackground!$D$1*6,"Error"))))</f>
        <v>1500</v>
      </c>
      <c r="AO49" s="5" t="str">
        <f>IF(M49="","",VLOOKUP(M49,RarityBackground!$A$7:$B$17,2,0))</f>
        <v/>
      </c>
      <c r="AP49" s="5" t="str">
        <f>IF(N49="","",IF(N49="Y",AO49*RarityBackground!$F$5,IF(N49="N",AO49*(IF(RarityBackground!$F$3+(O49-1)&gt;10,10,RarityBackground!$F$3+(O49-1)))))-AO49)</f>
        <v/>
      </c>
      <c r="AQ49" s="5" t="str">
        <f t="shared" si="1"/>
        <v/>
      </c>
      <c r="AR49" s="5" t="str">
        <f>IF(Q49="","",Q49*RarityBackground!$D$5)</f>
        <v/>
      </c>
      <c r="AS49" s="5" t="str">
        <f>IF(R49="","",VLOOKUP(R49&amp;"Save1Minute", RarityBackground!$C$6:$D$20,2,0))</f>
        <v/>
      </c>
      <c r="AT49" s="5" t="str">
        <f>IF(S49="","",IF(T49="Y",ROUNDUP(S49*RarityBackground!$D$4,0),IF(T49="N",ROUNDUP(S49*RarityBackground!$D$3,0))))</f>
        <v/>
      </c>
      <c r="AU49" s="5" t="str">
        <f>IF(U49="","",IF(V49="Y",((RarityBackground!$D$4*U49)*(RarityBackground!$F$3+W49)),((RarityBackground!$D$3*U49)*(RarityBackground!$F$3+W49))))</f>
        <v/>
      </c>
      <c r="AV49" s="5" t="str">
        <f>IF(X49="","",IF(Y49="Y",(RarityBackground!$D$4*X49)*IF(Z49="Y",RarityBackground!$F$9,RarityBackground!$F$10),(RarityBackground!$D$3*X49)*IF(Z49="Y",RarityBackground!$F$9,RarityBackground!$F$10)))</f>
        <v/>
      </c>
      <c r="AW49" s="5" t="str">
        <f>IF(AA49="","",AA49*RarityBackground!$D$2)</f>
        <v/>
      </c>
      <c r="AX49" s="5" t="str">
        <f t="shared" si="2"/>
        <v/>
      </c>
      <c r="AY49" s="5" t="str">
        <f>IF(AC49="","",VLOOKUP(AC49,RarityBackground!$A$7:$B$17,2,0))</f>
        <v/>
      </c>
      <c r="AZ49" s="5" t="str">
        <f>IF(AD49="","",IF(AD49="Y",AY49*RarityBackground!$F$5,IF(AD49="N",AY49*(IF(RarityBackground!$F$3+(AE49-1)&gt;10,10,RarityBackground!$F$3+(AE49-1)))))-AY49)</f>
        <v/>
      </c>
      <c r="BA49" s="5" t="str">
        <f>IF(AF49="","",VLOOKUP(AF49,RarityBackground!$A$7:$B$17,2,0))</f>
        <v/>
      </c>
      <c r="BB49" s="5" t="str">
        <f>IF(AG49="","",IF(AG49="Y",BA49*RarityBackground!$F$5,IF(AG49="N",BA49*(IF(RarityBackground!$F$3+(AH49-1)&gt;10,10,RarityBackground!$F$3+(AH49-1)))))-BA49)</f>
        <v/>
      </c>
    </row>
    <row r="50" ht="15.75" customHeight="1">
      <c r="A50" s="5" t="s">
        <v>128</v>
      </c>
      <c r="B50" s="5" t="s">
        <v>70</v>
      </c>
      <c r="C50" s="6" t="s">
        <v>74</v>
      </c>
      <c r="D50" s="5">
        <f>IF(A50="","",ROUNDUP(SUM(AI50:BB50)*VLOOKUP(B50,RarityBackground!$A$1:$B$6,2,0)*IF(C50="Yes",1,1.1),0))</f>
        <v>5400</v>
      </c>
      <c r="F50" s="7"/>
      <c r="H50" s="5">
        <v>2.0</v>
      </c>
      <c r="I50" s="7"/>
      <c r="J50" s="7"/>
      <c r="K50" s="6"/>
      <c r="L50" s="8"/>
      <c r="M50" s="7"/>
      <c r="N50" s="6"/>
      <c r="O50" s="6"/>
      <c r="P50" s="6"/>
      <c r="Q50" s="8"/>
      <c r="R50" s="9"/>
      <c r="S50" s="7"/>
      <c r="T50" s="6"/>
      <c r="U50" s="6"/>
      <c r="V50" s="6"/>
      <c r="W50" s="6"/>
      <c r="X50" s="6"/>
      <c r="Y50" s="6"/>
      <c r="Z50" s="6"/>
      <c r="AA50" s="8"/>
      <c r="AB50" s="7"/>
      <c r="AC50" s="7"/>
      <c r="AD50" s="6"/>
      <c r="AE50" s="6"/>
      <c r="AF50" s="6"/>
      <c r="AG50" s="6"/>
      <c r="AH50" s="6"/>
      <c r="AI50" s="7" t="str">
        <f>IF(F50="","",F50+IF(G50="",0,VLOOKUP(G50,RarityBackground!$E$7:$F$9,2,0)))</f>
        <v/>
      </c>
      <c r="AJ50" s="5">
        <f>IF(H50="","",F50+IF(H50=1,RarityBackground!$F$1,IF(H50=2,RarityBackground!$F$1*3,IF(H50=3,RarityBackground!$F$1*6,"Error"))))</f>
        <v>2700</v>
      </c>
      <c r="AK50" s="5" t="str">
        <f>IF(I50="","",IF(I50=1,RarityBackground!$F$2,IF(I50=2,RarityBackground!$F$2*3,IF(I50=3,RarityBackground!$F$2*6,"Error"))))</f>
        <v/>
      </c>
      <c r="AL50" s="5" t="str">
        <f>IF(J50="","",ROUNDUP(RarityBackground!$F$6*VLOOKUP(J50, RarityBackground!$A$18:$B$27,2,0),-1))</f>
        <v/>
      </c>
      <c r="AM50" s="5" t="str">
        <f>IF(K50="","",IF(K50="N","",IF(K50="Y",ROUNDUP(RarityBackground!$F$6,-1),"")))</f>
        <v/>
      </c>
      <c r="AN50" s="5" t="str">
        <f>IF(L50="","",IF(L50=1,RarityBackground!$D$1,IF(L50=2,RarityBackground!$D$1*3,IF(L50=3,RarityBackground!$D$1*6,"Error"))))</f>
        <v/>
      </c>
      <c r="AO50" s="5" t="str">
        <f>IF(M50="","",VLOOKUP(M50,RarityBackground!$A$7:$B$17,2,0))</f>
        <v/>
      </c>
      <c r="AP50" s="5" t="str">
        <f>IF(N50="","",IF(N50="Y",AO50*RarityBackground!$F$5,IF(N50="N",AO50*(IF(RarityBackground!$F$3+(O50-1)&gt;10,10,RarityBackground!$F$3+(O50-1)))))-AO50)</f>
        <v/>
      </c>
      <c r="AQ50" s="5" t="str">
        <f t="shared" si="1"/>
        <v/>
      </c>
      <c r="AR50" s="5" t="str">
        <f>IF(Q50="","",Q50*RarityBackground!$D$5)</f>
        <v/>
      </c>
      <c r="AS50" s="5" t="str">
        <f>IF(R50="","",VLOOKUP(R50&amp;"Save1Minute", RarityBackground!$C$6:$D$20,2,0))</f>
        <v/>
      </c>
      <c r="AT50" s="5" t="str">
        <f>IF(S50="","",IF(T50="Y",ROUNDUP(S50*RarityBackground!$D$4,0),IF(T50="N",ROUNDUP(S50*RarityBackground!$D$3,0))))</f>
        <v/>
      </c>
      <c r="AU50" s="5" t="str">
        <f>IF(U50="","",IF(V50="Y",((RarityBackground!$D$4*U50)*(RarityBackground!$F$3+W50)),((RarityBackground!$D$3*U50)*(RarityBackground!$F$3+W50))))</f>
        <v/>
      </c>
      <c r="AV50" s="5" t="str">
        <f>IF(X50="","",IF(Y50="Y",(RarityBackground!$D$4*X50)*IF(Z50="Y",RarityBackground!$F$9,RarityBackground!$F$10),(RarityBackground!$D$3*X50)*IF(Z50="Y",RarityBackground!$F$9,RarityBackground!$F$10)))</f>
        <v/>
      </c>
      <c r="AW50" s="5" t="str">
        <f>IF(AA50="","",AA50*RarityBackground!$D$2)</f>
        <v/>
      </c>
      <c r="AX50" s="5" t="str">
        <f t="shared" si="2"/>
        <v/>
      </c>
      <c r="AY50" s="5" t="str">
        <f>IF(AC50="","",VLOOKUP(AC50,RarityBackground!$A$7:$B$17,2,0))</f>
        <v/>
      </c>
      <c r="AZ50" s="5" t="str">
        <f>IF(AD50="","",IF(AD50="Y",AY50*RarityBackground!$F$5,IF(AD50="N",AY50*(IF(RarityBackground!$F$3+(AE50-1)&gt;10,10,RarityBackground!$F$3+(AE50-1)))))-AY50)</f>
        <v/>
      </c>
      <c r="BA50" s="5" t="str">
        <f>IF(AF50="","",VLOOKUP(AF50,RarityBackground!$A$7:$B$17,2,0))</f>
        <v/>
      </c>
      <c r="BB50" s="5" t="str">
        <f>IF(AG50="","",IF(AG50="Y",BA50*RarityBackground!$F$5,IF(AG50="N",BA50*(IF(RarityBackground!$F$3+(AH50-1)&gt;10,10,RarityBackground!$F$3+(AH50-1)))))-BA50)</f>
        <v/>
      </c>
    </row>
    <row r="51" ht="15.75" customHeight="1">
      <c r="A51" s="5" t="s">
        <v>129</v>
      </c>
      <c r="B51" s="5" t="s">
        <v>70</v>
      </c>
      <c r="C51" s="6" t="s">
        <v>56</v>
      </c>
      <c r="D51" s="5">
        <f>IF(A51="","",ROUNDUP(SUM(AI51:BB51)*VLOOKUP(B51,RarityBackground!$A$1:$B$6,2,0)*IF(C51="Yes",1,1.1),0))</f>
        <v>7392</v>
      </c>
      <c r="E51" s="5" t="s">
        <v>126</v>
      </c>
      <c r="F51" s="7"/>
      <c r="I51" s="7"/>
      <c r="J51" s="7"/>
      <c r="K51" s="6"/>
      <c r="L51" s="8"/>
      <c r="M51" s="7">
        <v>6.0</v>
      </c>
      <c r="N51" s="6" t="s">
        <v>76</v>
      </c>
      <c r="O51" s="6">
        <v>1.0</v>
      </c>
      <c r="P51" s="6"/>
      <c r="Q51" s="8"/>
      <c r="R51" s="9"/>
      <c r="S51" s="7"/>
      <c r="T51" s="6"/>
      <c r="U51" s="6"/>
      <c r="V51" s="6"/>
      <c r="W51" s="6"/>
      <c r="X51" s="6"/>
      <c r="Y51" s="6"/>
      <c r="Z51" s="6"/>
      <c r="AA51" s="8"/>
      <c r="AB51" s="7"/>
      <c r="AC51" s="7"/>
      <c r="AD51" s="6"/>
      <c r="AE51" s="6"/>
      <c r="AF51" s="6"/>
      <c r="AG51" s="6"/>
      <c r="AH51" s="6"/>
      <c r="AI51" s="7" t="str">
        <f>IF(F51="","",F51+IF(G51="",0,VLOOKUP(G51,RarityBackground!$E$7:$F$9,2,0)))</f>
        <v/>
      </c>
      <c r="AJ51" s="5" t="str">
        <f>IF(H51="","",F51+IF(H51=1,RarityBackground!$F$1,IF(H51=2,RarityBackground!$F$1*3,IF(H51=3,RarityBackground!$F$1*6,"Error"))))</f>
        <v/>
      </c>
      <c r="AK51" s="5" t="str">
        <f>IF(I51="","",IF(I51=1,RarityBackground!$F$2,IF(I51=2,RarityBackground!$F$2*3,IF(I51=3,RarityBackground!$F$2*6,"Error"))))</f>
        <v/>
      </c>
      <c r="AL51" s="5" t="str">
        <f>IF(J51="","",ROUNDUP(RarityBackground!$F$6*VLOOKUP(J51, RarityBackground!$A$18:$B$27,2,0),-1))</f>
        <v/>
      </c>
      <c r="AM51" s="5" t="str">
        <f>IF(K51="","",IF(K51="N","",IF(K51="Y",ROUNDUP(RarityBackground!$F$6,-1),"")))</f>
        <v/>
      </c>
      <c r="AN51" s="5" t="str">
        <f>IF(L51="","",IF(L51=1,RarityBackground!$D$1,IF(L51=2,RarityBackground!$D$1*3,IF(L51=3,RarityBackground!$D$1*6,"Error"))))</f>
        <v/>
      </c>
      <c r="AO51" s="5">
        <f>IF(M51="","",VLOOKUP(M51,RarityBackground!$A$7:$B$17,2,0))</f>
        <v>840</v>
      </c>
      <c r="AP51" s="5">
        <f>IF(N51="","",IF(N51="Y",AO51*RarityBackground!$F$5,IF(N51="N",AO51*(IF(RarityBackground!$F$3+(O51-1)&gt;10,10,RarityBackground!$F$3+(O51-1)))))-AO51)</f>
        <v>2520</v>
      </c>
      <c r="AQ51" s="5" t="str">
        <f t="shared" si="1"/>
        <v/>
      </c>
      <c r="AR51" s="5" t="str">
        <f>IF(Q51="","",Q51*RarityBackground!$D$5)</f>
        <v/>
      </c>
      <c r="AS51" s="5" t="str">
        <f>IF(R51="","",VLOOKUP(R51&amp;"Save1Minute", RarityBackground!$C$6:$D$20,2,0))</f>
        <v/>
      </c>
      <c r="AT51" s="5" t="str">
        <f>IF(S51="","",IF(T51="Y",ROUNDUP(S51*RarityBackground!$D$4,0),IF(T51="N",ROUNDUP(S51*RarityBackground!$D$3,0))))</f>
        <v/>
      </c>
      <c r="AU51" s="5" t="str">
        <f>IF(U51="","",IF(V51="Y",((RarityBackground!$D$4*U51)*(RarityBackground!$F$3+W51)),((RarityBackground!$D$3*U51)*(RarityBackground!$F$3+W51))))</f>
        <v/>
      </c>
      <c r="AV51" s="5" t="str">
        <f>IF(X51="","",IF(Y51="Y",(RarityBackground!$D$4*X51)*IF(Z51="Y",RarityBackground!$F$9,RarityBackground!$F$10),(RarityBackground!$D$3*X51)*IF(Z51="Y",RarityBackground!$F$9,RarityBackground!$F$10)))</f>
        <v/>
      </c>
      <c r="AW51" s="5" t="str">
        <f>IF(AA51="","",AA51*RarityBackground!$D$2)</f>
        <v/>
      </c>
      <c r="AX51" s="5" t="str">
        <f t="shared" si="2"/>
        <v/>
      </c>
      <c r="AY51" s="5" t="str">
        <f>IF(AC51="","",VLOOKUP(AC51,RarityBackground!$A$7:$B$17,2,0))</f>
        <v/>
      </c>
      <c r="AZ51" s="5" t="str">
        <f>IF(AD51="","",IF(AD51="Y",AY51*RarityBackground!$F$5,IF(AD51="N",AY51*(IF(RarityBackground!$F$3+(AE51-1)&gt;10,10,RarityBackground!$F$3+(AE51-1)))))-AY51)</f>
        <v/>
      </c>
      <c r="BA51" s="5" t="str">
        <f>IF(AF51="","",VLOOKUP(AF51,RarityBackground!$A$7:$B$17,2,0))</f>
        <v/>
      </c>
      <c r="BB51" s="5" t="str">
        <f>IF(AG51="","",IF(AG51="Y",BA51*RarityBackground!$F$5,IF(AG51="N",BA51*(IF(RarityBackground!$F$3+(AH51-1)&gt;10,10,RarityBackground!$F$3+(AH51-1)))))-BA51)</f>
        <v/>
      </c>
    </row>
    <row r="52" ht="15.75" customHeight="1">
      <c r="A52" s="5" t="s">
        <v>130</v>
      </c>
      <c r="B52" s="5" t="s">
        <v>55</v>
      </c>
      <c r="C52" s="6" t="s">
        <v>74</v>
      </c>
      <c r="D52" s="5">
        <f>IF(A52="","",ROUNDUP(SUM(AI52:BB52)*VLOOKUP(B52,RarityBackground!$A$1:$B$6,2,0)*IF(C52="Yes",1,1.1),0))</f>
        <v>2700</v>
      </c>
      <c r="E52" s="5" t="s">
        <v>131</v>
      </c>
      <c r="F52" s="7"/>
      <c r="I52" s="7"/>
      <c r="J52" s="7"/>
      <c r="K52" s="6"/>
      <c r="L52" s="8"/>
      <c r="M52" s="7">
        <v>1.0</v>
      </c>
      <c r="N52" s="6" t="s">
        <v>67</v>
      </c>
      <c r="O52" s="6"/>
      <c r="P52" s="6"/>
      <c r="Q52" s="8"/>
      <c r="R52" s="9"/>
      <c r="S52" s="7"/>
      <c r="T52" s="6"/>
      <c r="U52" s="6"/>
      <c r="V52" s="6"/>
      <c r="W52" s="6"/>
      <c r="X52" s="6"/>
      <c r="Y52" s="6"/>
      <c r="Z52" s="6"/>
      <c r="AA52" s="8"/>
      <c r="AB52" s="7"/>
      <c r="AC52" s="7">
        <v>1.0</v>
      </c>
      <c r="AD52" s="6" t="s">
        <v>67</v>
      </c>
      <c r="AE52" s="6"/>
      <c r="AF52" s="6"/>
      <c r="AG52" s="6"/>
      <c r="AH52" s="6"/>
      <c r="AI52" s="7" t="str">
        <f>IF(F52="","",F52+IF(G52="",0,VLOOKUP(G52,RarityBackground!$E$7:$F$9,2,0)))</f>
        <v/>
      </c>
      <c r="AJ52" s="5" t="str">
        <f>IF(H52="","",F52+IF(H52=1,RarityBackground!$F$1,IF(H52=2,RarityBackground!$F$1*3,IF(H52=3,RarityBackground!$F$1*6,"Error"))))</f>
        <v/>
      </c>
      <c r="AK52" s="5" t="str">
        <f>IF(I52="","",IF(I52=1,RarityBackground!$F$2,IF(I52=2,RarityBackground!$F$2*3,IF(I52=3,RarityBackground!$F$2*6,"Error"))))</f>
        <v/>
      </c>
      <c r="AL52" s="5" t="str">
        <f>IF(J52="","",ROUNDUP(RarityBackground!$F$6*VLOOKUP(J52, RarityBackground!$A$18:$B$27,2,0),-1))</f>
        <v/>
      </c>
      <c r="AM52" s="5" t="str">
        <f>IF(K52="","",IF(K52="N","",IF(K52="Y",ROUNDUP(RarityBackground!$F$6,-1),"")))</f>
        <v/>
      </c>
      <c r="AN52" s="5" t="str">
        <f>IF(L52="","",IF(L52=1,RarityBackground!$D$1,IF(L52=2,RarityBackground!$D$1*3,IF(L52=3,RarityBackground!$D$1*6,"Error"))))</f>
        <v/>
      </c>
      <c r="AO52" s="5">
        <f>IF(M52="","",VLOOKUP(M52,RarityBackground!$A$7:$B$17,2,0))</f>
        <v>90</v>
      </c>
      <c r="AP52" s="5">
        <f>IF(N52="","",IF(N52="Y",AO52*RarityBackground!$F$5,IF(N52="N",AO52*(IF(RarityBackground!$F$3+(O52-1)&gt;10,10,RarityBackground!$F$3+(O52-1)))))-AO52)</f>
        <v>810</v>
      </c>
      <c r="AQ52" s="5" t="str">
        <f t="shared" si="1"/>
        <v/>
      </c>
      <c r="AR52" s="5" t="str">
        <f>IF(Q52="","",Q52*RarityBackground!$D$5)</f>
        <v/>
      </c>
      <c r="AS52" s="5" t="str">
        <f>IF(R52="","",VLOOKUP(R52&amp;"Save1Minute", RarityBackground!$C$6:$D$20,2,0))</f>
        <v/>
      </c>
      <c r="AT52" s="5" t="str">
        <f>IF(S52="","",IF(T52="Y",ROUNDUP(S52*RarityBackground!$D$4,0),IF(T52="N",ROUNDUP(S52*RarityBackground!$D$3,0))))</f>
        <v/>
      </c>
      <c r="AU52" s="5" t="str">
        <f>IF(U52="","",IF(V52="Y",((RarityBackground!$D$4*U52)*(RarityBackground!$F$3+W52)),((RarityBackground!$D$3*U52)*(RarityBackground!$F$3+W52))))</f>
        <v/>
      </c>
      <c r="AV52" s="5" t="str">
        <f>IF(X52="","",IF(Y52="Y",(RarityBackground!$D$4*X52)*IF(Z52="Y",RarityBackground!$F$9,RarityBackground!$F$10),(RarityBackground!$D$3*X52)*IF(Z52="Y",RarityBackground!$F$9,RarityBackground!$F$10)))</f>
        <v/>
      </c>
      <c r="AW52" s="5" t="str">
        <f>IF(AA52="","",AA52*RarityBackground!$D$2)</f>
        <v/>
      </c>
      <c r="AX52" s="5" t="str">
        <f t="shared" si="2"/>
        <v/>
      </c>
      <c r="AY52" s="5">
        <f>IF(AC52="","",VLOOKUP(AC52,RarityBackground!$A$7:$B$17,2,0))</f>
        <v>90</v>
      </c>
      <c r="AZ52" s="5">
        <f>IF(AD52="","",IF(AD52="Y",AY52*RarityBackground!$F$5,IF(AD52="N",AY52*(IF(RarityBackground!$F$3+(AE52-1)&gt;10,10,RarityBackground!$F$3+(AE52-1)))))-AY52)</f>
        <v>810</v>
      </c>
      <c r="BA52" s="5" t="str">
        <f>IF(AF52="","",VLOOKUP(AF52,RarityBackground!$A$7:$B$17,2,0))</f>
        <v/>
      </c>
      <c r="BB52" s="5" t="str">
        <f>IF(AG52="","",IF(AG52="Y",BA52*RarityBackground!$F$5,IF(AG52="N",BA52*(IF(RarityBackground!$F$3+(AH52-1)&gt;10,10,RarityBackground!$F$3+(AH52-1)))))-BA52)</f>
        <v/>
      </c>
    </row>
    <row r="53" ht="15.75" customHeight="1">
      <c r="A53" s="5" t="s">
        <v>132</v>
      </c>
      <c r="B53" s="5" t="s">
        <v>55</v>
      </c>
      <c r="C53" s="6" t="s">
        <v>56</v>
      </c>
      <c r="D53" s="5">
        <f>IF(A53="","",ROUNDUP(SUM(AI53:BB53)*VLOOKUP(B53,RarityBackground!$A$1:$B$6,2,0)*IF(C53="Yes",1,1.1),0))</f>
        <v>4950</v>
      </c>
      <c r="E53" s="5" t="s">
        <v>133</v>
      </c>
      <c r="F53" s="7"/>
      <c r="I53" s="7"/>
      <c r="J53" s="7"/>
      <c r="K53" s="6"/>
      <c r="L53" s="8"/>
      <c r="M53" s="7">
        <v>3.0</v>
      </c>
      <c r="N53" s="6" t="s">
        <v>67</v>
      </c>
      <c r="O53" s="6"/>
      <c r="P53" s="6"/>
      <c r="Q53" s="8"/>
      <c r="R53" s="9"/>
      <c r="S53" s="7"/>
      <c r="T53" s="6"/>
      <c r="U53" s="6"/>
      <c r="V53" s="6"/>
      <c r="W53" s="6"/>
      <c r="X53" s="6"/>
      <c r="Y53" s="6"/>
      <c r="Z53" s="6"/>
      <c r="AA53" s="8"/>
      <c r="AB53" s="7"/>
      <c r="AC53" s="7"/>
      <c r="AD53" s="6"/>
      <c r="AE53" s="6"/>
      <c r="AF53" s="6"/>
      <c r="AG53" s="6"/>
      <c r="AH53" s="6"/>
      <c r="AI53" s="7" t="str">
        <f>IF(F53="","",F53+IF(G53="",0,VLOOKUP(G53,RarityBackground!$E$7:$F$9,2,0)))</f>
        <v/>
      </c>
      <c r="AJ53" s="5" t="str">
        <f>IF(H53="","",F53+IF(H53=1,RarityBackground!$F$1,IF(H53=2,RarityBackground!$F$1*3,IF(H53=3,RarityBackground!$F$1*6,"Error"))))</f>
        <v/>
      </c>
      <c r="AK53" s="5" t="str">
        <f>IF(I53="","",IF(I53=1,RarityBackground!$F$2,IF(I53=2,RarityBackground!$F$2*3,IF(I53=3,RarityBackground!$F$2*6,"Error"))))</f>
        <v/>
      </c>
      <c r="AL53" s="5" t="str">
        <f>IF(J53="","",ROUNDUP(RarityBackground!$F$6*VLOOKUP(J53, RarityBackground!$A$18:$B$27,2,0),-1))</f>
        <v/>
      </c>
      <c r="AM53" s="5" t="str">
        <f>IF(K53="","",IF(K53="N","",IF(K53="Y",ROUNDUP(RarityBackground!$F$6,-1),"")))</f>
        <v/>
      </c>
      <c r="AN53" s="5" t="str">
        <f>IF(L53="","",IF(L53=1,RarityBackground!$D$1,IF(L53=2,RarityBackground!$D$1*3,IF(L53=3,RarityBackground!$D$1*6,"Error"))))</f>
        <v/>
      </c>
      <c r="AO53" s="5">
        <f>IF(M53="","",VLOOKUP(M53,RarityBackground!$A$7:$B$17,2,0))</f>
        <v>300</v>
      </c>
      <c r="AP53" s="5">
        <f>IF(N53="","",IF(N53="Y",AO53*RarityBackground!$F$5,IF(N53="N",AO53*(IF(RarityBackground!$F$3+(O53-1)&gt;10,10,RarityBackground!$F$3+(O53-1)))))-AO53)</f>
        <v>2700</v>
      </c>
      <c r="AQ53" s="5" t="str">
        <f t="shared" si="1"/>
        <v/>
      </c>
      <c r="AR53" s="5" t="str">
        <f>IF(Q53="","",Q53*RarityBackground!$D$5)</f>
        <v/>
      </c>
      <c r="AS53" s="5" t="str">
        <f>IF(R53="","",VLOOKUP(R53&amp;"Save1Minute", RarityBackground!$C$6:$D$20,2,0))</f>
        <v/>
      </c>
      <c r="AT53" s="5" t="str">
        <f>IF(S53="","",IF(T53="Y",ROUNDUP(S53*RarityBackground!$D$4,0),IF(T53="N",ROUNDUP(S53*RarityBackground!$D$3,0))))</f>
        <v/>
      </c>
      <c r="AU53" s="5" t="str">
        <f>IF(U53="","",IF(V53="Y",((RarityBackground!$D$4*U53)*(RarityBackground!$F$3+W53)),((RarityBackground!$D$3*U53)*(RarityBackground!$F$3+W53))))</f>
        <v/>
      </c>
      <c r="AV53" s="5" t="str">
        <f>IF(X53="","",IF(Y53="Y",(RarityBackground!$D$4*X53)*IF(Z53="Y",RarityBackground!$F$9,RarityBackground!$F$10),(RarityBackground!$D$3*X53)*IF(Z53="Y",RarityBackground!$F$9,RarityBackground!$F$10)))</f>
        <v/>
      </c>
      <c r="AW53" s="5" t="str">
        <f>IF(AA53="","",AA53*RarityBackground!$D$2)</f>
        <v/>
      </c>
      <c r="AX53" s="5" t="str">
        <f t="shared" si="2"/>
        <v/>
      </c>
      <c r="AY53" s="5" t="str">
        <f>IF(AC53="","",VLOOKUP(AC53,RarityBackground!$A$7:$B$17,2,0))</f>
        <v/>
      </c>
      <c r="AZ53" s="5" t="str">
        <f>IF(AD53="","",IF(AD53="Y",AY53*RarityBackground!$F$5,IF(AD53="N",AY53*(IF(RarityBackground!$F$3+(AE53-1)&gt;10,10,RarityBackground!$F$3+(AE53-1)))))-AY53)</f>
        <v/>
      </c>
      <c r="BA53" s="5" t="str">
        <f>IF(AF53="","",VLOOKUP(AF53,RarityBackground!$A$7:$B$17,2,0))</f>
        <v/>
      </c>
      <c r="BB53" s="5" t="str">
        <f>IF(AG53="","",IF(AG53="Y",BA53*RarityBackground!$F$5,IF(AG53="N",BA53*(IF(RarityBackground!$F$3+(AH53-1)&gt;10,10,RarityBackground!$F$3+(AH53-1)))))-BA53)</f>
        <v/>
      </c>
    </row>
    <row r="54" ht="15.75" customHeight="1">
      <c r="A54" s="5" t="s">
        <v>134</v>
      </c>
      <c r="B54" s="5" t="s">
        <v>72</v>
      </c>
      <c r="C54" s="6" t="s">
        <v>74</v>
      </c>
      <c r="D54" s="5">
        <f>IF(A54="","",ROUNDUP(SUM(AI54:BB54)*VLOOKUP(B54,RarityBackground!$A$1:$B$6,2,0)*IF(C54="Yes",1,1.1),0))</f>
        <v>28350</v>
      </c>
      <c r="E54" s="5" t="s">
        <v>135</v>
      </c>
      <c r="F54" s="7"/>
      <c r="I54" s="7"/>
      <c r="J54" s="7"/>
      <c r="K54" s="6"/>
      <c r="L54" s="8"/>
      <c r="M54" s="7">
        <v>9.0</v>
      </c>
      <c r="N54" s="6" t="s">
        <v>76</v>
      </c>
      <c r="O54" s="6"/>
      <c r="P54" s="6"/>
      <c r="Q54" s="8"/>
      <c r="R54" s="9"/>
      <c r="S54" s="7"/>
      <c r="T54" s="6"/>
      <c r="U54" s="6"/>
      <c r="V54" s="6"/>
      <c r="W54" s="6"/>
      <c r="X54" s="6"/>
      <c r="Y54" s="6"/>
      <c r="Z54" s="6"/>
      <c r="AA54" s="8"/>
      <c r="AB54" s="7"/>
      <c r="AC54" s="7">
        <v>4.0</v>
      </c>
      <c r="AD54" s="6" t="s">
        <v>67</v>
      </c>
      <c r="AE54" s="6"/>
      <c r="AF54" s="6"/>
      <c r="AG54" s="6"/>
      <c r="AH54" s="6"/>
      <c r="AI54" s="7" t="str">
        <f>IF(F54="","",F54+IF(G54="",0,VLOOKUP(G54,RarityBackground!$E$7:$F$9,2,0)))</f>
        <v/>
      </c>
      <c r="AJ54" s="5" t="str">
        <f>IF(H54="","",F54+IF(H54=1,RarityBackground!$F$1,IF(H54=2,RarityBackground!$F$1*3,IF(H54=3,RarityBackground!$F$1*6,"Error"))))</f>
        <v/>
      </c>
      <c r="AK54" s="5" t="str">
        <f>IF(I54="","",IF(I54=1,RarityBackground!$F$2,IF(I54=2,RarityBackground!$F$2*3,IF(I54=3,RarityBackground!$F$2*6,"Error"))))</f>
        <v/>
      </c>
      <c r="AL54" s="5" t="str">
        <f>IF(J54="","",ROUNDUP(RarityBackground!$F$6*VLOOKUP(J54, RarityBackground!$A$18:$B$27,2,0),-1))</f>
        <v/>
      </c>
      <c r="AM54" s="5" t="str">
        <f>IF(K54="","",IF(K54="N","",IF(K54="Y",ROUNDUP(RarityBackground!$F$6,-1),"")))</f>
        <v/>
      </c>
      <c r="AN54" s="5" t="str">
        <f>IF(L54="","",IF(L54=1,RarityBackground!$D$1,IF(L54=2,RarityBackground!$D$1*3,IF(L54=3,RarityBackground!$D$1*6,"Error"))))</f>
        <v/>
      </c>
      <c r="AO54" s="5">
        <f>IF(M54="","",VLOOKUP(M54,RarityBackground!$A$7:$B$17,2,0))</f>
        <v>1650</v>
      </c>
      <c r="AP54" s="5">
        <f>IF(N54="","",IF(N54="Y",AO54*RarityBackground!$F$5,IF(N54="N",AO54*(IF(RarityBackground!$F$3+(O54-1)&gt;10,10,RarityBackground!$F$3+(O54-1)))))-AO54)</f>
        <v>3300</v>
      </c>
      <c r="AQ54" s="5" t="str">
        <f t="shared" si="1"/>
        <v/>
      </c>
      <c r="AR54" s="5" t="str">
        <f>IF(Q54="","",Q54*RarityBackground!$D$5)</f>
        <v/>
      </c>
      <c r="AS54" s="5" t="str">
        <f>IF(R54="","",VLOOKUP(R54&amp;"Save1Minute", RarityBackground!$C$6:$D$20,2,0))</f>
        <v/>
      </c>
      <c r="AT54" s="5" t="str">
        <f>IF(S54="","",IF(T54="Y",ROUNDUP(S54*RarityBackground!$D$4,0),IF(T54="N",ROUNDUP(S54*RarityBackground!$D$3,0))))</f>
        <v/>
      </c>
      <c r="AU54" s="5" t="str">
        <f>IF(U54="","",IF(V54="Y",((RarityBackground!$D$4*U54)*(RarityBackground!$F$3+W54)),((RarityBackground!$D$3*U54)*(RarityBackground!$F$3+W54))))</f>
        <v/>
      </c>
      <c r="AV54" s="5" t="str">
        <f>IF(X54="","",IF(Y54="Y",(RarityBackground!$D$4*X54)*IF(Z54="Y",RarityBackground!$F$9,RarityBackground!$F$10),(RarityBackground!$D$3*X54)*IF(Z54="Y",RarityBackground!$F$9,RarityBackground!$F$10)))</f>
        <v/>
      </c>
      <c r="AW54" s="5" t="str">
        <f>IF(AA54="","",AA54*RarityBackground!$D$2)</f>
        <v/>
      </c>
      <c r="AX54" s="5" t="str">
        <f t="shared" si="2"/>
        <v/>
      </c>
      <c r="AY54" s="5">
        <f>IF(AC54="","",VLOOKUP(AC54,RarityBackground!$A$7:$B$17,2,0))</f>
        <v>450</v>
      </c>
      <c r="AZ54" s="5">
        <f>IF(AD54="","",IF(AD54="Y",AY54*RarityBackground!$F$5,IF(AD54="N",AY54*(IF(RarityBackground!$F$3+(AE54-1)&gt;10,10,RarityBackground!$F$3+(AE54-1)))))-AY54)</f>
        <v>4050</v>
      </c>
      <c r="BA54" s="5" t="str">
        <f>IF(AF54="","",VLOOKUP(AF54,RarityBackground!$A$7:$B$17,2,0))</f>
        <v/>
      </c>
      <c r="BB54" s="5" t="str">
        <f>IF(AG54="","",IF(AG54="Y",BA54*RarityBackground!$F$5,IF(AG54="N",BA54*(IF(RarityBackground!$F$3+(AH54-1)&gt;10,10,RarityBackground!$F$3+(AH54-1)))))-BA54)</f>
        <v/>
      </c>
    </row>
    <row r="55" ht="15.75" customHeight="1">
      <c r="A55" s="5" t="s">
        <v>136</v>
      </c>
      <c r="B55" s="5" t="s">
        <v>55</v>
      </c>
      <c r="C55" s="6" t="s">
        <v>56</v>
      </c>
      <c r="D55" s="5">
        <f>IF(A55="","",ROUNDUP(SUM(AI55:BB55)*VLOOKUP(B55,RarityBackground!$A$1:$B$6,2,0)*IF(C55="Yes",1,1.1),0))</f>
        <v>4950</v>
      </c>
      <c r="E55" s="5" t="s">
        <v>137</v>
      </c>
      <c r="F55" s="7"/>
      <c r="I55" s="7"/>
      <c r="J55" s="7"/>
      <c r="K55" s="6"/>
      <c r="L55" s="8"/>
      <c r="M55" s="7">
        <v>3.0</v>
      </c>
      <c r="N55" s="6" t="s">
        <v>67</v>
      </c>
      <c r="O55" s="6"/>
      <c r="P55" s="6"/>
      <c r="Q55" s="8"/>
      <c r="R55" s="9"/>
      <c r="S55" s="7"/>
      <c r="T55" s="6"/>
      <c r="U55" s="6"/>
      <c r="V55" s="6"/>
      <c r="W55" s="6"/>
      <c r="X55" s="6"/>
      <c r="Y55" s="6"/>
      <c r="Z55" s="6"/>
      <c r="AA55" s="8"/>
      <c r="AB55" s="7"/>
      <c r="AC55" s="7"/>
      <c r="AD55" s="6"/>
      <c r="AE55" s="6"/>
      <c r="AF55" s="6"/>
      <c r="AG55" s="6"/>
      <c r="AH55" s="6"/>
      <c r="AI55" s="7" t="str">
        <f>IF(F55="","",F55+IF(G55="",0,VLOOKUP(G55,RarityBackground!$E$7:$F$9,2,0)))</f>
        <v/>
      </c>
      <c r="AJ55" s="5" t="str">
        <f>IF(H55="","",F55+IF(H55=1,RarityBackground!$F$1,IF(H55=2,RarityBackground!$F$1*3,IF(H55=3,RarityBackground!$F$1*6,"Error"))))</f>
        <v/>
      </c>
      <c r="AK55" s="5" t="str">
        <f>IF(I55="","",IF(I55=1,RarityBackground!$F$2,IF(I55=2,RarityBackground!$F$2*3,IF(I55=3,RarityBackground!$F$2*6,"Error"))))</f>
        <v/>
      </c>
      <c r="AL55" s="5" t="str">
        <f>IF(J55="","",ROUNDUP(RarityBackground!$F$6*VLOOKUP(J55, RarityBackground!$A$18:$B$27,2,0),-1))</f>
        <v/>
      </c>
      <c r="AM55" s="5" t="str">
        <f>IF(K55="","",IF(K55="N","",IF(K55="Y",ROUNDUP(RarityBackground!$F$6,-1),"")))</f>
        <v/>
      </c>
      <c r="AN55" s="5" t="str">
        <f>IF(L55="","",IF(L55=1,RarityBackground!$D$1,IF(L55=2,RarityBackground!$D$1*3,IF(L55=3,RarityBackground!$D$1*6,"Error"))))</f>
        <v/>
      </c>
      <c r="AO55" s="5">
        <f>IF(M55="","",VLOOKUP(M55,RarityBackground!$A$7:$B$17,2,0))</f>
        <v>300</v>
      </c>
      <c r="AP55" s="5">
        <f>IF(N55="","",IF(N55="Y",AO55*RarityBackground!$F$5,IF(N55="N",AO55*(IF(RarityBackground!$F$3+(O55-1)&gt;10,10,RarityBackground!$F$3+(O55-1)))))-AO55)</f>
        <v>2700</v>
      </c>
      <c r="AQ55" s="5" t="str">
        <f t="shared" si="1"/>
        <v/>
      </c>
      <c r="AR55" s="5" t="str">
        <f>IF(Q55="","",Q55*RarityBackground!$D$5)</f>
        <v/>
      </c>
      <c r="AS55" s="5" t="str">
        <f>IF(R55="","",VLOOKUP(R55&amp;"Save1Minute", RarityBackground!$C$6:$D$20,2,0))</f>
        <v/>
      </c>
      <c r="AT55" s="5" t="str">
        <f>IF(S55="","",IF(T55="Y",ROUNDUP(S55*RarityBackground!$D$4,0),IF(T55="N",ROUNDUP(S55*RarityBackground!$D$3,0))))</f>
        <v/>
      </c>
      <c r="AU55" s="5" t="str">
        <f>IF(U55="","",IF(V55="Y",((RarityBackground!$D$4*U55)*(RarityBackground!$F$3+W55)),((RarityBackground!$D$3*U55)*(RarityBackground!$F$3+W55))))</f>
        <v/>
      </c>
      <c r="AV55" s="5" t="str">
        <f>IF(X55="","",IF(Y55="Y",(RarityBackground!$D$4*X55)*IF(Z55="Y",RarityBackground!$F$9,RarityBackground!$F$10),(RarityBackground!$D$3*X55)*IF(Z55="Y",RarityBackground!$F$9,RarityBackground!$F$10)))</f>
        <v/>
      </c>
      <c r="AW55" s="5" t="str">
        <f>IF(AA55="","",AA55*RarityBackground!$D$2)</f>
        <v/>
      </c>
      <c r="AX55" s="5" t="str">
        <f t="shared" si="2"/>
        <v/>
      </c>
      <c r="AY55" s="5" t="str">
        <f>IF(AC55="","",VLOOKUP(AC55,RarityBackground!$A$7:$B$17,2,0))</f>
        <v/>
      </c>
      <c r="AZ55" s="5" t="str">
        <f>IF(AD55="","",IF(AD55="Y",AY55*RarityBackground!$F$5,IF(AD55="N",AY55*(IF(RarityBackground!$F$3+(AE55-1)&gt;10,10,RarityBackground!$F$3+(AE55-1)))))-AY55)</f>
        <v/>
      </c>
      <c r="BA55" s="5" t="str">
        <f>IF(AF55="","",VLOOKUP(AF55,RarityBackground!$A$7:$B$17,2,0))</f>
        <v/>
      </c>
      <c r="BB55" s="5" t="str">
        <f>IF(AG55="","",IF(AG55="Y",BA55*RarityBackground!$F$5,IF(AG55="N",BA55*(IF(RarityBackground!$F$3+(AH55-1)&gt;10,10,RarityBackground!$F$3+(AH55-1)))))-BA55)</f>
        <v/>
      </c>
    </row>
    <row r="56" ht="15.75" customHeight="1">
      <c r="A56" s="5" t="s">
        <v>138</v>
      </c>
      <c r="B56" s="5" t="s">
        <v>70</v>
      </c>
      <c r="C56" s="6" t="s">
        <v>56</v>
      </c>
      <c r="D56" s="5">
        <f>IF(A56="","",ROUNDUP(SUM(AI56:BB56)*VLOOKUP(B56,RarityBackground!$A$1:$B$6,2,0)*IF(C56="Yes",1,1.1),0))</f>
        <v>3960</v>
      </c>
      <c r="E56" s="5" t="s">
        <v>139</v>
      </c>
      <c r="F56" s="7"/>
      <c r="I56" s="7"/>
      <c r="J56" s="7"/>
      <c r="K56" s="6"/>
      <c r="L56" s="8"/>
      <c r="M56" s="7">
        <v>4.0</v>
      </c>
      <c r="N56" s="6" t="s">
        <v>76</v>
      </c>
      <c r="O56" s="6">
        <v>1.0</v>
      </c>
      <c r="P56" s="6"/>
      <c r="Q56" s="8"/>
      <c r="R56" s="9"/>
      <c r="S56" s="7"/>
      <c r="T56" s="6"/>
      <c r="U56" s="6"/>
      <c r="V56" s="6"/>
      <c r="W56" s="6"/>
      <c r="X56" s="6"/>
      <c r="Y56" s="6"/>
      <c r="Z56" s="6"/>
      <c r="AA56" s="8"/>
      <c r="AB56" s="7"/>
      <c r="AC56" s="7"/>
      <c r="AD56" s="6"/>
      <c r="AE56" s="6"/>
      <c r="AF56" s="6"/>
      <c r="AG56" s="6"/>
      <c r="AH56" s="6"/>
      <c r="AI56" s="7" t="str">
        <f>IF(F56="","",F56+IF(G56="",0,VLOOKUP(G56,RarityBackground!$E$7:$F$9,2,0)))</f>
        <v/>
      </c>
      <c r="AJ56" s="5" t="str">
        <f>IF(H56="","",F56+IF(H56=1,RarityBackground!$F$1,IF(H56=2,RarityBackground!$F$1*3,IF(H56=3,RarityBackground!$F$1*6,"Error"))))</f>
        <v/>
      </c>
      <c r="AK56" s="5" t="str">
        <f>IF(I56="","",IF(I56=1,RarityBackground!$F$2,IF(I56=2,RarityBackground!$F$2*3,IF(I56=3,RarityBackground!$F$2*6,"Error"))))</f>
        <v/>
      </c>
      <c r="AL56" s="5" t="str">
        <f>IF(J56="","",ROUNDUP(RarityBackground!$F$6*VLOOKUP(J56, RarityBackground!$A$18:$B$27,2,0),-1))</f>
        <v/>
      </c>
      <c r="AM56" s="5" t="str">
        <f>IF(K56="","",IF(K56="N","",IF(K56="Y",ROUNDUP(RarityBackground!$F$6,-1),"")))</f>
        <v/>
      </c>
      <c r="AN56" s="5" t="str">
        <f>IF(L56="","",IF(L56=1,RarityBackground!$D$1,IF(L56=2,RarityBackground!$D$1*3,IF(L56=3,RarityBackground!$D$1*6,"Error"))))</f>
        <v/>
      </c>
      <c r="AO56" s="5">
        <f>IF(M56="","",VLOOKUP(M56,RarityBackground!$A$7:$B$17,2,0))</f>
        <v>450</v>
      </c>
      <c r="AP56" s="5">
        <f>IF(N56="","",IF(N56="Y",AO56*RarityBackground!$F$5,IF(N56="N",AO56*(IF(RarityBackground!$F$3+(O56-1)&gt;10,10,RarityBackground!$F$3+(O56-1)))))-AO56)</f>
        <v>1350</v>
      </c>
      <c r="AQ56" s="5" t="str">
        <f t="shared" si="1"/>
        <v/>
      </c>
      <c r="AR56" s="5" t="str">
        <f>IF(Q56="","",Q56*RarityBackground!$D$5)</f>
        <v/>
      </c>
      <c r="AS56" s="5" t="str">
        <f>IF(R56="","",VLOOKUP(R56&amp;"Save1Minute", RarityBackground!$C$6:$D$20,2,0))</f>
        <v/>
      </c>
      <c r="AT56" s="5" t="str">
        <f>IF(S56="","",IF(T56="Y",ROUNDUP(S56*RarityBackground!$D$4,0),IF(T56="N",ROUNDUP(S56*RarityBackground!$D$3,0))))</f>
        <v/>
      </c>
      <c r="AU56" s="5" t="str">
        <f>IF(U56="","",IF(V56="Y",((RarityBackground!$D$4*U56)*(RarityBackground!$F$3+W56)),((RarityBackground!$D$3*U56)*(RarityBackground!$F$3+W56))))</f>
        <v/>
      </c>
      <c r="AV56" s="5" t="str">
        <f>IF(X56="","",IF(Y56="Y",(RarityBackground!$D$4*X56)*IF(Z56="Y",RarityBackground!$F$9,RarityBackground!$F$10),(RarityBackground!$D$3*X56)*IF(Z56="Y",RarityBackground!$F$9,RarityBackground!$F$10)))</f>
        <v/>
      </c>
      <c r="AW56" s="5" t="str">
        <f>IF(AA56="","",AA56*RarityBackground!$D$2)</f>
        <v/>
      </c>
      <c r="AX56" s="5" t="str">
        <f t="shared" si="2"/>
        <v/>
      </c>
      <c r="AY56" s="5" t="str">
        <f>IF(AC56="","",VLOOKUP(AC56,RarityBackground!$A$7:$B$17,2,0))</f>
        <v/>
      </c>
      <c r="AZ56" s="5" t="str">
        <f>IF(AD56="","",IF(AD56="Y",AY56*RarityBackground!$F$5,IF(AD56="N",AY56*(IF(RarityBackground!$F$3+(AE56-1)&gt;10,10,RarityBackground!$F$3+(AE56-1)))))-AY56)</f>
        <v/>
      </c>
      <c r="BA56" s="5" t="str">
        <f>IF(AF56="","",VLOOKUP(AF56,RarityBackground!$A$7:$B$17,2,0))</f>
        <v/>
      </c>
      <c r="BB56" s="5" t="str">
        <f>IF(AG56="","",IF(AG56="Y",BA56*RarityBackground!$F$5,IF(AG56="N",BA56*(IF(RarityBackground!$F$3+(AH56-1)&gt;10,10,RarityBackground!$F$3+(AH56-1)))))-BA56)</f>
        <v/>
      </c>
    </row>
    <row r="57" ht="15.75" customHeight="1">
      <c r="A57" s="5" t="s">
        <v>140</v>
      </c>
      <c r="B57" s="5" t="s">
        <v>72</v>
      </c>
      <c r="C57" s="6" t="s">
        <v>56</v>
      </c>
      <c r="D57" s="5">
        <f>IF(A57="","",ROUNDUP(SUM(AI57:BB57)*VLOOKUP(B57,RarityBackground!$A$1:$B$6,2,0)*IF(C57="Yes",1,1.1),0))</f>
        <v>14850</v>
      </c>
      <c r="E57" s="5" t="s">
        <v>141</v>
      </c>
      <c r="F57" s="7"/>
      <c r="I57" s="7"/>
      <c r="J57" s="7"/>
      <c r="K57" s="6"/>
      <c r="L57" s="8"/>
      <c r="M57" s="7">
        <v>4.0</v>
      </c>
      <c r="N57" s="6" t="s">
        <v>67</v>
      </c>
      <c r="O57" s="6"/>
      <c r="P57" s="6"/>
      <c r="Q57" s="8"/>
      <c r="R57" s="9"/>
      <c r="S57" s="7"/>
      <c r="T57" s="6"/>
      <c r="U57" s="6"/>
      <c r="V57" s="6"/>
      <c r="W57" s="6"/>
      <c r="X57" s="6"/>
      <c r="Y57" s="6"/>
      <c r="Z57" s="6"/>
      <c r="AA57" s="8"/>
      <c r="AB57" s="7"/>
      <c r="AC57" s="7"/>
      <c r="AD57" s="6"/>
      <c r="AE57" s="6"/>
      <c r="AF57" s="6"/>
      <c r="AG57" s="6"/>
      <c r="AH57" s="6"/>
      <c r="AI57" s="7" t="str">
        <f>IF(F57="","",F57+IF(G57="",0,VLOOKUP(G57,RarityBackground!$E$7:$F$9,2,0)))</f>
        <v/>
      </c>
      <c r="AJ57" s="5" t="str">
        <f>IF(H57="","",F57+IF(H57=1,RarityBackground!$F$1,IF(H57=2,RarityBackground!$F$1*3,IF(H57=3,RarityBackground!$F$1*6,"Error"))))</f>
        <v/>
      </c>
      <c r="AK57" s="5" t="str">
        <f>IF(I57="","",IF(I57=1,RarityBackground!$F$2,IF(I57=2,RarityBackground!$F$2*3,IF(I57=3,RarityBackground!$F$2*6,"Error"))))</f>
        <v/>
      </c>
      <c r="AL57" s="5" t="str">
        <f>IF(J57="","",ROUNDUP(RarityBackground!$F$6*VLOOKUP(J57, RarityBackground!$A$18:$B$27,2,0),-1))</f>
        <v/>
      </c>
      <c r="AM57" s="5" t="str">
        <f>IF(K57="","",IF(K57="N","",IF(K57="Y",ROUNDUP(RarityBackground!$F$6,-1),"")))</f>
        <v/>
      </c>
      <c r="AN57" s="5" t="str">
        <f>IF(L57="","",IF(L57=1,RarityBackground!$D$1,IF(L57=2,RarityBackground!$D$1*3,IF(L57=3,RarityBackground!$D$1*6,"Error"))))</f>
        <v/>
      </c>
      <c r="AO57" s="5">
        <f>IF(M57="","",VLOOKUP(M57,RarityBackground!$A$7:$B$17,2,0))</f>
        <v>450</v>
      </c>
      <c r="AP57" s="5">
        <f>IF(N57="","",IF(N57="Y",AO57*RarityBackground!$F$5,IF(N57="N",AO57*(IF(RarityBackground!$F$3+(O57-1)&gt;10,10,RarityBackground!$F$3+(O57-1)))))-AO57)</f>
        <v>4050</v>
      </c>
      <c r="AQ57" s="5" t="str">
        <f t="shared" si="1"/>
        <v/>
      </c>
      <c r="AR57" s="5" t="str">
        <f>IF(Q57="","",Q57*RarityBackground!$D$5)</f>
        <v/>
      </c>
      <c r="AS57" s="5" t="str">
        <f>IF(R57="","",VLOOKUP(R57&amp;"Save1Minute", RarityBackground!$C$6:$D$20,2,0))</f>
        <v/>
      </c>
      <c r="AT57" s="5" t="str">
        <f>IF(S57="","",IF(T57="Y",ROUNDUP(S57*RarityBackground!$D$4,0),IF(T57="N",ROUNDUP(S57*RarityBackground!$D$3,0))))</f>
        <v/>
      </c>
      <c r="AU57" s="5" t="str">
        <f>IF(U57="","",IF(V57="Y",((RarityBackground!$D$4*U57)*(RarityBackground!$F$3+W57)),((RarityBackground!$D$3*U57)*(RarityBackground!$F$3+W57))))</f>
        <v/>
      </c>
      <c r="AV57" s="5" t="str">
        <f>IF(X57="","",IF(Y57="Y",(RarityBackground!$D$4*X57)*IF(Z57="Y",RarityBackground!$F$9,RarityBackground!$F$10),(RarityBackground!$D$3*X57)*IF(Z57="Y",RarityBackground!$F$9,RarityBackground!$F$10)))</f>
        <v/>
      </c>
      <c r="AW57" s="5" t="str">
        <f>IF(AA57="","",AA57*RarityBackground!$D$2)</f>
        <v/>
      </c>
      <c r="AX57" s="5" t="str">
        <f t="shared" si="2"/>
        <v/>
      </c>
      <c r="AY57" s="5" t="str">
        <f>IF(AC57="","",VLOOKUP(AC57,RarityBackground!$A$7:$B$17,2,0))</f>
        <v/>
      </c>
      <c r="AZ57" s="5" t="str">
        <f>IF(AD57="","",IF(AD57="Y",AY57*RarityBackground!$F$5,IF(AD57="N",AY57*(IF(RarityBackground!$F$3+(AE57-1)&gt;10,10,RarityBackground!$F$3+(AE57-1)))))-AY57)</f>
        <v/>
      </c>
      <c r="BA57" s="5" t="str">
        <f>IF(AF57="","",VLOOKUP(AF57,RarityBackground!$A$7:$B$17,2,0))</f>
        <v/>
      </c>
      <c r="BB57" s="5" t="str">
        <f>IF(AG57="","",IF(AG57="Y",BA57*RarityBackground!$F$5,IF(AG57="N",BA57*(IF(RarityBackground!$F$3+(AH57-1)&gt;10,10,RarityBackground!$F$3+(AH57-1)))))-BA57)</f>
        <v/>
      </c>
    </row>
    <row r="58" ht="15.75" customHeight="1">
      <c r="A58" s="5" t="s">
        <v>142</v>
      </c>
      <c r="B58" s="5" t="s">
        <v>72</v>
      </c>
      <c r="C58" s="6" t="s">
        <v>56</v>
      </c>
      <c r="D58" s="5">
        <f>IF(A58="","",ROUNDUP(SUM(AI58:BB58)*VLOOKUP(B58,RarityBackground!$A$1:$B$6,2,0)*IF(C58="Yes",1,1.1),0))</f>
        <v>29700</v>
      </c>
      <c r="E58" s="5" t="s">
        <v>143</v>
      </c>
      <c r="F58" s="7"/>
      <c r="I58" s="7"/>
      <c r="J58" s="7"/>
      <c r="K58" s="6"/>
      <c r="L58" s="8"/>
      <c r="M58" s="7">
        <v>4.0</v>
      </c>
      <c r="N58" s="6" t="s">
        <v>67</v>
      </c>
      <c r="O58" s="6"/>
      <c r="P58" s="6"/>
      <c r="Q58" s="8"/>
      <c r="R58" s="9"/>
      <c r="S58" s="7"/>
      <c r="T58" s="6"/>
      <c r="U58" s="6"/>
      <c r="V58" s="6"/>
      <c r="W58" s="6"/>
      <c r="X58" s="6"/>
      <c r="Y58" s="6"/>
      <c r="Z58" s="6"/>
      <c r="AA58" s="8"/>
      <c r="AB58" s="7"/>
      <c r="AC58" s="7">
        <v>4.0</v>
      </c>
      <c r="AD58" s="6" t="s">
        <v>67</v>
      </c>
      <c r="AE58" s="6"/>
      <c r="AF58" s="6"/>
      <c r="AG58" s="6"/>
      <c r="AH58" s="6"/>
      <c r="AI58" s="7" t="str">
        <f>IF(F58="","",F58+IF(G58="",0,VLOOKUP(G58,RarityBackground!$E$7:$F$9,2,0)))</f>
        <v/>
      </c>
      <c r="AJ58" s="5" t="str">
        <f>IF(H58="","",F58+IF(H58=1,RarityBackground!$F$1,IF(H58=2,RarityBackground!$F$1*3,IF(H58=3,RarityBackground!$F$1*6,"Error"))))</f>
        <v/>
      </c>
      <c r="AK58" s="5" t="str">
        <f>IF(I58="","",IF(I58=1,RarityBackground!$F$2,IF(I58=2,RarityBackground!$F$2*3,IF(I58=3,RarityBackground!$F$2*6,"Error"))))</f>
        <v/>
      </c>
      <c r="AL58" s="5" t="str">
        <f>IF(J58="","",ROUNDUP(RarityBackground!$F$6*VLOOKUP(J58, RarityBackground!$A$18:$B$27,2,0),-1))</f>
        <v/>
      </c>
      <c r="AM58" s="5" t="str">
        <f>IF(K58="","",IF(K58="N","",IF(K58="Y",ROUNDUP(RarityBackground!$F$6,-1),"")))</f>
        <v/>
      </c>
      <c r="AN58" s="5" t="str">
        <f>IF(L58="","",IF(L58=1,RarityBackground!$D$1,IF(L58=2,RarityBackground!$D$1*3,IF(L58=3,RarityBackground!$D$1*6,"Error"))))</f>
        <v/>
      </c>
      <c r="AO58" s="5">
        <f>IF(M58="","",VLOOKUP(M58,RarityBackground!$A$7:$B$17,2,0))</f>
        <v>450</v>
      </c>
      <c r="AP58" s="5">
        <f>IF(N58="","",IF(N58="Y",AO58*RarityBackground!$F$5,IF(N58="N",AO58*(IF(RarityBackground!$F$3+(O58-1)&gt;10,10,RarityBackground!$F$3+(O58-1)))))-AO58)</f>
        <v>4050</v>
      </c>
      <c r="AQ58" s="5" t="str">
        <f t="shared" si="1"/>
        <v/>
      </c>
      <c r="AR58" s="5" t="str">
        <f>IF(Q58="","",Q58*RarityBackground!$D$5)</f>
        <v/>
      </c>
      <c r="AS58" s="5" t="str">
        <f>IF(R58="","",VLOOKUP(R58&amp;"Save1Minute", RarityBackground!$C$6:$D$20,2,0))</f>
        <v/>
      </c>
      <c r="AT58" s="5" t="str">
        <f>IF(S58="","",IF(T58="Y",ROUNDUP(S58*RarityBackground!$D$4,0),IF(T58="N",ROUNDUP(S58*RarityBackground!$D$3,0))))</f>
        <v/>
      </c>
      <c r="AU58" s="5" t="str">
        <f>IF(U58="","",IF(V58="Y",((RarityBackground!$D$4*U58)*(RarityBackground!$F$3+W58)),((RarityBackground!$D$3*U58)*(RarityBackground!$F$3+W58))))</f>
        <v/>
      </c>
      <c r="AV58" s="5" t="str">
        <f>IF(X58="","",IF(Y58="Y",(RarityBackground!$D$4*X58)*IF(Z58="Y",RarityBackground!$F$9,RarityBackground!$F$10),(RarityBackground!$D$3*X58)*IF(Z58="Y",RarityBackground!$F$9,RarityBackground!$F$10)))</f>
        <v/>
      </c>
      <c r="AW58" s="5" t="str">
        <f>IF(AA58="","",AA58*RarityBackground!$D$2)</f>
        <v/>
      </c>
      <c r="AX58" s="5" t="str">
        <f t="shared" si="2"/>
        <v/>
      </c>
      <c r="AY58" s="5">
        <f>IF(AC58="","",VLOOKUP(AC58,RarityBackground!$A$7:$B$17,2,0))</f>
        <v>450</v>
      </c>
      <c r="AZ58" s="5">
        <f>IF(AD58="","",IF(AD58="Y",AY58*RarityBackground!$F$5,IF(AD58="N",AY58*(IF(RarityBackground!$F$3+(AE58-1)&gt;10,10,RarityBackground!$F$3+(AE58-1)))))-AY58)</f>
        <v>4050</v>
      </c>
      <c r="BA58" s="5" t="str">
        <f>IF(AF58="","",VLOOKUP(AF58,RarityBackground!$A$7:$B$17,2,0))</f>
        <v/>
      </c>
      <c r="BB58" s="5" t="str">
        <f>IF(AG58="","",IF(AG58="Y",BA58*RarityBackground!$F$5,IF(AG58="N",BA58*(IF(RarityBackground!$F$3+(AH58-1)&gt;10,10,RarityBackground!$F$3+(AH58-1)))))-BA58)</f>
        <v/>
      </c>
    </row>
    <row r="59" ht="15.75" customHeight="1">
      <c r="A59" s="5" t="s">
        <v>144</v>
      </c>
      <c r="B59" s="5" t="s">
        <v>72</v>
      </c>
      <c r="C59" s="6" t="s">
        <v>56</v>
      </c>
      <c r="D59" s="5">
        <f>IF(A59="","",ROUNDUP(SUM(AI59:BB59)*VLOOKUP(B59,RarityBackground!$A$1:$B$6,2,0)*IF(C59="Yes",1,1.1),0))</f>
        <v>44550</v>
      </c>
      <c r="E59" s="5" t="s">
        <v>145</v>
      </c>
      <c r="F59" s="7"/>
      <c r="I59" s="7"/>
      <c r="J59" s="7"/>
      <c r="K59" s="6"/>
      <c r="L59" s="8"/>
      <c r="M59" s="7">
        <v>4.0</v>
      </c>
      <c r="N59" s="6" t="s">
        <v>67</v>
      </c>
      <c r="O59" s="6"/>
      <c r="P59" s="6"/>
      <c r="Q59" s="8"/>
      <c r="R59" s="9"/>
      <c r="S59" s="7"/>
      <c r="T59" s="6"/>
      <c r="U59" s="6"/>
      <c r="V59" s="6"/>
      <c r="W59" s="6"/>
      <c r="X59" s="6"/>
      <c r="Y59" s="6"/>
      <c r="Z59" s="6"/>
      <c r="AA59" s="8"/>
      <c r="AB59" s="7"/>
      <c r="AC59" s="7">
        <v>4.0</v>
      </c>
      <c r="AD59" s="6" t="s">
        <v>67</v>
      </c>
      <c r="AE59" s="6"/>
      <c r="AF59" s="6">
        <v>4.0</v>
      </c>
      <c r="AG59" s="6" t="s">
        <v>67</v>
      </c>
      <c r="AH59" s="6"/>
      <c r="AI59" s="7" t="str">
        <f>IF(F59="","",F59+IF(G59="",0,VLOOKUP(G59,RarityBackground!$E$7:$F$9,2,0)))</f>
        <v/>
      </c>
      <c r="AJ59" s="5" t="str">
        <f>IF(H59="","",F59+IF(H59=1,RarityBackground!$F$1,IF(H59=2,RarityBackground!$F$1*3,IF(H59=3,RarityBackground!$F$1*6,"Error"))))</f>
        <v/>
      </c>
      <c r="AK59" s="5" t="str">
        <f>IF(I59="","",IF(I59=1,RarityBackground!$F$2,IF(I59=2,RarityBackground!$F$2*3,IF(I59=3,RarityBackground!$F$2*6,"Error"))))</f>
        <v/>
      </c>
      <c r="AL59" s="5" t="str">
        <f>IF(J59="","",ROUNDUP(RarityBackground!$F$6*VLOOKUP(J59, RarityBackground!$A$18:$B$27,2,0),-1))</f>
        <v/>
      </c>
      <c r="AM59" s="5" t="str">
        <f>IF(K59="","",IF(K59="N","",IF(K59="Y",ROUNDUP(RarityBackground!$F$6,-1),"")))</f>
        <v/>
      </c>
      <c r="AN59" s="5" t="str">
        <f>IF(L59="","",IF(L59=1,RarityBackground!$D$1,IF(L59=2,RarityBackground!$D$1*3,IF(L59=3,RarityBackground!$D$1*6,"Error"))))</f>
        <v/>
      </c>
      <c r="AO59" s="5">
        <f>IF(M59="","",VLOOKUP(M59,RarityBackground!$A$7:$B$17,2,0))</f>
        <v>450</v>
      </c>
      <c r="AP59" s="5">
        <f>IF(N59="","",IF(N59="Y",AO59*RarityBackground!$F$5,IF(N59="N",AO59*(IF(RarityBackground!$F$3+(O59-1)&gt;10,10,RarityBackground!$F$3+(O59-1)))))-AO59)</f>
        <v>4050</v>
      </c>
      <c r="AQ59" s="5" t="str">
        <f t="shared" si="1"/>
        <v/>
      </c>
      <c r="AR59" s="5" t="str">
        <f>IF(Q59="","",Q59*RarityBackground!$D$5)</f>
        <v/>
      </c>
      <c r="AS59" s="5" t="str">
        <f>IF(R59="","",VLOOKUP(R59&amp;"Save1Minute", RarityBackground!$C$6:$D$20,2,0))</f>
        <v/>
      </c>
      <c r="AT59" s="5" t="str">
        <f>IF(S59="","",IF(T59="Y",ROUNDUP(S59*RarityBackground!$D$4,0),IF(T59="N",ROUNDUP(S59*RarityBackground!$D$3,0))))</f>
        <v/>
      </c>
      <c r="AU59" s="5" t="str">
        <f>IF(U59="","",IF(V59="Y",((RarityBackground!$D$4*U59)*(RarityBackground!$F$3+W59)),((RarityBackground!$D$3*U59)*(RarityBackground!$F$3+W59))))</f>
        <v/>
      </c>
      <c r="AV59" s="5" t="str">
        <f>IF(X59="","",IF(Y59="Y",(RarityBackground!$D$4*X59)*IF(Z59="Y",RarityBackground!$F$9,RarityBackground!$F$10),(RarityBackground!$D$3*X59)*IF(Z59="Y",RarityBackground!$F$9,RarityBackground!$F$10)))</f>
        <v/>
      </c>
      <c r="AW59" s="5" t="str">
        <f>IF(AA59="","",AA59*RarityBackground!$D$2)</f>
        <v/>
      </c>
      <c r="AX59" s="5" t="str">
        <f t="shared" si="2"/>
        <v/>
      </c>
      <c r="AY59" s="5">
        <f>IF(AC59="","",VLOOKUP(AC59,RarityBackground!$A$7:$B$17,2,0))</f>
        <v>450</v>
      </c>
      <c r="AZ59" s="5">
        <f>IF(AD59="","",IF(AD59="Y",AY59*RarityBackground!$F$5,IF(AD59="N",AY59*(IF(RarityBackground!$F$3+(AE59-1)&gt;10,10,RarityBackground!$F$3+(AE59-1)))))-AY59)</f>
        <v>4050</v>
      </c>
      <c r="BA59" s="5">
        <f>IF(AF59="","",VLOOKUP(AF59,RarityBackground!$A$7:$B$17,2,0))</f>
        <v>450</v>
      </c>
      <c r="BB59" s="5">
        <f>IF(AG59="","",IF(AG59="Y",BA59*RarityBackground!$F$5,IF(AG59="N",BA59*(IF(RarityBackground!$F$3+(AH59-1)&gt;10,10,RarityBackground!$F$3+(AH59-1)))))-BA59)</f>
        <v>4050</v>
      </c>
    </row>
    <row r="60" ht="15.75" customHeight="1">
      <c r="A60" s="5" t="s">
        <v>146</v>
      </c>
      <c r="B60" s="5" t="s">
        <v>72</v>
      </c>
      <c r="C60" s="6" t="s">
        <v>56</v>
      </c>
      <c r="D60" s="5">
        <f>IF(A60="","",ROUNDUP(SUM(AI60:BB60)*VLOOKUP(B60,RarityBackground!$A$1:$B$6,2,0)*IF(C60="Yes",1,1.1),0))</f>
        <v>59400</v>
      </c>
      <c r="E60" s="5" t="s">
        <v>147</v>
      </c>
      <c r="F60" s="7"/>
      <c r="I60" s="7"/>
      <c r="J60" s="7"/>
      <c r="K60" s="6"/>
      <c r="L60" s="8"/>
      <c r="M60" s="7">
        <v>4.0</v>
      </c>
      <c r="N60" s="6" t="s">
        <v>67</v>
      </c>
      <c r="O60" s="6"/>
      <c r="P60" s="6"/>
      <c r="Q60" s="8"/>
      <c r="R60" s="9"/>
      <c r="S60" s="7"/>
      <c r="T60" s="6"/>
      <c r="U60" s="6"/>
      <c r="V60" s="6"/>
      <c r="W60" s="6"/>
      <c r="X60" s="6"/>
      <c r="Y60" s="6"/>
      <c r="Z60" s="6"/>
      <c r="AA60" s="8"/>
      <c r="AB60" s="7">
        <v>4500.0</v>
      </c>
      <c r="AC60" s="7">
        <v>4.0</v>
      </c>
      <c r="AD60" s="6" t="s">
        <v>67</v>
      </c>
      <c r="AE60" s="6"/>
      <c r="AF60" s="6">
        <v>4.0</v>
      </c>
      <c r="AG60" s="6" t="s">
        <v>67</v>
      </c>
      <c r="AH60" s="6"/>
      <c r="AI60" s="7" t="str">
        <f>IF(F60="","",F60+IF(G60="",0,VLOOKUP(G60,RarityBackground!$E$7:$F$9,2,0)))</f>
        <v/>
      </c>
      <c r="AJ60" s="5" t="str">
        <f>IF(H60="","",F60+IF(H60=1,RarityBackground!$F$1,IF(H60=2,RarityBackground!$F$1*3,IF(H60=3,RarityBackground!$F$1*6,"Error"))))</f>
        <v/>
      </c>
      <c r="AK60" s="5" t="str">
        <f>IF(I60="","",IF(I60=1,RarityBackground!$F$2,IF(I60=2,RarityBackground!$F$2*3,IF(I60=3,RarityBackground!$F$2*6,"Error"))))</f>
        <v/>
      </c>
      <c r="AL60" s="5" t="str">
        <f>IF(J60="","",ROUNDUP(RarityBackground!$F$6*VLOOKUP(J60, RarityBackground!$A$18:$B$27,2,0),-1))</f>
        <v/>
      </c>
      <c r="AM60" s="5" t="str">
        <f>IF(K60="","",IF(K60="N","",IF(K60="Y",ROUNDUP(RarityBackground!$F$6,-1),"")))</f>
        <v/>
      </c>
      <c r="AN60" s="5" t="str">
        <f>IF(L60="","",IF(L60=1,RarityBackground!$D$1,IF(L60=2,RarityBackground!$D$1*3,IF(L60=3,RarityBackground!$D$1*6,"Error"))))</f>
        <v/>
      </c>
      <c r="AO60" s="5">
        <f>IF(M60="","",VLOOKUP(M60,RarityBackground!$A$7:$B$17,2,0))</f>
        <v>450</v>
      </c>
      <c r="AP60" s="5">
        <f>IF(N60="","",IF(N60="Y",AO60*RarityBackground!$F$5,IF(N60="N",AO60*(IF(RarityBackground!$F$3+(O60-1)&gt;10,10,RarityBackground!$F$3+(O60-1)))))-AO60)</f>
        <v>4050</v>
      </c>
      <c r="AQ60" s="5" t="str">
        <f t="shared" si="1"/>
        <v/>
      </c>
      <c r="AR60" s="5" t="str">
        <f>IF(Q60="","",Q60*RarityBackground!$D$5)</f>
        <v/>
      </c>
      <c r="AS60" s="5" t="str">
        <f>IF(R60="","",VLOOKUP(R60&amp;"Save1Minute", RarityBackground!$C$6:$D$20,2,0))</f>
        <v/>
      </c>
      <c r="AT60" s="5" t="str">
        <f>IF(S60="","",IF(T60="Y",ROUNDUP(S60*RarityBackground!$D$4,0),IF(T60="N",ROUNDUP(S60*RarityBackground!$D$3,0))))</f>
        <v/>
      </c>
      <c r="AU60" s="5" t="str">
        <f>IF(U60="","",IF(V60="Y",((RarityBackground!$D$4*U60)*(RarityBackground!$F$3+W60)),((RarityBackground!$D$3*U60)*(RarityBackground!$F$3+W60))))</f>
        <v/>
      </c>
      <c r="AV60" s="5" t="str">
        <f>IF(X60="","",IF(Y60="Y",(RarityBackground!$D$4*X60)*IF(Z60="Y",RarityBackground!$F$9,RarityBackground!$F$10),(RarityBackground!$D$3*X60)*IF(Z60="Y",RarityBackground!$F$9,RarityBackground!$F$10)))</f>
        <v/>
      </c>
      <c r="AW60" s="5" t="str">
        <f>IF(AA60="","",AA60*RarityBackground!$D$2)</f>
        <v/>
      </c>
      <c r="AX60" s="5">
        <f t="shared" si="2"/>
        <v>4500</v>
      </c>
      <c r="AY60" s="5">
        <f>IF(AC60="","",VLOOKUP(AC60,RarityBackground!$A$7:$B$17,2,0))</f>
        <v>450</v>
      </c>
      <c r="AZ60" s="5">
        <f>IF(AD60="","",IF(AD60="Y",AY60*RarityBackground!$F$5,IF(AD60="N",AY60*(IF(RarityBackground!$F$3+(AE60-1)&gt;10,10,RarityBackground!$F$3+(AE60-1)))))-AY60)</f>
        <v>4050</v>
      </c>
      <c r="BA60" s="5">
        <f>IF(AF60="","",VLOOKUP(AF60,RarityBackground!$A$7:$B$17,2,0))</f>
        <v>450</v>
      </c>
      <c r="BB60" s="5">
        <f>IF(AG60="","",IF(AG60="Y",BA60*RarityBackground!$F$5,IF(AG60="N",BA60*(IF(RarityBackground!$F$3+(AH60-1)&gt;10,10,RarityBackground!$F$3+(AH60-1)))))-BA60)</f>
        <v>4050</v>
      </c>
    </row>
    <row r="61" ht="15.75" customHeight="1">
      <c r="A61" s="5" t="s">
        <v>148</v>
      </c>
      <c r="B61" s="5" t="s">
        <v>70</v>
      </c>
      <c r="C61" s="6" t="s">
        <v>56</v>
      </c>
      <c r="D61" s="5">
        <f>IF(A61="","",ROUNDUP(SUM(AI61:BB61)*VLOOKUP(B61,RarityBackground!$A$1:$B$6,2,0)*IF(C61="Yes",1,1.1),0))</f>
        <v>7392</v>
      </c>
      <c r="E61" s="5" t="s">
        <v>126</v>
      </c>
      <c r="F61" s="7"/>
      <c r="I61" s="7"/>
      <c r="J61" s="7"/>
      <c r="K61" s="6"/>
      <c r="L61" s="8"/>
      <c r="M61" s="7">
        <v>6.0</v>
      </c>
      <c r="N61" s="6" t="s">
        <v>76</v>
      </c>
      <c r="O61" s="6">
        <v>1.0</v>
      </c>
      <c r="P61" s="6"/>
      <c r="Q61" s="8"/>
      <c r="R61" s="9"/>
      <c r="S61" s="7"/>
      <c r="T61" s="6"/>
      <c r="U61" s="6"/>
      <c r="V61" s="6"/>
      <c r="W61" s="6"/>
      <c r="X61" s="6"/>
      <c r="Y61" s="6"/>
      <c r="Z61" s="6"/>
      <c r="AA61" s="8"/>
      <c r="AB61" s="7"/>
      <c r="AC61" s="7"/>
      <c r="AD61" s="6"/>
      <c r="AE61" s="6"/>
      <c r="AF61" s="6"/>
      <c r="AG61" s="6"/>
      <c r="AH61" s="6"/>
      <c r="AI61" s="7" t="str">
        <f>IF(F61="","",F61+IF(G61="",0,VLOOKUP(G61,RarityBackground!$E$7:$F$9,2,0)))</f>
        <v/>
      </c>
      <c r="AJ61" s="5" t="str">
        <f>IF(H61="","",F61+IF(H61=1,RarityBackground!$F$1,IF(H61=2,RarityBackground!$F$1*3,IF(H61=3,RarityBackground!$F$1*6,"Error"))))</f>
        <v/>
      </c>
      <c r="AK61" s="5" t="str">
        <f>IF(I61="","",IF(I61=1,RarityBackground!$F$2,IF(I61=2,RarityBackground!$F$2*3,IF(I61=3,RarityBackground!$F$2*6,"Error"))))</f>
        <v/>
      </c>
      <c r="AL61" s="5" t="str">
        <f>IF(J61="","",ROUNDUP(RarityBackground!$F$6*VLOOKUP(J61, RarityBackground!$A$18:$B$27,2,0),-1))</f>
        <v/>
      </c>
      <c r="AM61" s="5" t="str">
        <f>IF(K61="","",IF(K61="N","",IF(K61="Y",ROUNDUP(RarityBackground!$F$6,-1),"")))</f>
        <v/>
      </c>
      <c r="AN61" s="5" t="str">
        <f>IF(L61="","",IF(L61=1,RarityBackground!$D$1,IF(L61=2,RarityBackground!$D$1*3,IF(L61=3,RarityBackground!$D$1*6,"Error"))))</f>
        <v/>
      </c>
      <c r="AO61" s="5">
        <f>IF(M61="","",VLOOKUP(M61,RarityBackground!$A$7:$B$17,2,0))</f>
        <v>840</v>
      </c>
      <c r="AP61" s="5">
        <f>IF(N61="","",IF(N61="Y",AO61*RarityBackground!$F$5,IF(N61="N",AO61*(IF(RarityBackground!$F$3+(O61-1)&gt;10,10,RarityBackground!$F$3+(O61-1)))))-AO61)</f>
        <v>2520</v>
      </c>
      <c r="AQ61" s="5" t="str">
        <f t="shared" si="1"/>
        <v/>
      </c>
      <c r="AR61" s="5" t="str">
        <f>IF(Q61="","",Q61*RarityBackground!$D$5)</f>
        <v/>
      </c>
      <c r="AS61" s="5" t="str">
        <f>IF(R61="","",VLOOKUP(R61&amp;"Save1Minute", RarityBackground!$C$6:$D$20,2,0))</f>
        <v/>
      </c>
      <c r="AT61" s="5" t="str">
        <f>IF(S61="","",IF(T61="Y",ROUNDUP(S61*RarityBackground!$D$4,0),IF(T61="N",ROUNDUP(S61*RarityBackground!$D$3,0))))</f>
        <v/>
      </c>
      <c r="AU61" s="5" t="str">
        <f>IF(U61="","",IF(V61="Y",((RarityBackground!$D$4*U61)*(RarityBackground!$F$3+W61)),((RarityBackground!$D$3*U61)*(RarityBackground!$F$3+W61))))</f>
        <v/>
      </c>
      <c r="AV61" s="5" t="str">
        <f>IF(X61="","",IF(Y61="Y",(RarityBackground!$D$4*X61)*IF(Z61="Y",RarityBackground!$F$9,RarityBackground!$F$10),(RarityBackground!$D$3*X61)*IF(Z61="Y",RarityBackground!$F$9,RarityBackground!$F$10)))</f>
        <v/>
      </c>
      <c r="AW61" s="5" t="str">
        <f>IF(AA61="","",AA61*RarityBackground!$D$2)</f>
        <v/>
      </c>
      <c r="AX61" s="5" t="str">
        <f t="shared" si="2"/>
        <v/>
      </c>
      <c r="AY61" s="5" t="str">
        <f>IF(AC61="","",VLOOKUP(AC61,RarityBackground!$A$7:$B$17,2,0))</f>
        <v/>
      </c>
      <c r="AZ61" s="5" t="str">
        <f>IF(AD61="","",IF(AD61="Y",AY61*RarityBackground!$F$5,IF(AD61="N",AY61*(IF(RarityBackground!$F$3+(AE61-1)&gt;10,10,RarityBackground!$F$3+(AE61-1)))))-AY61)</f>
        <v/>
      </c>
      <c r="BA61" s="5" t="str">
        <f>IF(AF61="","",VLOOKUP(AF61,RarityBackground!$A$7:$B$17,2,0))</f>
        <v/>
      </c>
      <c r="BB61" s="5" t="str">
        <f>IF(AG61="","",IF(AG61="Y",BA61*RarityBackground!$F$5,IF(AG61="N",BA61*(IF(RarityBackground!$F$3+(AH61-1)&gt;10,10,RarityBackground!$F$3+(AH61-1)))))-BA61)</f>
        <v/>
      </c>
    </row>
    <row r="62" ht="15.75" customHeight="1">
      <c r="A62" s="5" t="s">
        <v>149</v>
      </c>
      <c r="B62" s="5" t="s">
        <v>70</v>
      </c>
      <c r="C62" s="6" t="s">
        <v>74</v>
      </c>
      <c r="D62" s="5">
        <f>IF(A62="","",ROUNDUP(SUM(AI62:BB62)*VLOOKUP(B62,RarityBackground!$A$1:$B$6,2,0)*IF(C62="Yes",1,1.1),0))</f>
        <v>4320</v>
      </c>
      <c r="E62" s="5" t="s">
        <v>150</v>
      </c>
      <c r="F62" s="7"/>
      <c r="I62" s="7"/>
      <c r="J62" s="7"/>
      <c r="K62" s="6"/>
      <c r="L62" s="8"/>
      <c r="M62" s="7">
        <v>2.0</v>
      </c>
      <c r="N62" s="6" t="s">
        <v>76</v>
      </c>
      <c r="O62" s="6"/>
      <c r="P62" s="6">
        <v>10.0</v>
      </c>
      <c r="Q62" s="8"/>
      <c r="R62" s="9"/>
      <c r="S62" s="7"/>
      <c r="T62" s="6"/>
      <c r="U62" s="6"/>
      <c r="V62" s="6"/>
      <c r="W62" s="6"/>
      <c r="X62" s="6"/>
      <c r="Y62" s="6"/>
      <c r="Z62" s="6"/>
      <c r="AA62" s="8"/>
      <c r="AB62" s="7"/>
      <c r="AC62" s="7"/>
      <c r="AD62" s="6"/>
      <c r="AE62" s="6"/>
      <c r="AF62" s="6"/>
      <c r="AG62" s="6"/>
      <c r="AH62" s="6"/>
      <c r="AI62" s="7" t="str">
        <f>IF(F62="","",F62+IF(G62="",0,VLOOKUP(G62,RarityBackground!$E$7:$F$9,2,0)))</f>
        <v/>
      </c>
      <c r="AJ62" s="5" t="str">
        <f>IF(H62="","",F62+IF(H62=1,RarityBackground!$F$1,IF(H62=2,RarityBackground!$F$1*3,IF(H62=3,RarityBackground!$F$1*6,"Error"))))</f>
        <v/>
      </c>
      <c r="AK62" s="5" t="str">
        <f>IF(I62="","",IF(I62=1,RarityBackground!$F$2,IF(I62=2,RarityBackground!$F$2*3,IF(I62=3,RarityBackground!$F$2*6,"Error"))))</f>
        <v/>
      </c>
      <c r="AL62" s="5" t="str">
        <f>IF(J62="","",ROUNDUP(RarityBackground!$F$6*VLOOKUP(J62, RarityBackground!$A$18:$B$27,2,0),-1))</f>
        <v/>
      </c>
      <c r="AM62" s="5" t="str">
        <f>IF(K62="","",IF(K62="N","",IF(K62="Y",ROUNDUP(RarityBackground!$F$6,-1),"")))</f>
        <v/>
      </c>
      <c r="AN62" s="5" t="str">
        <f>IF(L62="","",IF(L62=1,RarityBackground!$D$1,IF(L62=2,RarityBackground!$D$1*3,IF(L62=3,RarityBackground!$D$1*6,"Error"))))</f>
        <v/>
      </c>
      <c r="AO62" s="5">
        <f>IF(M62="","",VLOOKUP(M62,RarityBackground!$A$7:$B$17,2,0))</f>
        <v>180</v>
      </c>
      <c r="AP62" s="5">
        <f>IF(N62="","",IF(N62="Y",AO62*RarityBackground!$F$5,IF(N62="N",AO62*(IF(RarityBackground!$F$3+(O62-1)&gt;10,10,RarityBackground!$F$3+(O62-1)))))-AO62)</f>
        <v>360</v>
      </c>
      <c r="AQ62" s="5">
        <f t="shared" si="1"/>
        <v>1620</v>
      </c>
      <c r="AR62" s="5" t="str">
        <f>IF(Q62="","",Q62*RarityBackground!$D$5)</f>
        <v/>
      </c>
      <c r="AS62" s="5" t="str">
        <f>IF(R62="","",VLOOKUP(R62&amp;"Save1Minute", RarityBackground!$C$6:$D$20,2,0))</f>
        <v/>
      </c>
      <c r="AT62" s="5" t="str">
        <f>IF(S62="","",IF(T62="Y",ROUNDUP(S62*RarityBackground!$D$4,0),IF(T62="N",ROUNDUP(S62*RarityBackground!$D$3,0))))</f>
        <v/>
      </c>
      <c r="AU62" s="5" t="str">
        <f>IF(U62="","",IF(V62="Y",((RarityBackground!$D$4*U62)*(RarityBackground!$F$3+W62)),((RarityBackground!$D$3*U62)*(RarityBackground!$F$3+W62))))</f>
        <v/>
      </c>
      <c r="AV62" s="5" t="str">
        <f>IF(X62="","",IF(Y62="Y",(RarityBackground!$D$4*X62)*IF(Z62="Y",RarityBackground!$F$9,RarityBackground!$F$10),(RarityBackground!$D$3*X62)*IF(Z62="Y",RarityBackground!$F$9,RarityBackground!$F$10)))</f>
        <v/>
      </c>
      <c r="AW62" s="5" t="str">
        <f>IF(AA62="","",AA62*RarityBackground!$D$2)</f>
        <v/>
      </c>
      <c r="AX62" s="5" t="str">
        <f t="shared" si="2"/>
        <v/>
      </c>
      <c r="AY62" s="5" t="str">
        <f>IF(AC62="","",VLOOKUP(AC62,RarityBackground!$A$7:$B$17,2,0))</f>
        <v/>
      </c>
      <c r="AZ62" s="5" t="str">
        <f>IF(AD62="","",IF(AD62="Y",AY62*RarityBackground!$F$5,IF(AD62="N",AY62*(IF(RarityBackground!$F$3+(AE62-1)&gt;10,10,RarityBackground!$F$3+(AE62-1)))))-AY62)</f>
        <v/>
      </c>
      <c r="BA62" s="5" t="str">
        <f>IF(AF62="","",VLOOKUP(AF62,RarityBackground!$A$7:$B$17,2,0))</f>
        <v/>
      </c>
      <c r="BB62" s="5" t="str">
        <f>IF(AG62="","",IF(AG62="Y",BA62*RarityBackground!$F$5,IF(AG62="N",BA62*(IF(RarityBackground!$F$3+(AH62-1)&gt;10,10,RarityBackground!$F$3+(AH62-1)))))-BA62)</f>
        <v/>
      </c>
    </row>
    <row r="63" ht="15.75" customHeight="1">
      <c r="A63" s="5" t="s">
        <v>151</v>
      </c>
      <c r="B63" s="5" t="s">
        <v>55</v>
      </c>
      <c r="C63" s="6" t="s">
        <v>56</v>
      </c>
      <c r="D63" s="5">
        <f>IF(A63="","",ROUNDUP(SUM(AI63:BB63)*VLOOKUP(B63,RarityBackground!$A$1:$B$6,2,0)*IF(C63="Yes",1,1.1),0))</f>
        <v>1188</v>
      </c>
      <c r="E63" s="5" t="s">
        <v>152</v>
      </c>
      <c r="F63" s="7"/>
      <c r="I63" s="7"/>
      <c r="J63" s="7"/>
      <c r="K63" s="6"/>
      <c r="L63" s="8"/>
      <c r="M63" s="7">
        <v>2.0</v>
      </c>
      <c r="N63" s="6" t="s">
        <v>76</v>
      </c>
      <c r="O63" s="6">
        <v>1.0</v>
      </c>
      <c r="P63" s="6"/>
      <c r="Q63" s="8"/>
      <c r="R63" s="9"/>
      <c r="S63" s="7"/>
      <c r="T63" s="6"/>
      <c r="U63" s="6"/>
      <c r="V63" s="6"/>
      <c r="W63" s="6"/>
      <c r="X63" s="6"/>
      <c r="Y63" s="6"/>
      <c r="Z63" s="6"/>
      <c r="AA63" s="8"/>
      <c r="AB63" s="7"/>
      <c r="AC63" s="7"/>
      <c r="AD63" s="6"/>
      <c r="AE63" s="6"/>
      <c r="AF63" s="6"/>
      <c r="AG63" s="6"/>
      <c r="AH63" s="6"/>
      <c r="AI63" s="7" t="str">
        <f>IF(F63="","",F63+IF(G63="",0,VLOOKUP(G63,RarityBackground!$E$7:$F$9,2,0)))</f>
        <v/>
      </c>
      <c r="AJ63" s="5" t="str">
        <f>IF(H63="","",F63+IF(H63=1,RarityBackground!$F$1,IF(H63=2,RarityBackground!$F$1*3,IF(H63=3,RarityBackground!$F$1*6,"Error"))))</f>
        <v/>
      </c>
      <c r="AK63" s="5" t="str">
        <f>IF(I63="","",IF(I63=1,RarityBackground!$F$2,IF(I63=2,RarityBackground!$F$2*3,IF(I63=3,RarityBackground!$F$2*6,"Error"))))</f>
        <v/>
      </c>
      <c r="AL63" s="5" t="str">
        <f>IF(J63="","",ROUNDUP(RarityBackground!$F$6*VLOOKUP(J63, RarityBackground!$A$18:$B$27,2,0),-1))</f>
        <v/>
      </c>
      <c r="AM63" s="5" t="str">
        <f>IF(K63="","",IF(K63="N","",IF(K63="Y",ROUNDUP(RarityBackground!$F$6,-1),"")))</f>
        <v/>
      </c>
      <c r="AN63" s="5" t="str">
        <f>IF(L63="","",IF(L63=1,RarityBackground!$D$1,IF(L63=2,RarityBackground!$D$1*3,IF(L63=3,RarityBackground!$D$1*6,"Error"))))</f>
        <v/>
      </c>
      <c r="AO63" s="5">
        <f>IF(M63="","",VLOOKUP(M63,RarityBackground!$A$7:$B$17,2,0))</f>
        <v>180</v>
      </c>
      <c r="AP63" s="5">
        <f>IF(N63="","",IF(N63="Y",AO63*RarityBackground!$F$5,IF(N63="N",AO63*(IF(RarityBackground!$F$3+(O63-1)&gt;10,10,RarityBackground!$F$3+(O63-1)))))-AO63)</f>
        <v>540</v>
      </c>
      <c r="AQ63" s="5" t="str">
        <f t="shared" si="1"/>
        <v/>
      </c>
      <c r="AR63" s="5" t="str">
        <f>IF(Q63="","",Q63*RarityBackground!$D$5)</f>
        <v/>
      </c>
      <c r="AS63" s="5" t="str">
        <f>IF(R63="","",VLOOKUP(R63&amp;"Save1Minute", RarityBackground!$C$6:$D$20,2,0))</f>
        <v/>
      </c>
      <c r="AT63" s="5" t="str">
        <f>IF(S63="","",IF(T63="Y",ROUNDUP(S63*RarityBackground!$D$4,0),IF(T63="N",ROUNDUP(S63*RarityBackground!$D$3,0))))</f>
        <v/>
      </c>
      <c r="AU63" s="5" t="str">
        <f>IF(U63="","",IF(V63="Y",((RarityBackground!$D$4*U63)*(RarityBackground!$F$3+W63)),((RarityBackground!$D$3*U63)*(RarityBackground!$F$3+W63))))</f>
        <v/>
      </c>
      <c r="AV63" s="5" t="str">
        <f>IF(X63="","",IF(Y63="Y",(RarityBackground!$D$4*X63)*IF(Z63="Y",RarityBackground!$F$9,RarityBackground!$F$10),(RarityBackground!$D$3*X63)*IF(Z63="Y",RarityBackground!$F$9,RarityBackground!$F$10)))</f>
        <v/>
      </c>
      <c r="AW63" s="5" t="str">
        <f>IF(AA63="","",AA63*RarityBackground!$D$2)</f>
        <v/>
      </c>
      <c r="AX63" s="5" t="str">
        <f t="shared" si="2"/>
        <v/>
      </c>
      <c r="AY63" s="5" t="str">
        <f>IF(AC63="","",VLOOKUP(AC63,RarityBackground!$A$7:$B$17,2,0))</f>
        <v/>
      </c>
      <c r="AZ63" s="5" t="str">
        <f>IF(AD63="","",IF(AD63="Y",AY63*RarityBackground!$F$5,IF(AD63="N",AY63*(IF(RarityBackground!$F$3+(AE63-1)&gt;10,10,RarityBackground!$F$3+(AE63-1)))))-AY63)</f>
        <v/>
      </c>
      <c r="BA63" s="5" t="str">
        <f>IF(AF63="","",VLOOKUP(AF63,RarityBackground!$A$7:$B$17,2,0))</f>
        <v/>
      </c>
      <c r="BB63" s="5" t="str">
        <f>IF(AG63="","",IF(AG63="Y",BA63*RarityBackground!$F$5,IF(AG63="N",BA63*(IF(RarityBackground!$F$3+(AH63-1)&gt;10,10,RarityBackground!$F$3+(AH63-1)))))-BA63)</f>
        <v/>
      </c>
    </row>
    <row r="64" ht="15.75" customHeight="1">
      <c r="A64" s="5" t="s">
        <v>153</v>
      </c>
      <c r="B64" s="5" t="s">
        <v>72</v>
      </c>
      <c r="C64" s="6" t="s">
        <v>74</v>
      </c>
      <c r="D64" s="5">
        <f>IF(A64="","",ROUNDUP(SUM(AI64:BB64)*VLOOKUP(B64,RarityBackground!$A$1:$B$6,2,0)*IF(C64="Yes",1,1.1),0))</f>
        <v>12780</v>
      </c>
      <c r="E64" s="5" t="s">
        <v>154</v>
      </c>
      <c r="F64" s="7"/>
      <c r="I64" s="7"/>
      <c r="J64" s="7"/>
      <c r="K64" s="6"/>
      <c r="L64" s="8"/>
      <c r="M64" s="7">
        <v>1.0</v>
      </c>
      <c r="N64" s="6" t="s">
        <v>67</v>
      </c>
      <c r="O64" s="6"/>
      <c r="P64" s="6"/>
      <c r="Q64" s="8"/>
      <c r="R64" s="9"/>
      <c r="S64" s="7"/>
      <c r="T64" s="6"/>
      <c r="U64" s="6"/>
      <c r="V64" s="6"/>
      <c r="W64" s="6"/>
      <c r="X64" s="6"/>
      <c r="Y64" s="6"/>
      <c r="Z64" s="6"/>
      <c r="AA64" s="8"/>
      <c r="AB64" s="7"/>
      <c r="AC64" s="7">
        <v>3.0</v>
      </c>
      <c r="AD64" s="6" t="s">
        <v>67</v>
      </c>
      <c r="AE64" s="6"/>
      <c r="AF64" s="6">
        <v>1.0</v>
      </c>
      <c r="AG64" s="6" t="s">
        <v>76</v>
      </c>
      <c r="AH64" s="6">
        <v>1.0</v>
      </c>
      <c r="AI64" s="7" t="str">
        <f>IF(F64="","",F64+IF(G64="",0,VLOOKUP(G64,RarityBackground!$E$7:$F$9,2,0)))</f>
        <v/>
      </c>
      <c r="AJ64" s="5" t="str">
        <f>IF(H64="","",F64+IF(H64=1,RarityBackground!$F$1,IF(H64=2,RarityBackground!$F$1*3,IF(H64=3,RarityBackground!$F$1*6,"Error"))))</f>
        <v/>
      </c>
      <c r="AK64" s="5" t="str">
        <f>IF(I64="","",IF(I64=1,RarityBackground!$F$2,IF(I64=2,RarityBackground!$F$2*3,IF(I64=3,RarityBackground!$F$2*6,"Error"))))</f>
        <v/>
      </c>
      <c r="AL64" s="5" t="str">
        <f>IF(J64="","",ROUNDUP(RarityBackground!$F$6*VLOOKUP(J64, RarityBackground!$A$18:$B$27,2,0),-1))</f>
        <v/>
      </c>
      <c r="AM64" s="5" t="str">
        <f>IF(K64="","",IF(K64="N","",IF(K64="Y",ROUNDUP(RarityBackground!$F$6,-1),"")))</f>
        <v/>
      </c>
      <c r="AN64" s="5" t="str">
        <f>IF(L64="","",IF(L64=1,RarityBackground!$D$1,IF(L64=2,RarityBackground!$D$1*3,IF(L64=3,RarityBackground!$D$1*6,"Error"))))</f>
        <v/>
      </c>
      <c r="AO64" s="5">
        <f>IF(M64="","",VLOOKUP(M64,RarityBackground!$A$7:$B$17,2,0))</f>
        <v>90</v>
      </c>
      <c r="AP64" s="5">
        <f>IF(N64="","",IF(N64="Y",AO64*RarityBackground!$F$5,IF(N64="N",AO64*(IF(RarityBackground!$F$3+(O64-1)&gt;10,10,RarityBackground!$F$3+(O64-1)))))-AO64)</f>
        <v>810</v>
      </c>
      <c r="AQ64" s="5" t="str">
        <f t="shared" si="1"/>
        <v/>
      </c>
      <c r="AR64" s="5" t="str">
        <f>IF(Q64="","",Q64*RarityBackground!$D$5)</f>
        <v/>
      </c>
      <c r="AS64" s="5" t="str">
        <f>IF(R64="","",VLOOKUP(R64&amp;"Save1Minute", RarityBackground!$C$6:$D$20,2,0))</f>
        <v/>
      </c>
      <c r="AT64" s="5" t="str">
        <f>IF(S64="","",IF(T64="Y",ROUNDUP(S64*RarityBackground!$D$4,0),IF(T64="N",ROUNDUP(S64*RarityBackground!$D$3,0))))</f>
        <v/>
      </c>
      <c r="AU64" s="5" t="str">
        <f>IF(U64="","",IF(V64="Y",((RarityBackground!$D$4*U64)*(RarityBackground!$F$3+W64)),((RarityBackground!$D$3*U64)*(RarityBackground!$F$3+W64))))</f>
        <v/>
      </c>
      <c r="AV64" s="5" t="str">
        <f>IF(X64="","",IF(Y64="Y",(RarityBackground!$D$4*X64)*IF(Z64="Y",RarityBackground!$F$9,RarityBackground!$F$10),(RarityBackground!$D$3*X64)*IF(Z64="Y",RarityBackground!$F$9,RarityBackground!$F$10)))</f>
        <v/>
      </c>
      <c r="AW64" s="5" t="str">
        <f>IF(AA64="","",AA64*RarityBackground!$D$2)</f>
        <v/>
      </c>
      <c r="AX64" s="5" t="str">
        <f t="shared" si="2"/>
        <v/>
      </c>
      <c r="AY64" s="5">
        <f>IF(AC64="","",VLOOKUP(AC64,RarityBackground!$A$7:$B$17,2,0))</f>
        <v>300</v>
      </c>
      <c r="AZ64" s="5">
        <f>IF(AD64="","",IF(AD64="Y",AY64*RarityBackground!$F$5,IF(AD64="N",AY64*(IF(RarityBackground!$F$3+(AE64-1)&gt;10,10,RarityBackground!$F$3+(AE64-1)))))-AY64)</f>
        <v>2700</v>
      </c>
      <c r="BA64" s="5">
        <f>IF(AF64="","",VLOOKUP(AF64,RarityBackground!$A$7:$B$17,2,0))</f>
        <v>90</v>
      </c>
      <c r="BB64" s="5">
        <f>IF(AG64="","",IF(AG64="Y",BA64*RarityBackground!$F$5,IF(AG64="N",BA64*(IF(RarityBackground!$F$3+(AH64-1)&gt;10,10,RarityBackground!$F$3+(AH64-1)))))-BA64)</f>
        <v>270</v>
      </c>
    </row>
    <row r="65" ht="15.75" customHeight="1">
      <c r="A65" s="5" t="s">
        <v>155</v>
      </c>
      <c r="B65" s="5" t="s">
        <v>70</v>
      </c>
      <c r="C65" s="6" t="s">
        <v>74</v>
      </c>
      <c r="D65" s="5">
        <f>IF(A65="","",ROUNDUP(SUM(AI65:BB65)*VLOOKUP(B65,RarityBackground!$A$1:$B$6,2,0)*IF(C65="Yes",1,1.1),0))</f>
        <v>6000</v>
      </c>
      <c r="E65" s="5" t="s">
        <v>156</v>
      </c>
      <c r="F65" s="7"/>
      <c r="I65" s="7"/>
      <c r="J65" s="7"/>
      <c r="K65" s="6"/>
      <c r="L65" s="8"/>
      <c r="M65" s="7">
        <v>3.0</v>
      </c>
      <c r="N65" s="6" t="s">
        <v>67</v>
      </c>
      <c r="O65" s="6"/>
      <c r="P65" s="6"/>
      <c r="Q65" s="8"/>
      <c r="R65" s="9"/>
      <c r="S65" s="7"/>
      <c r="T65" s="6"/>
      <c r="U65" s="6"/>
      <c r="V65" s="6"/>
      <c r="W65" s="6"/>
      <c r="X65" s="6"/>
      <c r="Y65" s="6"/>
      <c r="Z65" s="6"/>
      <c r="AA65" s="8"/>
      <c r="AB65" s="7"/>
      <c r="AC65" s="7"/>
      <c r="AD65" s="6"/>
      <c r="AE65" s="6"/>
      <c r="AF65" s="6"/>
      <c r="AG65" s="6"/>
      <c r="AH65" s="6"/>
      <c r="AI65" s="7" t="str">
        <f>IF(F65="","",F65+IF(G65="",0,VLOOKUP(G65,RarityBackground!$E$7:$F$9,2,0)))</f>
        <v/>
      </c>
      <c r="AJ65" s="5" t="str">
        <f>IF(H65="","",F65+IF(H65=1,RarityBackground!$F$1,IF(H65=2,RarityBackground!$F$1*3,IF(H65=3,RarityBackground!$F$1*6,"Error"))))</f>
        <v/>
      </c>
      <c r="AK65" s="5" t="str">
        <f>IF(I65="","",IF(I65=1,RarityBackground!$F$2,IF(I65=2,RarityBackground!$F$2*3,IF(I65=3,RarityBackground!$F$2*6,"Error"))))</f>
        <v/>
      </c>
      <c r="AL65" s="5" t="str">
        <f>IF(J65="","",ROUNDUP(RarityBackground!$F$6*VLOOKUP(J65, RarityBackground!$A$18:$B$27,2,0),-1))</f>
        <v/>
      </c>
      <c r="AM65" s="5" t="str">
        <f>IF(K65="","",IF(K65="N","",IF(K65="Y",ROUNDUP(RarityBackground!$F$6,-1),"")))</f>
        <v/>
      </c>
      <c r="AN65" s="5" t="str">
        <f>IF(L65="","",IF(L65=1,RarityBackground!$D$1,IF(L65=2,RarityBackground!$D$1*3,IF(L65=3,RarityBackground!$D$1*6,"Error"))))</f>
        <v/>
      </c>
      <c r="AO65" s="5">
        <f>IF(M65="","",VLOOKUP(M65,RarityBackground!$A$7:$B$17,2,0))</f>
        <v>300</v>
      </c>
      <c r="AP65" s="5">
        <f>IF(N65="","",IF(N65="Y",AO65*RarityBackground!$F$5,IF(N65="N",AO65*(IF(RarityBackground!$F$3+(O65-1)&gt;10,10,RarityBackground!$F$3+(O65-1)))))-AO65)</f>
        <v>2700</v>
      </c>
      <c r="AQ65" s="5" t="str">
        <f t="shared" si="1"/>
        <v/>
      </c>
      <c r="AR65" s="5" t="str">
        <f>IF(Q65="","",Q65*RarityBackground!$D$5)</f>
        <v/>
      </c>
      <c r="AS65" s="5" t="str">
        <f>IF(R65="","",VLOOKUP(R65&amp;"Save1Minute", RarityBackground!$C$6:$D$20,2,0))</f>
        <v/>
      </c>
      <c r="AT65" s="5" t="str">
        <f>IF(S65="","",IF(T65="Y",ROUNDUP(S65*RarityBackground!$D$4,0),IF(T65="N",ROUNDUP(S65*RarityBackground!$D$3,0))))</f>
        <v/>
      </c>
      <c r="AU65" s="5" t="str">
        <f>IF(U65="","",IF(V65="Y",((RarityBackground!$D$4*U65)*(RarityBackground!$F$3+W65)),((RarityBackground!$D$3*U65)*(RarityBackground!$F$3+W65))))</f>
        <v/>
      </c>
      <c r="AV65" s="5" t="str">
        <f>IF(X65="","",IF(Y65="Y",(RarityBackground!$D$4*X65)*IF(Z65="Y",RarityBackground!$F$9,RarityBackground!$F$10),(RarityBackground!$D$3*X65)*IF(Z65="Y",RarityBackground!$F$9,RarityBackground!$F$10)))</f>
        <v/>
      </c>
      <c r="AW65" s="5" t="str">
        <f>IF(AA65="","",AA65*RarityBackground!$D$2)</f>
        <v/>
      </c>
      <c r="AX65" s="5" t="str">
        <f t="shared" si="2"/>
        <v/>
      </c>
      <c r="AY65" s="5" t="str">
        <f>IF(AC65="","",VLOOKUP(AC65,RarityBackground!$A$7:$B$17,2,0))</f>
        <v/>
      </c>
      <c r="AZ65" s="5" t="str">
        <f>IF(AD65="","",IF(AD65="Y",AY65*RarityBackground!$F$5,IF(AD65="N",AY65*(IF(RarityBackground!$F$3+(AE65-1)&gt;10,10,RarityBackground!$F$3+(AE65-1)))))-AY65)</f>
        <v/>
      </c>
      <c r="BA65" s="5" t="str">
        <f>IF(AF65="","",VLOOKUP(AF65,RarityBackground!$A$7:$B$17,2,0))</f>
        <v/>
      </c>
      <c r="BB65" s="5" t="str">
        <f>IF(AG65="","",IF(AG65="Y",BA65*RarityBackground!$F$5,IF(AG65="N",BA65*(IF(RarityBackground!$F$3+(AH65-1)&gt;10,10,RarityBackground!$F$3+(AH65-1)))))-BA65)</f>
        <v/>
      </c>
    </row>
    <row r="66" ht="15.75" customHeight="1">
      <c r="A66" s="5" t="s">
        <v>157</v>
      </c>
      <c r="B66" s="5" t="s">
        <v>55</v>
      </c>
      <c r="C66" s="6" t="s">
        <v>74</v>
      </c>
      <c r="D66" s="5">
        <f>IF(A66="","",ROUNDUP(SUM(AI66:BB66)*VLOOKUP(B66,RarityBackground!$A$1:$B$6,2,0)*IF(C66="Yes",1,1.1),0))</f>
        <v>9000</v>
      </c>
      <c r="E66" s="5" t="s">
        <v>158</v>
      </c>
      <c r="F66" s="7"/>
      <c r="I66" s="7"/>
      <c r="J66" s="7"/>
      <c r="K66" s="6"/>
      <c r="L66" s="8"/>
      <c r="M66" s="7">
        <v>3.0</v>
      </c>
      <c r="N66" s="6" t="s">
        <v>67</v>
      </c>
      <c r="O66" s="6"/>
      <c r="P66" s="6"/>
      <c r="Q66" s="8"/>
      <c r="R66" s="9"/>
      <c r="S66" s="7"/>
      <c r="T66" s="6"/>
      <c r="U66" s="6"/>
      <c r="V66" s="6"/>
      <c r="W66" s="6"/>
      <c r="X66" s="6"/>
      <c r="Y66" s="6"/>
      <c r="Z66" s="6"/>
      <c r="AA66" s="8"/>
      <c r="AB66" s="7"/>
      <c r="AC66" s="7">
        <v>3.0</v>
      </c>
      <c r="AD66" s="6" t="s">
        <v>67</v>
      </c>
      <c r="AE66" s="6"/>
      <c r="AF66" s="6"/>
      <c r="AG66" s="6"/>
      <c r="AH66" s="6"/>
      <c r="AI66" s="7" t="str">
        <f>IF(F66="","",F66+IF(G66="",0,VLOOKUP(G66,RarityBackground!$E$7:$F$9,2,0)))</f>
        <v/>
      </c>
      <c r="AJ66" s="5" t="str">
        <f>IF(H66="","",F66+IF(H66=1,RarityBackground!$F$1,IF(H66=2,RarityBackground!$F$1*3,IF(H66=3,RarityBackground!$F$1*6,"Error"))))</f>
        <v/>
      </c>
      <c r="AK66" s="5" t="str">
        <f>IF(I66="","",IF(I66=1,RarityBackground!$F$2,IF(I66=2,RarityBackground!$F$2*3,IF(I66=3,RarityBackground!$F$2*6,"Error"))))</f>
        <v/>
      </c>
      <c r="AL66" s="5" t="str">
        <f>IF(J66="","",ROUNDUP(RarityBackground!$F$6*VLOOKUP(J66, RarityBackground!$A$18:$B$27,2,0),-1))</f>
        <v/>
      </c>
      <c r="AM66" s="5" t="str">
        <f>IF(K66="","",IF(K66="N","",IF(K66="Y",ROUNDUP(RarityBackground!$F$6,-1),"")))</f>
        <v/>
      </c>
      <c r="AN66" s="5" t="str">
        <f>IF(L66="","",IF(L66=1,RarityBackground!$D$1,IF(L66=2,RarityBackground!$D$1*3,IF(L66=3,RarityBackground!$D$1*6,"Error"))))</f>
        <v/>
      </c>
      <c r="AO66" s="5">
        <f>IF(M66="","",VLOOKUP(M66,RarityBackground!$A$7:$B$17,2,0))</f>
        <v>300</v>
      </c>
      <c r="AP66" s="5">
        <f>IF(N66="","",IF(N66="Y",AO66*RarityBackground!$F$5,IF(N66="N",AO66*(IF(RarityBackground!$F$3+(O66-1)&gt;10,10,RarityBackground!$F$3+(O66-1)))))-AO66)</f>
        <v>2700</v>
      </c>
      <c r="AQ66" s="5" t="str">
        <f t="shared" si="1"/>
        <v/>
      </c>
      <c r="AR66" s="5" t="str">
        <f>IF(Q66="","",Q66*RarityBackground!$D$5)</f>
        <v/>
      </c>
      <c r="AS66" s="5" t="str">
        <f>IF(R66="","",VLOOKUP(R66&amp;"Save1Minute", RarityBackground!$C$6:$D$20,2,0))</f>
        <v/>
      </c>
      <c r="AT66" s="5" t="str">
        <f>IF(S66="","",IF(T66="Y",ROUNDUP(S66*RarityBackground!$D$4,0),IF(T66="N",ROUNDUP(S66*RarityBackground!$D$3,0))))</f>
        <v/>
      </c>
      <c r="AU66" s="5" t="str">
        <f>IF(U66="","",IF(V66="Y",((RarityBackground!$D$4*U66)*(RarityBackground!$F$3+W66)),((RarityBackground!$D$3*U66)*(RarityBackground!$F$3+W66))))</f>
        <v/>
      </c>
      <c r="AV66" s="5" t="str">
        <f>IF(X66="","",IF(Y66="Y",(RarityBackground!$D$4*X66)*IF(Z66="Y",RarityBackground!$F$9,RarityBackground!$F$10),(RarityBackground!$D$3*X66)*IF(Z66="Y",RarityBackground!$F$9,RarityBackground!$F$10)))</f>
        <v/>
      </c>
      <c r="AW66" s="5" t="str">
        <f>IF(AA66="","",AA66*RarityBackground!$D$2)</f>
        <v/>
      </c>
      <c r="AX66" s="5" t="str">
        <f t="shared" si="2"/>
        <v/>
      </c>
      <c r="AY66" s="5">
        <f>IF(AC66="","",VLOOKUP(AC66,RarityBackground!$A$7:$B$17,2,0))</f>
        <v>300</v>
      </c>
      <c r="AZ66" s="5">
        <f>IF(AD66="","",IF(AD66="Y",AY66*RarityBackground!$F$5,IF(AD66="N",AY66*(IF(RarityBackground!$F$3+(AE66-1)&gt;10,10,RarityBackground!$F$3+(AE66-1)))))-AY66)</f>
        <v>2700</v>
      </c>
      <c r="BA66" s="5" t="str">
        <f>IF(AF66="","",VLOOKUP(AF66,RarityBackground!$A$7:$B$17,2,0))</f>
        <v/>
      </c>
      <c r="BB66" s="5" t="str">
        <f>IF(AG66="","",IF(AG66="Y",BA66*RarityBackground!$F$5,IF(AG66="N",BA66*(IF(RarityBackground!$F$3+(AH66-1)&gt;10,10,RarityBackground!$F$3+(AH66-1)))))-BA66)</f>
        <v/>
      </c>
    </row>
    <row r="67" ht="15.75" customHeight="1">
      <c r="A67" s="5" t="s">
        <v>159</v>
      </c>
      <c r="B67" s="5" t="s">
        <v>80</v>
      </c>
      <c r="C67" s="6" t="s">
        <v>74</v>
      </c>
      <c r="D67" s="5">
        <f>IF(A67="","",ROUNDUP(SUM(AI67:BB67)*VLOOKUP(B67,RarityBackground!$A$1:$B$6,2,0)*IF(C67="Yes",1,1.1),0))</f>
        <v>42000</v>
      </c>
      <c r="E67" s="5" t="s">
        <v>160</v>
      </c>
      <c r="F67" s="7"/>
      <c r="I67" s="7"/>
      <c r="J67" s="7"/>
      <c r="K67" s="6"/>
      <c r="L67" s="8"/>
      <c r="M67" s="7">
        <v>6.0</v>
      </c>
      <c r="N67" s="6" t="s">
        <v>67</v>
      </c>
      <c r="O67" s="6"/>
      <c r="P67" s="6"/>
      <c r="Q67" s="8"/>
      <c r="R67" s="9"/>
      <c r="S67" s="7"/>
      <c r="T67" s="6"/>
      <c r="U67" s="6"/>
      <c r="V67" s="6"/>
      <c r="W67" s="6"/>
      <c r="X67" s="6"/>
      <c r="Y67" s="6"/>
      <c r="Z67" s="6"/>
      <c r="AA67" s="8"/>
      <c r="AB67" s="7"/>
      <c r="AC67" s="7"/>
      <c r="AD67" s="6"/>
      <c r="AE67" s="6"/>
      <c r="AF67" s="6"/>
      <c r="AG67" s="6"/>
      <c r="AH67" s="6"/>
      <c r="AI67" s="7" t="str">
        <f>IF(F67="","",F67+IF(G67="",0,VLOOKUP(G67,RarityBackground!$E$7:$F$9,2,0)))</f>
        <v/>
      </c>
      <c r="AJ67" s="5" t="str">
        <f>IF(H67="","",F67+IF(H67=1,RarityBackground!$F$1,IF(H67=2,RarityBackground!$F$1*3,IF(H67=3,RarityBackground!$F$1*6,"Error"))))</f>
        <v/>
      </c>
      <c r="AK67" s="5" t="str">
        <f>IF(I67="","",IF(I67=1,RarityBackground!$F$2,IF(I67=2,RarityBackground!$F$2*3,IF(I67=3,RarityBackground!$F$2*6,"Error"))))</f>
        <v/>
      </c>
      <c r="AL67" s="5" t="str">
        <f>IF(J67="","",ROUNDUP(RarityBackground!$F$6*VLOOKUP(J67, RarityBackground!$A$18:$B$27,2,0),-1))</f>
        <v/>
      </c>
      <c r="AM67" s="5" t="str">
        <f>IF(K67="","",IF(K67="N","",IF(K67="Y",ROUNDUP(RarityBackground!$F$6,-1),"")))</f>
        <v/>
      </c>
      <c r="AN67" s="5" t="str">
        <f>IF(L67="","",IF(L67=1,RarityBackground!$D$1,IF(L67=2,RarityBackground!$D$1*3,IF(L67=3,RarityBackground!$D$1*6,"Error"))))</f>
        <v/>
      </c>
      <c r="AO67" s="5">
        <f>IF(M67="","",VLOOKUP(M67,RarityBackground!$A$7:$B$17,2,0))</f>
        <v>840</v>
      </c>
      <c r="AP67" s="5">
        <f>IF(N67="","",IF(N67="Y",AO67*RarityBackground!$F$5,IF(N67="N",AO67*(IF(RarityBackground!$F$3+(O67-1)&gt;10,10,RarityBackground!$F$3+(O67-1)))))-AO67)</f>
        <v>7560</v>
      </c>
      <c r="AQ67" s="5" t="str">
        <f t="shared" si="1"/>
        <v/>
      </c>
      <c r="AR67" s="5" t="str">
        <f>IF(Q67="","",Q67*RarityBackground!$D$5)</f>
        <v/>
      </c>
      <c r="AS67" s="5" t="str">
        <f>IF(R67="","",VLOOKUP(R67&amp;"Save1Minute", RarityBackground!$C$6:$D$20,2,0))</f>
        <v/>
      </c>
      <c r="AT67" s="5" t="str">
        <f>IF(S67="","",IF(T67="Y",ROUNDUP(S67*RarityBackground!$D$4,0),IF(T67="N",ROUNDUP(S67*RarityBackground!$D$3,0))))</f>
        <v/>
      </c>
      <c r="AU67" s="5" t="str">
        <f>IF(U67="","",IF(V67="Y",((RarityBackground!$D$4*U67)*(RarityBackground!$F$3+W67)),((RarityBackground!$D$3*U67)*(RarityBackground!$F$3+W67))))</f>
        <v/>
      </c>
      <c r="AV67" s="5" t="str">
        <f>IF(X67="","",IF(Y67="Y",(RarityBackground!$D$4*X67)*IF(Z67="Y",RarityBackground!$F$9,RarityBackground!$F$10),(RarityBackground!$D$3*X67)*IF(Z67="Y",RarityBackground!$F$9,RarityBackground!$F$10)))</f>
        <v/>
      </c>
      <c r="AW67" s="5" t="str">
        <f>IF(AA67="","",AA67*RarityBackground!$D$2)</f>
        <v/>
      </c>
      <c r="AX67" s="5" t="str">
        <f t="shared" si="2"/>
        <v/>
      </c>
      <c r="AY67" s="5" t="str">
        <f>IF(AC67="","",VLOOKUP(AC67,RarityBackground!$A$7:$B$17,2,0))</f>
        <v/>
      </c>
      <c r="AZ67" s="5" t="str">
        <f>IF(AD67="","",IF(AD67="Y",AY67*RarityBackground!$F$5,IF(AD67="N",AY67*(IF(RarityBackground!$F$3+(AE67-1)&gt;10,10,RarityBackground!$F$3+(AE67-1)))))-AY67)</f>
        <v/>
      </c>
      <c r="BA67" s="5" t="str">
        <f>IF(AF67="","",VLOOKUP(AF67,RarityBackground!$A$7:$B$17,2,0))</f>
        <v/>
      </c>
      <c r="BB67" s="5" t="str">
        <f>IF(AG67="","",IF(AG67="Y",BA67*RarityBackground!$F$5,IF(AG67="N",BA67*(IF(RarityBackground!$F$3+(AH67-1)&gt;10,10,RarityBackground!$F$3+(AH67-1)))))-BA67)</f>
        <v/>
      </c>
    </row>
    <row r="68" ht="15.75" customHeight="1">
      <c r="A68" s="5" t="s">
        <v>161</v>
      </c>
      <c r="B68" s="5" t="s">
        <v>55</v>
      </c>
      <c r="C68" s="6" t="s">
        <v>74</v>
      </c>
      <c r="D68" s="5">
        <f>IF(A68="","",ROUNDUP(SUM(AI68:BB68)*VLOOKUP(B68,RarityBackground!$A$1:$B$6,2,0)*IF(C68="Yes",1,1.1),0))</f>
        <v>2700</v>
      </c>
      <c r="F68" s="7"/>
      <c r="H68" s="5">
        <v>1.0</v>
      </c>
      <c r="I68" s="7">
        <v>1.0</v>
      </c>
      <c r="J68" s="7"/>
      <c r="K68" s="6"/>
      <c r="L68" s="8"/>
      <c r="M68" s="7"/>
      <c r="N68" s="6"/>
      <c r="O68" s="6"/>
      <c r="P68" s="6"/>
      <c r="Q68" s="8"/>
      <c r="R68" s="9"/>
      <c r="S68" s="7"/>
      <c r="T68" s="6"/>
      <c r="U68" s="6"/>
      <c r="V68" s="6"/>
      <c r="W68" s="6"/>
      <c r="X68" s="6"/>
      <c r="Y68" s="6"/>
      <c r="Z68" s="6"/>
      <c r="AA68" s="8"/>
      <c r="AB68" s="7"/>
      <c r="AC68" s="7"/>
      <c r="AD68" s="6"/>
      <c r="AE68" s="6"/>
      <c r="AF68" s="6"/>
      <c r="AG68" s="6"/>
      <c r="AH68" s="6"/>
      <c r="AI68" s="7" t="str">
        <f>IF(F68="","",F68+IF(G68="",0,VLOOKUP(G68,RarityBackground!$E$7:$F$9,2,0)))</f>
        <v/>
      </c>
      <c r="AJ68" s="5">
        <f>IF(H68="","",F68+IF(H68=1,RarityBackground!$F$1,IF(H68=2,RarityBackground!$F$1*3,IF(H68=3,RarityBackground!$F$1*6,"Error"))))</f>
        <v>900</v>
      </c>
      <c r="AK68" s="5">
        <f>IF(I68="","",IF(I68=1,RarityBackground!$F$2,IF(I68=2,RarityBackground!$F$2*3,IF(I68=3,RarityBackground!$F$2*6,"Error"))))</f>
        <v>900</v>
      </c>
      <c r="AL68" s="5" t="str">
        <f>IF(J68="","",ROUNDUP(RarityBackground!$F$6*VLOOKUP(J68, RarityBackground!$A$18:$B$27,2,0),-1))</f>
        <v/>
      </c>
      <c r="AM68" s="5" t="str">
        <f>IF(K68="","",IF(K68="N","",IF(K68="Y",ROUNDUP(RarityBackground!$F$6,-1),"")))</f>
        <v/>
      </c>
      <c r="AN68" s="5" t="str">
        <f>IF(L68="","",IF(L68=1,RarityBackground!$D$1,IF(L68=2,RarityBackground!$D$1*3,IF(L68=3,RarityBackground!$D$1*6,"Error"))))</f>
        <v/>
      </c>
      <c r="AO68" s="5" t="str">
        <f>IF(M68="","",VLOOKUP(M68,RarityBackground!$A$7:$B$17,2,0))</f>
        <v/>
      </c>
      <c r="AP68" s="5" t="str">
        <f>IF(N68="","",IF(N68="Y",AO68*RarityBackground!$F$5,IF(N68="N",AO68*(IF(RarityBackground!$F$3+(O68-1)&gt;10,10,RarityBackground!$F$3+(O68-1)))))-AO68)</f>
        <v/>
      </c>
      <c r="AQ68" s="5" t="str">
        <f t="shared" si="1"/>
        <v/>
      </c>
      <c r="AR68" s="5" t="str">
        <f>IF(Q68="","",Q68*RarityBackground!$D$5)</f>
        <v/>
      </c>
      <c r="AS68" s="5" t="str">
        <f>IF(R68="","",VLOOKUP(R68&amp;"Save1Minute", RarityBackground!$C$6:$D$20,2,0))</f>
        <v/>
      </c>
      <c r="AT68" s="5" t="str">
        <f>IF(S68="","",IF(T68="Y",ROUNDUP(S68*RarityBackground!$D$4,0),IF(T68="N",ROUNDUP(S68*RarityBackground!$D$3,0))))</f>
        <v/>
      </c>
      <c r="AU68" s="5" t="str">
        <f>IF(U68="","",IF(V68="Y",((RarityBackground!$D$4*U68)*(RarityBackground!$F$3+W68)),((RarityBackground!$D$3*U68)*(RarityBackground!$F$3+W68))))</f>
        <v/>
      </c>
      <c r="AV68" s="5" t="str">
        <f>IF(X68="","",IF(Y68="Y",(RarityBackground!$D$4*X68)*IF(Z68="Y",RarityBackground!$F$9,RarityBackground!$F$10),(RarityBackground!$D$3*X68)*IF(Z68="Y",RarityBackground!$F$9,RarityBackground!$F$10)))</f>
        <v/>
      </c>
      <c r="AW68" s="5" t="str">
        <f>IF(AA68="","",AA68*RarityBackground!$D$2)</f>
        <v/>
      </c>
      <c r="AX68" s="5" t="str">
        <f t="shared" si="2"/>
        <v/>
      </c>
      <c r="AY68" s="5" t="str">
        <f>IF(AC68="","",VLOOKUP(AC68,RarityBackground!$A$7:$B$17,2,0))</f>
        <v/>
      </c>
      <c r="AZ68" s="5" t="str">
        <f>IF(AD68="","",IF(AD68="Y",AY68*RarityBackground!$F$5,IF(AD68="N",AY68*(IF(RarityBackground!$F$3+(AE68-1)&gt;10,10,RarityBackground!$F$3+(AE68-1)))))-AY68)</f>
        <v/>
      </c>
      <c r="BA68" s="5" t="str">
        <f>IF(AF68="","",VLOOKUP(AF68,RarityBackground!$A$7:$B$17,2,0))</f>
        <v/>
      </c>
      <c r="BB68" s="5" t="str">
        <f>IF(AG68="","",IF(AG68="Y",BA68*RarityBackground!$F$5,IF(AG68="N",BA68*(IF(RarityBackground!$F$3+(AH68-1)&gt;10,10,RarityBackground!$F$3+(AH68-1)))))-BA68)</f>
        <v/>
      </c>
    </row>
    <row r="69" ht="15.75" customHeight="1">
      <c r="A69" s="5" t="s">
        <v>162</v>
      </c>
      <c r="B69" s="5" t="s">
        <v>70</v>
      </c>
      <c r="C69" s="6" t="s">
        <v>74</v>
      </c>
      <c r="D69" s="5">
        <f>IF(A69="","",ROUNDUP(SUM(AI69:BB69)*VLOOKUP(B69,RarityBackground!$A$1:$B$6,2,0)*IF(C69="Yes",1,1.1),0))</f>
        <v>15600</v>
      </c>
      <c r="E69" s="5" t="s">
        <v>163</v>
      </c>
      <c r="F69" s="7"/>
      <c r="I69" s="7"/>
      <c r="J69" s="7"/>
      <c r="K69" s="6"/>
      <c r="L69" s="8"/>
      <c r="M69" s="7">
        <v>3.0</v>
      </c>
      <c r="N69" s="6" t="s">
        <v>67</v>
      </c>
      <c r="O69" s="6"/>
      <c r="P69" s="6"/>
      <c r="Q69" s="8"/>
      <c r="R69" s="9"/>
      <c r="S69" s="7"/>
      <c r="T69" s="6"/>
      <c r="U69" s="6"/>
      <c r="V69" s="6"/>
      <c r="W69" s="6"/>
      <c r="X69" s="6"/>
      <c r="Y69" s="6"/>
      <c r="Z69" s="6"/>
      <c r="AA69" s="8"/>
      <c r="AB69" s="7"/>
      <c r="AC69" s="7">
        <v>3.0</v>
      </c>
      <c r="AD69" s="6" t="s">
        <v>67</v>
      </c>
      <c r="AE69" s="6"/>
      <c r="AF69" s="6">
        <v>4.0</v>
      </c>
      <c r="AG69" s="6" t="s">
        <v>76</v>
      </c>
      <c r="AH69" s="6">
        <v>1.0</v>
      </c>
      <c r="AI69" s="7" t="str">
        <f>IF(F69="","",F69+IF(G69="",0,VLOOKUP(G69,RarityBackground!$E$7:$F$9,2,0)))</f>
        <v/>
      </c>
      <c r="AJ69" s="5" t="str">
        <f>IF(H69="","",F69+IF(H69=1,RarityBackground!$F$1,IF(H69=2,RarityBackground!$F$1*3,IF(H69=3,RarityBackground!$F$1*6,"Error"))))</f>
        <v/>
      </c>
      <c r="AK69" s="5" t="str">
        <f>IF(I69="","",IF(I69=1,RarityBackground!$F$2,IF(I69=2,RarityBackground!$F$2*3,IF(I69=3,RarityBackground!$F$2*6,"Error"))))</f>
        <v/>
      </c>
      <c r="AL69" s="5" t="str">
        <f>IF(J69="","",ROUNDUP(RarityBackground!$F$6*VLOOKUP(J69, RarityBackground!$A$18:$B$27,2,0),-1))</f>
        <v/>
      </c>
      <c r="AM69" s="5" t="str">
        <f>IF(K69="","",IF(K69="N","",IF(K69="Y",ROUNDUP(RarityBackground!$F$6,-1),"")))</f>
        <v/>
      </c>
      <c r="AN69" s="5" t="str">
        <f>IF(L69="","",IF(L69=1,RarityBackground!$D$1,IF(L69=2,RarityBackground!$D$1*3,IF(L69=3,RarityBackground!$D$1*6,"Error"))))</f>
        <v/>
      </c>
      <c r="AO69" s="5">
        <f>IF(M69="","",VLOOKUP(M69,RarityBackground!$A$7:$B$17,2,0))</f>
        <v>300</v>
      </c>
      <c r="AP69" s="5">
        <f>IF(N69="","",IF(N69="Y",AO69*RarityBackground!$F$5,IF(N69="N",AO69*(IF(RarityBackground!$F$3+(O69-1)&gt;10,10,RarityBackground!$F$3+(O69-1)))))-AO69)</f>
        <v>2700</v>
      </c>
      <c r="AQ69" s="5" t="str">
        <f t="shared" si="1"/>
        <v/>
      </c>
      <c r="AR69" s="5" t="str">
        <f>IF(Q69="","",Q69*RarityBackground!$D$5)</f>
        <v/>
      </c>
      <c r="AS69" s="5" t="str">
        <f>IF(R69="","",VLOOKUP(R69&amp;"Save1Minute", RarityBackground!$C$6:$D$20,2,0))</f>
        <v/>
      </c>
      <c r="AT69" s="5" t="str">
        <f>IF(S69="","",IF(T69="Y",ROUNDUP(S69*RarityBackground!$D$4,0),IF(T69="N",ROUNDUP(S69*RarityBackground!$D$3,0))))</f>
        <v/>
      </c>
      <c r="AU69" s="5" t="str">
        <f>IF(U69="","",IF(V69="Y",((RarityBackground!$D$4*U69)*(RarityBackground!$F$3+W69)),((RarityBackground!$D$3*U69)*(RarityBackground!$F$3+W69))))</f>
        <v/>
      </c>
      <c r="AV69" s="5" t="str">
        <f>IF(X69="","",IF(Y69="Y",(RarityBackground!$D$4*X69)*IF(Z69="Y",RarityBackground!$F$9,RarityBackground!$F$10),(RarityBackground!$D$3*X69)*IF(Z69="Y",RarityBackground!$F$9,RarityBackground!$F$10)))</f>
        <v/>
      </c>
      <c r="AW69" s="5" t="str">
        <f>IF(AA69="","",AA69*RarityBackground!$D$2)</f>
        <v/>
      </c>
      <c r="AX69" s="5" t="str">
        <f t="shared" si="2"/>
        <v/>
      </c>
      <c r="AY69" s="5">
        <f>IF(AC69="","",VLOOKUP(AC69,RarityBackground!$A$7:$B$17,2,0))</f>
        <v>300</v>
      </c>
      <c r="AZ69" s="5">
        <f>IF(AD69="","",IF(AD69="Y",AY69*RarityBackground!$F$5,IF(AD69="N",AY69*(IF(RarityBackground!$F$3+(AE69-1)&gt;10,10,RarityBackground!$F$3+(AE69-1)))))-AY69)</f>
        <v>2700</v>
      </c>
      <c r="BA69" s="5">
        <f>IF(AF69="","",VLOOKUP(AF69,RarityBackground!$A$7:$B$17,2,0))</f>
        <v>450</v>
      </c>
      <c r="BB69" s="5">
        <f>IF(AG69="","",IF(AG69="Y",BA69*RarityBackground!$F$5,IF(AG69="N",BA69*(IF(RarityBackground!$F$3+(AH69-1)&gt;10,10,RarityBackground!$F$3+(AH69-1)))))-BA69)</f>
        <v>1350</v>
      </c>
    </row>
    <row r="70" ht="15.75" customHeight="1">
      <c r="A70" s="5" t="s">
        <v>164</v>
      </c>
      <c r="B70" s="5" t="s">
        <v>55</v>
      </c>
      <c r="C70" s="6" t="s">
        <v>56</v>
      </c>
      <c r="D70" s="5">
        <f>IF(A70="","",ROUNDUP(SUM(AI70:BB70)*VLOOKUP(B70,RarityBackground!$A$1:$B$6,2,0)*IF(C70="Yes",1,1.1),0))</f>
        <v>9900</v>
      </c>
      <c r="E70" s="5" t="s">
        <v>165</v>
      </c>
      <c r="F70" s="7"/>
      <c r="I70" s="7"/>
      <c r="J70" s="7"/>
      <c r="K70" s="6"/>
      <c r="L70" s="8"/>
      <c r="M70" s="7">
        <v>3.0</v>
      </c>
      <c r="N70" s="6" t="s">
        <v>67</v>
      </c>
      <c r="O70" s="6"/>
      <c r="P70" s="6"/>
      <c r="Q70" s="8"/>
      <c r="R70" s="9"/>
      <c r="S70" s="7"/>
      <c r="T70" s="6"/>
      <c r="U70" s="6"/>
      <c r="V70" s="6"/>
      <c r="W70" s="6"/>
      <c r="X70" s="6"/>
      <c r="Y70" s="6"/>
      <c r="Z70" s="6"/>
      <c r="AA70" s="8"/>
      <c r="AB70" s="7"/>
      <c r="AC70" s="7">
        <v>3.0</v>
      </c>
      <c r="AD70" s="6" t="s">
        <v>67</v>
      </c>
      <c r="AE70" s="6"/>
      <c r="AF70" s="6"/>
      <c r="AG70" s="6"/>
      <c r="AH70" s="6"/>
      <c r="AI70" s="7" t="str">
        <f>IF(F70="","",F70+IF(G70="",0,VLOOKUP(G70,RarityBackground!$E$7:$F$9,2,0)))</f>
        <v/>
      </c>
      <c r="AJ70" s="5" t="str">
        <f>IF(H70="","",F70+IF(H70=1,RarityBackground!$F$1,IF(H70=2,RarityBackground!$F$1*3,IF(H70=3,RarityBackground!$F$1*6,"Error"))))</f>
        <v/>
      </c>
      <c r="AK70" s="5" t="str">
        <f>IF(I70="","",IF(I70=1,RarityBackground!$F$2,IF(I70=2,RarityBackground!$F$2*3,IF(I70=3,RarityBackground!$F$2*6,"Error"))))</f>
        <v/>
      </c>
      <c r="AL70" s="5" t="str">
        <f>IF(J70="","",ROUNDUP(RarityBackground!$F$6*VLOOKUP(J70, RarityBackground!$A$18:$B$27,2,0),-1))</f>
        <v/>
      </c>
      <c r="AM70" s="5" t="str">
        <f>IF(K70="","",IF(K70="N","",IF(K70="Y",ROUNDUP(RarityBackground!$F$6,-1),"")))</f>
        <v/>
      </c>
      <c r="AN70" s="5" t="str">
        <f>IF(L70="","",IF(L70=1,RarityBackground!$D$1,IF(L70=2,RarityBackground!$D$1*3,IF(L70=3,RarityBackground!$D$1*6,"Error"))))</f>
        <v/>
      </c>
      <c r="AO70" s="5">
        <f>IF(M70="","",VLOOKUP(M70,RarityBackground!$A$7:$B$17,2,0))</f>
        <v>300</v>
      </c>
      <c r="AP70" s="5">
        <f>IF(N70="","",IF(N70="Y",AO70*RarityBackground!$F$5,IF(N70="N",AO70*(IF(RarityBackground!$F$3+(O70-1)&gt;10,10,RarityBackground!$F$3+(O70-1)))))-AO70)</f>
        <v>2700</v>
      </c>
      <c r="AQ70" s="5" t="str">
        <f t="shared" si="1"/>
        <v/>
      </c>
      <c r="AR70" s="5" t="str">
        <f>IF(Q70="","",Q70*RarityBackground!$D$5)</f>
        <v/>
      </c>
      <c r="AS70" s="5" t="str">
        <f>IF(R70="","",VLOOKUP(R70&amp;"Save1Minute", RarityBackground!$C$6:$D$20,2,0))</f>
        <v/>
      </c>
      <c r="AT70" s="5" t="str">
        <f>IF(S70="","",IF(T70="Y",ROUNDUP(S70*RarityBackground!$D$4,0),IF(T70="N",ROUNDUP(S70*RarityBackground!$D$3,0))))</f>
        <v/>
      </c>
      <c r="AU70" s="5" t="str">
        <f>IF(U70="","",IF(V70="Y",((RarityBackground!$D$4*U70)*(RarityBackground!$F$3+W70)),((RarityBackground!$D$3*U70)*(RarityBackground!$F$3+W70))))</f>
        <v/>
      </c>
      <c r="AV70" s="5" t="str">
        <f>IF(X70="","",IF(Y70="Y",(RarityBackground!$D$4*X70)*IF(Z70="Y",RarityBackground!$F$9,RarityBackground!$F$10),(RarityBackground!$D$3*X70)*IF(Z70="Y",RarityBackground!$F$9,RarityBackground!$F$10)))</f>
        <v/>
      </c>
      <c r="AW70" s="5" t="str">
        <f>IF(AA70="","",AA70*RarityBackground!$D$2)</f>
        <v/>
      </c>
      <c r="AX70" s="5" t="str">
        <f t="shared" si="2"/>
        <v/>
      </c>
      <c r="AY70" s="5">
        <f>IF(AC70="","",VLOOKUP(AC70,RarityBackground!$A$7:$B$17,2,0))</f>
        <v>300</v>
      </c>
      <c r="AZ70" s="5">
        <f>IF(AD70="","",IF(AD70="Y",AY70*RarityBackground!$F$5,IF(AD70="N",AY70*(IF(RarityBackground!$F$3+(AE70-1)&gt;10,10,RarityBackground!$F$3+(AE70-1)))))-AY70)</f>
        <v>2700</v>
      </c>
      <c r="BA70" s="5" t="str">
        <f>IF(AF70="","",VLOOKUP(AF70,RarityBackground!$A$7:$B$17,2,0))</f>
        <v/>
      </c>
      <c r="BB70" s="5" t="str">
        <f>IF(AG70="","",IF(AG70="Y",BA70*RarityBackground!$F$5,IF(AG70="N",BA70*(IF(RarityBackground!$F$3+(AH70-1)&gt;10,10,RarityBackground!$F$3+(AH70-1)))))-BA70)</f>
        <v/>
      </c>
    </row>
    <row r="71" ht="15.75" customHeight="1">
      <c r="A71" s="5" t="s">
        <v>166</v>
      </c>
      <c r="B71" s="5" t="s">
        <v>72</v>
      </c>
      <c r="C71" s="6" t="s">
        <v>74</v>
      </c>
      <c r="D71" s="5">
        <f>IF(A71="","",ROUNDUP(SUM(AI71:BB71)*VLOOKUP(B71,RarityBackground!$A$1:$B$6,2,0)*IF(C71="Yes",1,1.1),0))</f>
        <v>18900</v>
      </c>
      <c r="E71" s="5" t="s">
        <v>167</v>
      </c>
      <c r="F71" s="7"/>
      <c r="I71" s="7"/>
      <c r="J71" s="7"/>
      <c r="K71" s="6"/>
      <c r="L71" s="8"/>
      <c r="M71" s="7">
        <v>5.0</v>
      </c>
      <c r="N71" s="6" t="s">
        <v>67</v>
      </c>
      <c r="O71" s="6"/>
      <c r="P71" s="6"/>
      <c r="Q71" s="8"/>
      <c r="R71" s="9"/>
      <c r="S71" s="7"/>
      <c r="T71" s="6"/>
      <c r="U71" s="6"/>
      <c r="V71" s="6"/>
      <c r="W71" s="6"/>
      <c r="X71" s="6"/>
      <c r="Y71" s="6"/>
      <c r="Z71" s="6"/>
      <c r="AA71" s="8"/>
      <c r="AB71" s="7"/>
      <c r="AC71" s="7"/>
      <c r="AD71" s="6"/>
      <c r="AE71" s="6"/>
      <c r="AF71" s="6"/>
      <c r="AG71" s="6"/>
      <c r="AH71" s="6"/>
      <c r="AI71" s="7" t="str">
        <f>IF(F71="","",F71+IF(G71="",0,VLOOKUP(G71,RarityBackground!$E$7:$F$9,2,0)))</f>
        <v/>
      </c>
      <c r="AJ71" s="5" t="str">
        <f>IF(H71="","",F71+IF(H71=1,RarityBackground!$F$1,IF(H71=2,RarityBackground!$F$1*3,IF(H71=3,RarityBackground!$F$1*6,"Error"))))</f>
        <v/>
      </c>
      <c r="AK71" s="5" t="str">
        <f>IF(I71="","",IF(I71=1,RarityBackground!$F$2,IF(I71=2,RarityBackground!$F$2*3,IF(I71=3,RarityBackground!$F$2*6,"Error"))))</f>
        <v/>
      </c>
      <c r="AL71" s="5" t="str">
        <f>IF(J71="","",ROUNDUP(RarityBackground!$F$6*VLOOKUP(J71, RarityBackground!$A$18:$B$27,2,0),-1))</f>
        <v/>
      </c>
      <c r="AM71" s="5" t="str">
        <f>IF(K71="","",IF(K71="N","",IF(K71="Y",ROUNDUP(RarityBackground!$F$6,-1),"")))</f>
        <v/>
      </c>
      <c r="AN71" s="5" t="str">
        <f>IF(L71="","",IF(L71=1,RarityBackground!$D$1,IF(L71=2,RarityBackground!$D$1*3,IF(L71=3,RarityBackground!$D$1*6,"Error"))))</f>
        <v/>
      </c>
      <c r="AO71" s="5">
        <f>IF(M71="","",VLOOKUP(M71,RarityBackground!$A$7:$B$17,2,0))</f>
        <v>630</v>
      </c>
      <c r="AP71" s="5">
        <f>IF(N71="","",IF(N71="Y",AO71*RarityBackground!$F$5,IF(N71="N",AO71*(IF(RarityBackground!$F$3+(O71-1)&gt;10,10,RarityBackground!$F$3+(O71-1)))))-AO71)</f>
        <v>5670</v>
      </c>
      <c r="AQ71" s="5" t="str">
        <f t="shared" si="1"/>
        <v/>
      </c>
      <c r="AR71" s="5" t="str">
        <f>IF(Q71="","",Q71*RarityBackground!$D$5)</f>
        <v/>
      </c>
      <c r="AS71" s="5" t="str">
        <f>IF(R71="","",VLOOKUP(R71&amp;"Save1Minute", RarityBackground!$C$6:$D$20,2,0))</f>
        <v/>
      </c>
      <c r="AT71" s="5" t="str">
        <f>IF(S71="","",IF(T71="Y",ROUNDUP(S71*RarityBackground!$D$4,0),IF(T71="N",ROUNDUP(S71*RarityBackground!$D$3,0))))</f>
        <v/>
      </c>
      <c r="AU71" s="5" t="str">
        <f>IF(U71="","",IF(V71="Y",((RarityBackground!$D$4*U71)*(RarityBackground!$F$3+W71)),((RarityBackground!$D$3*U71)*(RarityBackground!$F$3+W71))))</f>
        <v/>
      </c>
      <c r="AV71" s="5" t="str">
        <f>IF(X71="","",IF(Y71="Y",(RarityBackground!$D$4*X71)*IF(Z71="Y",RarityBackground!$F$9,RarityBackground!$F$10),(RarityBackground!$D$3*X71)*IF(Z71="Y",RarityBackground!$F$9,RarityBackground!$F$10)))</f>
        <v/>
      </c>
      <c r="AW71" s="5" t="str">
        <f>IF(AA71="","",AA71*RarityBackground!$D$2)</f>
        <v/>
      </c>
      <c r="AX71" s="5" t="str">
        <f t="shared" si="2"/>
        <v/>
      </c>
      <c r="AY71" s="5" t="str">
        <f>IF(AC71="","",VLOOKUP(AC71,RarityBackground!$A$7:$B$17,2,0))</f>
        <v/>
      </c>
      <c r="AZ71" s="5" t="str">
        <f>IF(AD71="","",IF(AD71="Y",AY71*RarityBackground!$F$5,IF(AD71="N",AY71*(IF(RarityBackground!$F$3+(AE71-1)&gt;10,10,RarityBackground!$F$3+(AE71-1)))))-AY71)</f>
        <v/>
      </c>
      <c r="BA71" s="5" t="str">
        <f>IF(AF71="","",VLOOKUP(AF71,RarityBackground!$A$7:$B$17,2,0))</f>
        <v/>
      </c>
      <c r="BB71" s="5" t="str">
        <f>IF(AG71="","",IF(AG71="Y",BA71*RarityBackground!$F$5,IF(AG71="N",BA71*(IF(RarityBackground!$F$3+(AH71-1)&gt;10,10,RarityBackground!$F$3+(AH71-1)))))-BA71)</f>
        <v/>
      </c>
    </row>
    <row r="72" ht="15.75" customHeight="1">
      <c r="A72" s="5" t="s">
        <v>168</v>
      </c>
      <c r="B72" s="5" t="s">
        <v>80</v>
      </c>
      <c r="C72" s="6" t="s">
        <v>74</v>
      </c>
      <c r="D72" s="5">
        <f>IF(A72="","",ROUNDUP(SUM(AI72:BB72)*VLOOKUP(B72,RarityBackground!$A$1:$B$6,2,0)*IF(C72="Yes",1,1.1),0))</f>
        <v>36000</v>
      </c>
      <c r="E72" s="5" t="s">
        <v>169</v>
      </c>
      <c r="F72" s="7"/>
      <c r="I72" s="7"/>
      <c r="J72" s="7"/>
      <c r="K72" s="6"/>
      <c r="L72" s="8"/>
      <c r="M72" s="7">
        <v>5.0</v>
      </c>
      <c r="N72" s="6" t="s">
        <v>67</v>
      </c>
      <c r="O72" s="6"/>
      <c r="P72" s="6"/>
      <c r="Q72" s="8"/>
      <c r="R72" s="9"/>
      <c r="S72" s="7"/>
      <c r="T72" s="6"/>
      <c r="U72" s="6"/>
      <c r="V72" s="6"/>
      <c r="W72" s="6"/>
      <c r="X72" s="6"/>
      <c r="Y72" s="6"/>
      <c r="Z72" s="6"/>
      <c r="AA72" s="8"/>
      <c r="AB72" s="7"/>
      <c r="AC72" s="7">
        <v>1.0</v>
      </c>
      <c r="AD72" s="6" t="s">
        <v>67</v>
      </c>
      <c r="AE72" s="6"/>
      <c r="AF72" s="6"/>
      <c r="AG72" s="6"/>
      <c r="AH72" s="6"/>
      <c r="AI72" s="7" t="str">
        <f>IF(F72="","",F72+IF(G72="",0,VLOOKUP(G72,RarityBackground!$E$7:$F$9,2,0)))</f>
        <v/>
      </c>
      <c r="AJ72" s="5" t="str">
        <f>IF(H72="","",F72+IF(H72=1,RarityBackground!$F$1,IF(H72=2,RarityBackground!$F$1*3,IF(H72=3,RarityBackground!$F$1*6,"Error"))))</f>
        <v/>
      </c>
      <c r="AK72" s="5" t="str">
        <f>IF(I72="","",IF(I72=1,RarityBackground!$F$2,IF(I72=2,RarityBackground!$F$2*3,IF(I72=3,RarityBackground!$F$2*6,"Error"))))</f>
        <v/>
      </c>
      <c r="AL72" s="5" t="str">
        <f>IF(J72="","",ROUNDUP(RarityBackground!$F$6*VLOOKUP(J72, RarityBackground!$A$18:$B$27,2,0),-1))</f>
        <v/>
      </c>
      <c r="AM72" s="5" t="str">
        <f>IF(K72="","",IF(K72="N","",IF(K72="Y",ROUNDUP(RarityBackground!$F$6,-1),"")))</f>
        <v/>
      </c>
      <c r="AN72" s="5" t="str">
        <f>IF(L72="","",IF(L72=1,RarityBackground!$D$1,IF(L72=2,RarityBackground!$D$1*3,IF(L72=3,RarityBackground!$D$1*6,"Error"))))</f>
        <v/>
      </c>
      <c r="AO72" s="5">
        <f>IF(M72="","",VLOOKUP(M72,RarityBackground!$A$7:$B$17,2,0))</f>
        <v>630</v>
      </c>
      <c r="AP72" s="5">
        <f>IF(N72="","",IF(N72="Y",AO72*RarityBackground!$F$5,IF(N72="N",AO72*(IF(RarityBackground!$F$3+(O72-1)&gt;10,10,RarityBackground!$F$3+(O72-1)))))-AO72)</f>
        <v>5670</v>
      </c>
      <c r="AQ72" s="5" t="str">
        <f t="shared" si="1"/>
        <v/>
      </c>
      <c r="AR72" s="5" t="str">
        <f>IF(Q72="","",Q72*RarityBackground!$D$5)</f>
        <v/>
      </c>
      <c r="AS72" s="5" t="str">
        <f>IF(R72="","",VLOOKUP(R72&amp;"Save1Minute", RarityBackground!$C$6:$D$20,2,0))</f>
        <v/>
      </c>
      <c r="AT72" s="5" t="str">
        <f>IF(S72="","",IF(T72="Y",ROUNDUP(S72*RarityBackground!$D$4,0),IF(T72="N",ROUNDUP(S72*RarityBackground!$D$3,0))))</f>
        <v/>
      </c>
      <c r="AU72" s="5" t="str">
        <f>IF(U72="","",IF(V72="Y",((RarityBackground!$D$4*U72)*(RarityBackground!$F$3+W72)),((RarityBackground!$D$3*U72)*(RarityBackground!$F$3+W72))))</f>
        <v/>
      </c>
      <c r="AV72" s="5" t="str">
        <f>IF(X72="","",IF(Y72="Y",(RarityBackground!$D$4*X72)*IF(Z72="Y",RarityBackground!$F$9,RarityBackground!$F$10),(RarityBackground!$D$3*X72)*IF(Z72="Y",RarityBackground!$F$9,RarityBackground!$F$10)))</f>
        <v/>
      </c>
      <c r="AW72" s="5" t="str">
        <f>IF(AA72="","",AA72*RarityBackground!$D$2)</f>
        <v/>
      </c>
      <c r="AX72" s="5" t="str">
        <f t="shared" si="2"/>
        <v/>
      </c>
      <c r="AY72" s="5">
        <f>IF(AC72="","",VLOOKUP(AC72,RarityBackground!$A$7:$B$17,2,0))</f>
        <v>90</v>
      </c>
      <c r="AZ72" s="5">
        <f>IF(AD72="","",IF(AD72="Y",AY72*RarityBackground!$F$5,IF(AD72="N",AY72*(IF(RarityBackground!$F$3+(AE72-1)&gt;10,10,RarityBackground!$F$3+(AE72-1)))))-AY72)</f>
        <v>810</v>
      </c>
      <c r="BA72" s="5" t="str">
        <f>IF(AF72="","",VLOOKUP(AF72,RarityBackground!$A$7:$B$17,2,0))</f>
        <v/>
      </c>
      <c r="BB72" s="5" t="str">
        <f>IF(AG72="","",IF(AG72="Y",BA72*RarityBackground!$F$5,IF(AG72="N",BA72*(IF(RarityBackground!$F$3+(AH72-1)&gt;10,10,RarityBackground!$F$3+(AH72-1)))))-BA72)</f>
        <v/>
      </c>
    </row>
    <row r="73" ht="15.75" customHeight="1">
      <c r="A73" s="5" t="s">
        <v>170</v>
      </c>
      <c r="B73" s="5" t="s">
        <v>80</v>
      </c>
      <c r="C73" s="6" t="s">
        <v>74</v>
      </c>
      <c r="D73" s="5">
        <f>IF(A73="","",ROUNDUP(SUM(AI73:BB73)*VLOOKUP(B73,RarityBackground!$A$1:$B$6,2,0)*IF(C73="Yes",1,1.1),0))</f>
        <v>33300</v>
      </c>
      <c r="E73" s="5" t="s">
        <v>171</v>
      </c>
      <c r="F73" s="7"/>
      <c r="I73" s="7"/>
      <c r="J73" s="7"/>
      <c r="K73" s="6"/>
      <c r="L73" s="8"/>
      <c r="M73" s="7">
        <v>5.0</v>
      </c>
      <c r="N73" s="6" t="s">
        <v>67</v>
      </c>
      <c r="O73" s="6"/>
      <c r="P73" s="6"/>
      <c r="Q73" s="8"/>
      <c r="R73" s="9"/>
      <c r="S73" s="7"/>
      <c r="T73" s="6"/>
      <c r="U73" s="6"/>
      <c r="V73" s="6"/>
      <c r="W73" s="6"/>
      <c r="X73" s="6"/>
      <c r="Y73" s="6"/>
      <c r="Z73" s="6"/>
      <c r="AA73" s="8"/>
      <c r="AB73" s="7"/>
      <c r="AC73" s="7">
        <v>1.0</v>
      </c>
      <c r="AD73" s="6" t="s">
        <v>76</v>
      </c>
      <c r="AE73" s="6">
        <v>1.0</v>
      </c>
      <c r="AF73" s="6"/>
      <c r="AG73" s="6"/>
      <c r="AH73" s="6"/>
      <c r="AI73" s="7" t="str">
        <f>IF(F73="","",F73+IF(G73="",0,VLOOKUP(G73,RarityBackground!$E$7:$F$9,2,0)))</f>
        <v/>
      </c>
      <c r="AJ73" s="5" t="str">
        <f>IF(H73="","",F73+IF(H73=1,RarityBackground!$F$1,IF(H73=2,RarityBackground!$F$1*3,IF(H73=3,RarityBackground!$F$1*6,"Error"))))</f>
        <v/>
      </c>
      <c r="AK73" s="5" t="str">
        <f>IF(I73="","",IF(I73=1,RarityBackground!$F$2,IF(I73=2,RarityBackground!$F$2*3,IF(I73=3,RarityBackground!$F$2*6,"Error"))))</f>
        <v/>
      </c>
      <c r="AL73" s="5" t="str">
        <f>IF(J73="","",ROUNDUP(RarityBackground!$F$6*VLOOKUP(J73, RarityBackground!$A$18:$B$27,2,0),-1))</f>
        <v/>
      </c>
      <c r="AM73" s="5" t="str">
        <f>IF(K73="","",IF(K73="N","",IF(K73="Y",ROUNDUP(RarityBackground!$F$6,-1),"")))</f>
        <v/>
      </c>
      <c r="AN73" s="5" t="str">
        <f>IF(L73="","",IF(L73=1,RarityBackground!$D$1,IF(L73=2,RarityBackground!$D$1*3,IF(L73=3,RarityBackground!$D$1*6,"Error"))))</f>
        <v/>
      </c>
      <c r="AO73" s="5">
        <f>IF(M73="","",VLOOKUP(M73,RarityBackground!$A$7:$B$17,2,0))</f>
        <v>630</v>
      </c>
      <c r="AP73" s="5">
        <f>IF(N73="","",IF(N73="Y",AO73*RarityBackground!$F$5,IF(N73="N",AO73*(IF(RarityBackground!$F$3+(O73-1)&gt;10,10,RarityBackground!$F$3+(O73-1)))))-AO73)</f>
        <v>5670</v>
      </c>
      <c r="AQ73" s="5" t="str">
        <f t="shared" si="1"/>
        <v/>
      </c>
      <c r="AR73" s="5" t="str">
        <f>IF(Q73="","",Q73*RarityBackground!$D$5)</f>
        <v/>
      </c>
      <c r="AS73" s="5" t="str">
        <f>IF(R73="","",VLOOKUP(R73&amp;"Save1Minute", RarityBackground!$C$6:$D$20,2,0))</f>
        <v/>
      </c>
      <c r="AT73" s="5" t="str">
        <f>IF(S73="","",IF(T73="Y",ROUNDUP(S73*RarityBackground!$D$4,0),IF(T73="N",ROUNDUP(S73*RarityBackground!$D$3,0))))</f>
        <v/>
      </c>
      <c r="AU73" s="5" t="str">
        <f>IF(U73="","",IF(V73="Y",((RarityBackground!$D$4*U73)*(RarityBackground!$F$3+W73)),((RarityBackground!$D$3*U73)*(RarityBackground!$F$3+W73))))</f>
        <v/>
      </c>
      <c r="AV73" s="5" t="str">
        <f>IF(X73="","",IF(Y73="Y",(RarityBackground!$D$4*X73)*IF(Z73="Y",RarityBackground!$F$9,RarityBackground!$F$10),(RarityBackground!$D$3*X73)*IF(Z73="Y",RarityBackground!$F$9,RarityBackground!$F$10)))</f>
        <v/>
      </c>
      <c r="AW73" s="5" t="str">
        <f>IF(AA73="","",AA73*RarityBackground!$D$2)</f>
        <v/>
      </c>
      <c r="AX73" s="5" t="str">
        <f t="shared" si="2"/>
        <v/>
      </c>
      <c r="AY73" s="5">
        <f>IF(AC73="","",VLOOKUP(AC73,RarityBackground!$A$7:$B$17,2,0))</f>
        <v>90</v>
      </c>
      <c r="AZ73" s="5">
        <f>IF(AD73="","",IF(AD73="Y",AY73*RarityBackground!$F$5,IF(AD73="N",AY73*(IF(RarityBackground!$F$3+(AE73-1)&gt;10,10,RarityBackground!$F$3+(AE73-1)))))-AY73)</f>
        <v>270</v>
      </c>
      <c r="BA73" s="5" t="str">
        <f>IF(AF73="","",VLOOKUP(AF73,RarityBackground!$A$7:$B$17,2,0))</f>
        <v/>
      </c>
      <c r="BB73" s="5" t="str">
        <f>IF(AG73="","",IF(AG73="Y",BA73*RarityBackground!$F$5,IF(AG73="N",BA73*(IF(RarityBackground!$F$3+(AH73-1)&gt;10,10,RarityBackground!$F$3+(AH73-1)))))-BA73)</f>
        <v/>
      </c>
    </row>
    <row r="74" ht="15.75" customHeight="1">
      <c r="A74" s="5" t="s">
        <v>172</v>
      </c>
      <c r="B74" s="5" t="s">
        <v>80</v>
      </c>
      <c r="C74" s="6" t="s">
        <v>74</v>
      </c>
      <c r="D74" s="5">
        <f>IF(A74="","",ROUNDUP(SUM(AI74:BB74)*VLOOKUP(B74,RarityBackground!$A$1:$B$6,2,0)*IF(C74="Yes",1,1.1),0))</f>
        <v>73500</v>
      </c>
      <c r="E74" s="5" t="s">
        <v>173</v>
      </c>
      <c r="F74" s="7"/>
      <c r="I74" s="7"/>
      <c r="J74" s="7"/>
      <c r="K74" s="6"/>
      <c r="L74" s="8"/>
      <c r="M74" s="7">
        <v>5.0</v>
      </c>
      <c r="N74" s="6" t="s">
        <v>67</v>
      </c>
      <c r="O74" s="6"/>
      <c r="P74" s="6"/>
      <c r="Q74" s="8"/>
      <c r="R74" s="9"/>
      <c r="S74" s="7"/>
      <c r="T74" s="6"/>
      <c r="U74" s="6"/>
      <c r="V74" s="6"/>
      <c r="W74" s="6"/>
      <c r="X74" s="6"/>
      <c r="Y74" s="6"/>
      <c r="Z74" s="6"/>
      <c r="AA74" s="8"/>
      <c r="AB74" s="7"/>
      <c r="AC74" s="7">
        <v>6.0</v>
      </c>
      <c r="AD74" s="6" t="s">
        <v>67</v>
      </c>
      <c r="AE74" s="6"/>
      <c r="AF74" s="6"/>
      <c r="AG74" s="6"/>
      <c r="AH74" s="6"/>
      <c r="AI74" s="7" t="str">
        <f>IF(F74="","",F74+IF(G74="",0,VLOOKUP(G74,RarityBackground!$E$7:$F$9,2,0)))</f>
        <v/>
      </c>
      <c r="AJ74" s="5" t="str">
        <f>IF(H74="","",F74+IF(H74=1,RarityBackground!$F$1,IF(H74=2,RarityBackground!$F$1*3,IF(H74=3,RarityBackground!$F$1*6,"Error"))))</f>
        <v/>
      </c>
      <c r="AK74" s="5" t="str">
        <f>IF(I74="","",IF(I74=1,RarityBackground!$F$2,IF(I74=2,RarityBackground!$F$2*3,IF(I74=3,RarityBackground!$F$2*6,"Error"))))</f>
        <v/>
      </c>
      <c r="AL74" s="5" t="str">
        <f>IF(J74="","",ROUNDUP(RarityBackground!$F$6*VLOOKUP(J74, RarityBackground!$A$18:$B$27,2,0),-1))</f>
        <v/>
      </c>
      <c r="AM74" s="5" t="str">
        <f>IF(K74="","",IF(K74="N","",IF(K74="Y",ROUNDUP(RarityBackground!$F$6,-1),"")))</f>
        <v/>
      </c>
      <c r="AN74" s="5" t="str">
        <f>IF(L74="","",IF(L74=1,RarityBackground!$D$1,IF(L74=2,RarityBackground!$D$1*3,IF(L74=3,RarityBackground!$D$1*6,"Error"))))</f>
        <v/>
      </c>
      <c r="AO74" s="5">
        <f>IF(M74="","",VLOOKUP(M74,RarityBackground!$A$7:$B$17,2,0))</f>
        <v>630</v>
      </c>
      <c r="AP74" s="5">
        <f>IF(N74="","",IF(N74="Y",AO74*RarityBackground!$F$5,IF(N74="N",AO74*(IF(RarityBackground!$F$3+(O74-1)&gt;10,10,RarityBackground!$F$3+(O74-1)))))-AO74)</f>
        <v>5670</v>
      </c>
      <c r="AQ74" s="5" t="str">
        <f t="shared" si="1"/>
        <v/>
      </c>
      <c r="AR74" s="5" t="str">
        <f>IF(Q74="","",Q74*RarityBackground!$D$5)</f>
        <v/>
      </c>
      <c r="AS74" s="5" t="str">
        <f>IF(R74="","",VLOOKUP(R74&amp;"Save1Minute", RarityBackground!$C$6:$D$20,2,0))</f>
        <v/>
      </c>
      <c r="AT74" s="5" t="str">
        <f>IF(S74="","",IF(T74="Y",ROUNDUP(S74*RarityBackground!$D$4,0),IF(T74="N",ROUNDUP(S74*RarityBackground!$D$3,0))))</f>
        <v/>
      </c>
      <c r="AU74" s="5" t="str">
        <f>IF(U74="","",IF(V74="Y",((RarityBackground!$D$4*U74)*(RarityBackground!$F$3+W74)),((RarityBackground!$D$3*U74)*(RarityBackground!$F$3+W74))))</f>
        <v/>
      </c>
      <c r="AV74" s="5" t="str">
        <f>IF(X74="","",IF(Y74="Y",(RarityBackground!$D$4*X74)*IF(Z74="Y",RarityBackground!$F$9,RarityBackground!$F$10),(RarityBackground!$D$3*X74)*IF(Z74="Y",RarityBackground!$F$9,RarityBackground!$F$10)))</f>
        <v/>
      </c>
      <c r="AW74" s="5" t="str">
        <f>IF(AA74="","",AA74*RarityBackground!$D$2)</f>
        <v/>
      </c>
      <c r="AX74" s="5" t="str">
        <f t="shared" si="2"/>
        <v/>
      </c>
      <c r="AY74" s="5">
        <f>IF(AC74="","",VLOOKUP(AC74,RarityBackground!$A$7:$B$17,2,0))</f>
        <v>840</v>
      </c>
      <c r="AZ74" s="5">
        <f>IF(AD74="","",IF(AD74="Y",AY74*RarityBackground!$F$5,IF(AD74="N",AY74*(IF(RarityBackground!$F$3+(AE74-1)&gt;10,10,RarityBackground!$F$3+(AE74-1)))))-AY74)</f>
        <v>7560</v>
      </c>
      <c r="BA74" s="5" t="str">
        <f>IF(AF74="","",VLOOKUP(AF74,RarityBackground!$A$7:$B$17,2,0))</f>
        <v/>
      </c>
      <c r="BB74" s="5" t="str">
        <f>IF(AG74="","",IF(AG74="Y",BA74*RarityBackground!$F$5,IF(AG74="N",BA74*(IF(RarityBackground!$F$3+(AH74-1)&gt;10,10,RarityBackground!$F$3+(AH74-1)))))-BA74)</f>
        <v/>
      </c>
    </row>
    <row r="75" ht="15.75" customHeight="1">
      <c r="A75" s="5" t="s">
        <v>174</v>
      </c>
      <c r="B75" s="5" t="s">
        <v>70</v>
      </c>
      <c r="C75" s="6" t="s">
        <v>74</v>
      </c>
      <c r="D75" s="5">
        <f>IF(A75="","",ROUNDUP(SUM(AI75:BB75)*VLOOKUP(B75,RarityBackground!$A$1:$B$6,2,0)*IF(C75="Yes",1,1.1),0))</f>
        <v>12600</v>
      </c>
      <c r="E75" s="5" t="s">
        <v>175</v>
      </c>
      <c r="F75" s="7"/>
      <c r="I75" s="7"/>
      <c r="J75" s="7"/>
      <c r="K75" s="6"/>
      <c r="L75" s="8"/>
      <c r="M75" s="7">
        <v>5.0</v>
      </c>
      <c r="N75" s="6" t="s">
        <v>76</v>
      </c>
      <c r="O75" s="6">
        <v>7.0</v>
      </c>
      <c r="P75" s="6"/>
      <c r="Q75" s="8"/>
      <c r="R75" s="9"/>
      <c r="S75" s="7"/>
      <c r="T75" s="6"/>
      <c r="U75" s="6"/>
      <c r="V75" s="6"/>
      <c r="W75" s="6"/>
      <c r="X75" s="6"/>
      <c r="Y75" s="6"/>
      <c r="Z75" s="6"/>
      <c r="AA75" s="8"/>
      <c r="AB75" s="7"/>
      <c r="AC75" s="7"/>
      <c r="AD75" s="6"/>
      <c r="AE75" s="6"/>
      <c r="AF75" s="6"/>
      <c r="AG75" s="6"/>
      <c r="AH75" s="6"/>
      <c r="AI75" s="7" t="str">
        <f>IF(F75="","",F75+IF(G75="",0,VLOOKUP(G75,RarityBackground!$E$7:$F$9,2,0)))</f>
        <v/>
      </c>
      <c r="AJ75" s="5" t="str">
        <f>IF(H75="","",F75+IF(H75=1,RarityBackground!$F$1,IF(H75=2,RarityBackground!$F$1*3,IF(H75=3,RarityBackground!$F$1*6,"Error"))))</f>
        <v/>
      </c>
      <c r="AK75" s="5" t="str">
        <f>IF(I75="","",IF(I75=1,RarityBackground!$F$2,IF(I75=2,RarityBackground!$F$2*3,IF(I75=3,RarityBackground!$F$2*6,"Error"))))</f>
        <v/>
      </c>
      <c r="AL75" s="5" t="str">
        <f>IF(J75="","",ROUNDUP(RarityBackground!$F$6*VLOOKUP(J75, RarityBackground!$A$18:$B$27,2,0),-1))</f>
        <v/>
      </c>
      <c r="AM75" s="5" t="str">
        <f>IF(K75="","",IF(K75="N","",IF(K75="Y",ROUNDUP(RarityBackground!$F$6,-1),"")))</f>
        <v/>
      </c>
      <c r="AN75" s="5" t="str">
        <f>IF(L75="","",IF(L75=1,RarityBackground!$D$1,IF(L75=2,RarityBackground!$D$1*3,IF(L75=3,RarityBackground!$D$1*6,"Error"))))</f>
        <v/>
      </c>
      <c r="AO75" s="5">
        <f>IF(M75="","",VLOOKUP(M75,RarityBackground!$A$7:$B$17,2,0))</f>
        <v>630</v>
      </c>
      <c r="AP75" s="5">
        <f>IF(N75="","",IF(N75="Y",AO75*RarityBackground!$F$5,IF(N75="N",AO75*(IF(RarityBackground!$F$3+(O75-1)&gt;10,10,RarityBackground!$F$3+(O75-1)))))-AO75)</f>
        <v>5670</v>
      </c>
      <c r="AQ75" s="5" t="str">
        <f t="shared" si="1"/>
        <v/>
      </c>
      <c r="AR75" s="5" t="str">
        <f>IF(Q75="","",Q75*RarityBackground!$D$5)</f>
        <v/>
      </c>
      <c r="AS75" s="5" t="str">
        <f>IF(R75="","",VLOOKUP(R75&amp;"Save1Minute", RarityBackground!$C$6:$D$20,2,0))</f>
        <v/>
      </c>
      <c r="AT75" s="5" t="str">
        <f>IF(S75="","",IF(T75="Y",ROUNDUP(S75*RarityBackground!$D$4,0),IF(T75="N",ROUNDUP(S75*RarityBackground!$D$3,0))))</f>
        <v/>
      </c>
      <c r="AU75" s="5" t="str">
        <f>IF(U75="","",IF(V75="Y",((RarityBackground!$D$4*U75)*(RarityBackground!$F$3+W75)),((RarityBackground!$D$3*U75)*(RarityBackground!$F$3+W75))))</f>
        <v/>
      </c>
      <c r="AV75" s="5" t="str">
        <f>IF(X75="","",IF(Y75="Y",(RarityBackground!$D$4*X75)*IF(Z75="Y",RarityBackground!$F$9,RarityBackground!$F$10),(RarityBackground!$D$3*X75)*IF(Z75="Y",RarityBackground!$F$9,RarityBackground!$F$10)))</f>
        <v/>
      </c>
      <c r="AW75" s="5" t="str">
        <f>IF(AA75="","",AA75*RarityBackground!$D$2)</f>
        <v/>
      </c>
      <c r="AX75" s="5" t="str">
        <f t="shared" si="2"/>
        <v/>
      </c>
      <c r="AY75" s="5" t="str">
        <f>IF(AC75="","",VLOOKUP(AC75,RarityBackground!$A$7:$B$17,2,0))</f>
        <v/>
      </c>
      <c r="AZ75" s="5" t="str">
        <f>IF(AD75="","",IF(AD75="Y",AY75*RarityBackground!$F$5,IF(AD75="N",AY75*(IF(RarityBackground!$F$3+(AE75-1)&gt;10,10,RarityBackground!$F$3+(AE75-1)))))-AY75)</f>
        <v/>
      </c>
      <c r="BA75" s="5" t="str">
        <f>IF(AF75="","",VLOOKUP(AF75,RarityBackground!$A$7:$B$17,2,0))</f>
        <v/>
      </c>
      <c r="BB75" s="5" t="str">
        <f>IF(AG75="","",IF(AG75="Y",BA75*RarityBackground!$F$5,IF(AG75="N",BA75*(IF(RarityBackground!$F$3+(AH75-1)&gt;10,10,RarityBackground!$F$3+(AH75-1)))))-BA75)</f>
        <v/>
      </c>
    </row>
    <row r="76" ht="15.75" customHeight="1">
      <c r="A76" s="5" t="s">
        <v>176</v>
      </c>
      <c r="B76" s="5" t="s">
        <v>80</v>
      </c>
      <c r="C76" s="6" t="s">
        <v>56</v>
      </c>
      <c r="D76" s="5">
        <f>IF(A76="","",ROUNDUP(SUM(AI76:BB76)*VLOOKUP(B76,RarityBackground!$A$1:$B$6,2,0)*IF(C76="Yes",1,1.1),0))</f>
        <v>60390</v>
      </c>
      <c r="E76" s="5" t="s">
        <v>177</v>
      </c>
      <c r="F76" s="7"/>
      <c r="I76" s="7"/>
      <c r="J76" s="7"/>
      <c r="K76" s="6"/>
      <c r="L76" s="8"/>
      <c r="M76" s="7">
        <v>9.0</v>
      </c>
      <c r="N76" s="6" t="s">
        <v>76</v>
      </c>
      <c r="O76" s="6">
        <v>3.0</v>
      </c>
      <c r="P76" s="6"/>
      <c r="Q76" s="8"/>
      <c r="R76" s="9"/>
      <c r="S76" s="7"/>
      <c r="T76" s="6"/>
      <c r="U76" s="6"/>
      <c r="V76" s="6"/>
      <c r="W76" s="6"/>
      <c r="X76" s="6"/>
      <c r="Y76" s="6"/>
      <c r="Z76" s="6"/>
      <c r="AA76" s="8"/>
      <c r="AB76" s="7"/>
      <c r="AC76" s="7">
        <v>7.0</v>
      </c>
      <c r="AD76" s="6"/>
      <c r="AE76" s="6"/>
      <c r="AF76" s="6"/>
      <c r="AG76" s="6"/>
      <c r="AH76" s="6"/>
      <c r="AI76" s="7" t="str">
        <f>IF(F76="","",F76+IF(G76="",0,VLOOKUP(G76,RarityBackground!$E$7:$F$9,2,0)))</f>
        <v/>
      </c>
      <c r="AJ76" s="5" t="str">
        <f>IF(H76="","",F76+IF(H76=1,RarityBackground!$F$1,IF(H76=2,RarityBackground!$F$1*3,IF(H76=3,RarityBackground!$F$1*6,"Error"))))</f>
        <v/>
      </c>
      <c r="AK76" s="5" t="str">
        <f>IF(I76="","",IF(I76=1,RarityBackground!$F$2,IF(I76=2,RarityBackground!$F$2*3,IF(I76=3,RarityBackground!$F$2*6,"Error"))))</f>
        <v/>
      </c>
      <c r="AL76" s="5" t="str">
        <f>IF(J76="","",ROUNDUP(RarityBackground!$F$6*VLOOKUP(J76, RarityBackground!$A$18:$B$27,2,0),-1))</f>
        <v/>
      </c>
      <c r="AM76" s="5" t="str">
        <f>IF(K76="","",IF(K76="N","",IF(K76="Y",ROUNDUP(RarityBackground!$F$6,-1),"")))</f>
        <v/>
      </c>
      <c r="AN76" s="5" t="str">
        <f>IF(L76="","",IF(L76=1,RarityBackground!$D$1,IF(L76=2,RarityBackground!$D$1*3,IF(L76=3,RarityBackground!$D$1*6,"Error"))))</f>
        <v/>
      </c>
      <c r="AO76" s="5">
        <f>IF(M76="","",VLOOKUP(M76,RarityBackground!$A$7:$B$17,2,0))</f>
        <v>1650</v>
      </c>
      <c r="AP76" s="5">
        <f>IF(N76="","",IF(N76="Y",AO76*RarityBackground!$F$5,IF(N76="N",AO76*(IF(RarityBackground!$F$3+(O76-1)&gt;10,10,RarityBackground!$F$3+(O76-1)))))-AO76)</f>
        <v>8250</v>
      </c>
      <c r="AQ76" s="5" t="str">
        <f t="shared" si="1"/>
        <v/>
      </c>
      <c r="AR76" s="5" t="str">
        <f>IF(Q76="","",Q76*RarityBackground!$D$5)</f>
        <v/>
      </c>
      <c r="AS76" s="5" t="str">
        <f>IF(R76="","",VLOOKUP(R76&amp;"Save1Minute", RarityBackground!$C$6:$D$20,2,0))</f>
        <v/>
      </c>
      <c r="AT76" s="5" t="str">
        <f>IF(S76="","",IF(T76="Y",ROUNDUP(S76*RarityBackground!$D$4,0),IF(T76="N",ROUNDUP(S76*RarityBackground!$D$3,0))))</f>
        <v/>
      </c>
      <c r="AU76" s="5" t="str">
        <f>IF(U76="","",IF(V76="Y",((RarityBackground!$D$4*U76)*(RarityBackground!$F$3+W76)),((RarityBackground!$D$3*U76)*(RarityBackground!$F$3+W76))))</f>
        <v/>
      </c>
      <c r="AV76" s="5" t="str">
        <f>IF(X76="","",IF(Y76="Y",(RarityBackground!$D$4*X76)*IF(Z76="Y",RarityBackground!$F$9,RarityBackground!$F$10),(RarityBackground!$D$3*X76)*IF(Z76="Y",RarityBackground!$F$9,RarityBackground!$F$10)))</f>
        <v/>
      </c>
      <c r="AW76" s="5" t="str">
        <f>IF(AA76="","",AA76*RarityBackground!$D$2)</f>
        <v/>
      </c>
      <c r="AX76" s="5" t="str">
        <f t="shared" si="2"/>
        <v/>
      </c>
      <c r="AY76" s="5">
        <f>IF(AC76="","",VLOOKUP(AC76,RarityBackground!$A$7:$B$17,2,0))</f>
        <v>1080</v>
      </c>
      <c r="AZ76" s="5" t="str">
        <f>IF(AD76="","",IF(AD76="Y",AY76*RarityBackground!$F$5,IF(AD76="N",AY76*(IF(RarityBackground!$F$3+(AE76-1)&gt;10,10,RarityBackground!$F$3+(AE76-1)))))-AY76)</f>
        <v/>
      </c>
      <c r="BA76" s="5" t="str">
        <f>IF(AF76="","",VLOOKUP(AF76,RarityBackground!$A$7:$B$17,2,0))</f>
        <v/>
      </c>
      <c r="BB76" s="5" t="str">
        <f>IF(AG76="","",IF(AG76="Y",BA76*RarityBackground!$F$5,IF(AG76="N",BA76*(IF(RarityBackground!$F$3+(AH76-1)&gt;10,10,RarityBackground!$F$3+(AH76-1)))))-BA76)</f>
        <v/>
      </c>
    </row>
    <row r="77" ht="15.75" customHeight="1">
      <c r="A77" s="5" t="s">
        <v>178</v>
      </c>
      <c r="B77" s="5" t="s">
        <v>70</v>
      </c>
      <c r="C77" s="6" t="s">
        <v>56</v>
      </c>
      <c r="D77" s="5">
        <f>IF(A77="","",ROUNDUP(SUM(AI77:BB77)*VLOOKUP(B77,RarityBackground!$A$1:$B$6,2,0)*IF(C77="Yes",1,1.1),0))</f>
        <v>18480</v>
      </c>
      <c r="E77" s="5" t="s">
        <v>179</v>
      </c>
      <c r="F77" s="7"/>
      <c r="I77" s="7"/>
      <c r="J77" s="7"/>
      <c r="K77" s="6"/>
      <c r="L77" s="8"/>
      <c r="M77" s="7">
        <v>6.0</v>
      </c>
      <c r="N77" s="6" t="s">
        <v>67</v>
      </c>
      <c r="O77" s="6"/>
      <c r="P77" s="6"/>
      <c r="Q77" s="8"/>
      <c r="R77" s="9"/>
      <c r="S77" s="7"/>
      <c r="T77" s="6"/>
      <c r="U77" s="6"/>
      <c r="V77" s="6"/>
      <c r="W77" s="6"/>
      <c r="X77" s="6"/>
      <c r="Y77" s="6"/>
      <c r="Z77" s="6"/>
      <c r="AA77" s="8"/>
      <c r="AB77" s="7"/>
      <c r="AC77" s="7"/>
      <c r="AD77" s="6"/>
      <c r="AE77" s="6"/>
      <c r="AF77" s="6"/>
      <c r="AG77" s="6"/>
      <c r="AH77" s="6"/>
      <c r="AI77" s="7" t="str">
        <f>IF(F77="","",F77+IF(G77="",0,VLOOKUP(G77,RarityBackground!$E$7:$F$9,2,0)))</f>
        <v/>
      </c>
      <c r="AJ77" s="5" t="str">
        <f>IF(H77="","",F77+IF(H77=1,RarityBackground!$F$1,IF(H77=2,RarityBackground!$F$1*3,IF(H77=3,RarityBackground!$F$1*6,"Error"))))</f>
        <v/>
      </c>
      <c r="AK77" s="5" t="str">
        <f>IF(I77="","",IF(I77=1,RarityBackground!$F$2,IF(I77=2,RarityBackground!$F$2*3,IF(I77=3,RarityBackground!$F$2*6,"Error"))))</f>
        <v/>
      </c>
      <c r="AL77" s="5" t="str">
        <f>IF(J77="","",ROUNDUP(RarityBackground!$F$6*VLOOKUP(J77, RarityBackground!$A$18:$B$27,2,0),-1))</f>
        <v/>
      </c>
      <c r="AM77" s="5" t="str">
        <f>IF(K77="","",IF(K77="N","",IF(K77="Y",ROUNDUP(RarityBackground!$F$6,-1),"")))</f>
        <v/>
      </c>
      <c r="AN77" s="5" t="str">
        <f>IF(L77="","",IF(L77=1,RarityBackground!$D$1,IF(L77=2,RarityBackground!$D$1*3,IF(L77=3,RarityBackground!$D$1*6,"Error"))))</f>
        <v/>
      </c>
      <c r="AO77" s="5">
        <f>IF(M77="","",VLOOKUP(M77,RarityBackground!$A$7:$B$17,2,0))</f>
        <v>840</v>
      </c>
      <c r="AP77" s="5">
        <f>IF(N77="","",IF(N77="Y",AO77*RarityBackground!$F$5,IF(N77="N",AO77*(IF(RarityBackground!$F$3+(O77-1)&gt;10,10,RarityBackground!$F$3+(O77-1)))))-AO77)</f>
        <v>7560</v>
      </c>
      <c r="AQ77" s="5" t="str">
        <f t="shared" si="1"/>
        <v/>
      </c>
      <c r="AR77" s="5" t="str">
        <f>IF(Q77="","",Q77*RarityBackground!$D$5)</f>
        <v/>
      </c>
      <c r="AS77" s="5" t="str">
        <f>IF(R77="","",VLOOKUP(R77&amp;"Save1Minute", RarityBackground!$C$6:$D$20,2,0))</f>
        <v/>
      </c>
      <c r="AT77" s="5" t="str">
        <f>IF(S77="","",IF(T77="Y",ROUNDUP(S77*RarityBackground!$D$4,0),IF(T77="N",ROUNDUP(S77*RarityBackground!$D$3,0))))</f>
        <v/>
      </c>
      <c r="AU77" s="5" t="str">
        <f>IF(U77="","",IF(V77="Y",((RarityBackground!$D$4*U77)*(RarityBackground!$F$3+W77)),((RarityBackground!$D$3*U77)*(RarityBackground!$F$3+W77))))</f>
        <v/>
      </c>
      <c r="AV77" s="5" t="str">
        <f>IF(X77="","",IF(Y77="Y",(RarityBackground!$D$4*X77)*IF(Z77="Y",RarityBackground!$F$9,RarityBackground!$F$10),(RarityBackground!$D$3*X77)*IF(Z77="Y",RarityBackground!$F$9,RarityBackground!$F$10)))</f>
        <v/>
      </c>
      <c r="AW77" s="5" t="str">
        <f>IF(AA77="","",AA77*RarityBackground!$D$2)</f>
        <v/>
      </c>
      <c r="AX77" s="5" t="str">
        <f t="shared" si="2"/>
        <v/>
      </c>
      <c r="AY77" s="5" t="str">
        <f>IF(AC77="","",VLOOKUP(AC77,RarityBackground!$A$7:$B$17,2,0))</f>
        <v/>
      </c>
      <c r="AZ77" s="5" t="str">
        <f>IF(AD77="","",IF(AD77="Y",AY77*RarityBackground!$F$5,IF(AD77="N",AY77*(IF(RarityBackground!$F$3+(AE77-1)&gt;10,10,RarityBackground!$F$3+(AE77-1)))))-AY77)</f>
        <v/>
      </c>
      <c r="BA77" s="5" t="str">
        <f>IF(AF77="","",VLOOKUP(AF77,RarityBackground!$A$7:$B$17,2,0))</f>
        <v/>
      </c>
      <c r="BB77" s="5" t="str">
        <f>IF(AG77="","",IF(AG77="Y",BA77*RarityBackground!$F$5,IF(AG77="N",BA77*(IF(RarityBackground!$F$3+(AH77-1)&gt;10,10,RarityBackground!$F$3+(AH77-1)))))-BA77)</f>
        <v/>
      </c>
    </row>
    <row r="78" ht="15.75" customHeight="1">
      <c r="A78" s="5" t="s">
        <v>180</v>
      </c>
      <c r="B78" s="5" t="s">
        <v>70</v>
      </c>
      <c r="C78" s="6" t="s">
        <v>56</v>
      </c>
      <c r="D78" s="5">
        <f>IF(A78="","",ROUNDUP(SUM(AI78:BB78)*VLOOKUP(B78,RarityBackground!$A$1:$B$6,2,0)*IF(C78="Yes",1,1.1),0))</f>
        <v>2350</v>
      </c>
      <c r="F78" s="7"/>
      <c r="I78" s="7"/>
      <c r="J78" s="7"/>
      <c r="K78" s="6"/>
      <c r="L78" s="8">
        <v>1.0</v>
      </c>
      <c r="M78" s="7"/>
      <c r="N78" s="6"/>
      <c r="O78" s="6"/>
      <c r="P78" s="6"/>
      <c r="Q78" s="8"/>
      <c r="R78" s="10" t="s">
        <v>181</v>
      </c>
      <c r="S78" s="7"/>
      <c r="T78" s="6"/>
      <c r="U78" s="6">
        <v>11.0</v>
      </c>
      <c r="V78" s="6" t="s">
        <v>67</v>
      </c>
      <c r="W78" s="6">
        <v>0.0</v>
      </c>
      <c r="X78" s="6"/>
      <c r="Y78" s="6"/>
      <c r="Z78" s="6"/>
      <c r="AA78" s="8"/>
      <c r="AB78" s="7"/>
      <c r="AC78" s="7"/>
      <c r="AD78" s="6"/>
      <c r="AE78" s="6"/>
      <c r="AF78" s="6"/>
      <c r="AG78" s="6"/>
      <c r="AH78" s="6"/>
      <c r="AI78" s="7" t="str">
        <f>IF(F78="","",F78+IF(G78="",0,VLOOKUP(G78,RarityBackground!$E$7:$F$9,2,0)))</f>
        <v/>
      </c>
      <c r="AJ78" s="5" t="str">
        <f>IF(H78="","",F78+IF(H78=1,RarityBackground!$F$1,IF(H78=2,RarityBackground!$F$1*3,IF(H78=3,RarityBackground!$F$1*6,"Error"))))</f>
        <v/>
      </c>
      <c r="AK78" s="5" t="str">
        <f>IF(I78="","",IF(I78=1,RarityBackground!$F$2,IF(I78=2,RarityBackground!$F$2*3,IF(I78=3,RarityBackground!$F$2*6,"Error"))))</f>
        <v/>
      </c>
      <c r="AL78" s="5" t="str">
        <f>IF(J78="","",ROUNDUP(RarityBackground!$F$6*VLOOKUP(J78, RarityBackground!$A$18:$B$27,2,0),-1))</f>
        <v/>
      </c>
      <c r="AM78" s="5" t="str">
        <f>IF(K78="","",IF(K78="N","",IF(K78="Y",ROUNDUP(RarityBackground!$F$6,-1),"")))</f>
        <v/>
      </c>
      <c r="AN78" s="5">
        <f>IF(L78="","",IF(L78=1,RarityBackground!$D$1,IF(L78=2,RarityBackground!$D$1*3,IF(L78=3,RarityBackground!$D$1*6,"Error"))))</f>
        <v>500</v>
      </c>
      <c r="AO78" s="5" t="str">
        <f>IF(M78="","",VLOOKUP(M78,RarityBackground!$A$7:$B$17,2,0))</f>
        <v/>
      </c>
      <c r="AP78" s="5" t="str">
        <f>IF(N78="","",IF(N78="Y",AO78*RarityBackground!$F$5,IF(N78="N",AO78*(IF(RarityBackground!$F$3+(O78-1)&gt;10,10,RarityBackground!$F$3+(O78-1)))))-AO78)</f>
        <v/>
      </c>
      <c r="AQ78" s="5" t="str">
        <f t="shared" si="1"/>
        <v/>
      </c>
      <c r="AR78" s="5" t="str">
        <f>IF(Q78="","",Q78*RarityBackground!$D$5)</f>
        <v/>
      </c>
      <c r="AS78" s="5">
        <f>IF(R78="","",VLOOKUP(R78&amp;"Save1Minute", RarityBackground!$C$6:$D$20,2,0))</f>
        <v>450</v>
      </c>
      <c r="AT78" s="5" t="str">
        <f>IF(S78="","",IF(T78="Y",ROUNDUP(S78*RarityBackground!$D$4,0),IF(T78="N",ROUNDUP(S78*RarityBackground!$D$3,0))))</f>
        <v/>
      </c>
      <c r="AU78" s="5">
        <f>IF(U78="","",IF(V78="Y",((RarityBackground!$D$4*U78)*(RarityBackground!$F$3+W78)),((RarityBackground!$D$3*U78)*(RarityBackground!$F$3+W78))))</f>
        <v>117.92</v>
      </c>
      <c r="AV78" s="5" t="str">
        <f>IF(X78="","",IF(Y78="Y",(RarityBackground!$D$4*X78)*IF(Z78="Y",RarityBackground!$F$9,RarityBackground!$F$10),(RarityBackground!$D$3*X78)*IF(Z78="Y",RarityBackground!$F$9,RarityBackground!$F$10)))</f>
        <v/>
      </c>
      <c r="AW78" s="5" t="str">
        <f>IF(AA78="","",AA78*RarityBackground!$D$2)</f>
        <v/>
      </c>
      <c r="AX78" s="5" t="str">
        <f t="shared" si="2"/>
        <v/>
      </c>
      <c r="AY78" s="5" t="str">
        <f>IF(AC78="","",VLOOKUP(AC78,RarityBackground!$A$7:$B$17,2,0))</f>
        <v/>
      </c>
      <c r="AZ78" s="5" t="str">
        <f>IF(AD78="","",IF(AD78="Y",AY78*RarityBackground!$F$5,IF(AD78="N",AY78*(IF(RarityBackground!$F$3+(AE78-1)&gt;10,10,RarityBackground!$F$3+(AE78-1)))))-AY78)</f>
        <v/>
      </c>
      <c r="BA78" s="5" t="str">
        <f>IF(AF78="","",VLOOKUP(AF78,RarityBackground!$A$7:$B$17,2,0))</f>
        <v/>
      </c>
      <c r="BB78" s="5" t="str">
        <f>IF(AG78="","",IF(AG78="Y",BA78*RarityBackground!$F$5,IF(AG78="N",BA78*(IF(RarityBackground!$F$3+(AH78-1)&gt;10,10,RarityBackground!$F$3+(AH78-1)))))-BA78)</f>
        <v/>
      </c>
    </row>
    <row r="79" ht="15.75" customHeight="1">
      <c r="A79" s="5" t="s">
        <v>182</v>
      </c>
      <c r="B79" s="5" t="s">
        <v>72</v>
      </c>
      <c r="C79" s="6" t="s">
        <v>74</v>
      </c>
      <c r="D79" s="5">
        <f>IF(A79="","",ROUNDUP(SUM(AI79:BB79)*VLOOKUP(B79,RarityBackground!$A$1:$B$6,2,0)*IF(C79="Yes",1,1.1),0))</f>
        <v>5400</v>
      </c>
      <c r="E79" s="5" t="s">
        <v>183</v>
      </c>
      <c r="F79" s="7"/>
      <c r="I79" s="7"/>
      <c r="J79" s="7"/>
      <c r="K79" s="6"/>
      <c r="L79" s="8"/>
      <c r="M79" s="7">
        <v>2.0</v>
      </c>
      <c r="N79" s="6" t="s">
        <v>67</v>
      </c>
      <c r="O79" s="6"/>
      <c r="P79" s="6"/>
      <c r="Q79" s="8"/>
      <c r="R79" s="9"/>
      <c r="S79" s="7"/>
      <c r="T79" s="6"/>
      <c r="U79" s="6"/>
      <c r="V79" s="6"/>
      <c r="W79" s="6"/>
      <c r="X79" s="6"/>
      <c r="Y79" s="6"/>
      <c r="Z79" s="6"/>
      <c r="AA79" s="8"/>
      <c r="AB79" s="7"/>
      <c r="AC79" s="7"/>
      <c r="AD79" s="6"/>
      <c r="AE79" s="6"/>
      <c r="AF79" s="6"/>
      <c r="AG79" s="6"/>
      <c r="AH79" s="6"/>
      <c r="AI79" s="7" t="str">
        <f>IF(F79="","",F79+IF(G79="",0,VLOOKUP(G79,RarityBackground!$E$7:$F$9,2,0)))</f>
        <v/>
      </c>
      <c r="AJ79" s="5" t="str">
        <f>IF(H79="","",F79+IF(H79=1,RarityBackground!$F$1,IF(H79=2,RarityBackground!$F$1*3,IF(H79=3,RarityBackground!$F$1*6,"Error"))))</f>
        <v/>
      </c>
      <c r="AK79" s="5" t="str">
        <f>IF(I79="","",IF(I79=1,RarityBackground!$F$2,IF(I79=2,RarityBackground!$F$2*3,IF(I79=3,RarityBackground!$F$2*6,"Error"))))</f>
        <v/>
      </c>
      <c r="AL79" s="5" t="str">
        <f>IF(J79="","",ROUNDUP(RarityBackground!$F$6*VLOOKUP(J79, RarityBackground!$A$18:$B$27,2,0),-1))</f>
        <v/>
      </c>
      <c r="AM79" s="5" t="str">
        <f>IF(K79="","",IF(K79="N","",IF(K79="Y",ROUNDUP(RarityBackground!$F$6,-1),"")))</f>
        <v/>
      </c>
      <c r="AN79" s="5" t="str">
        <f>IF(L79="","",IF(L79=1,RarityBackground!$D$1,IF(L79=2,RarityBackground!$D$1*3,IF(L79=3,RarityBackground!$D$1*6,"Error"))))</f>
        <v/>
      </c>
      <c r="AO79" s="5">
        <f>IF(M79="","",VLOOKUP(M79,RarityBackground!$A$7:$B$17,2,0))</f>
        <v>180</v>
      </c>
      <c r="AP79" s="5">
        <f>IF(N79="","",IF(N79="Y",AO79*RarityBackground!$F$5,IF(N79="N",AO79*(IF(RarityBackground!$F$3+(O79-1)&gt;10,10,RarityBackground!$F$3+(O79-1)))))-AO79)</f>
        <v>1620</v>
      </c>
      <c r="AQ79" s="5" t="str">
        <f t="shared" si="1"/>
        <v/>
      </c>
      <c r="AR79" s="5" t="str">
        <f>IF(Q79="","",Q79*RarityBackground!$D$5)</f>
        <v/>
      </c>
      <c r="AS79" s="5" t="str">
        <f>IF(R79="","",VLOOKUP(R79&amp;"Save1Minute", RarityBackground!$C$6:$D$20,2,0))</f>
        <v/>
      </c>
      <c r="AT79" s="5" t="str">
        <f>IF(S79="","",IF(T79="Y",ROUNDUP(S79*RarityBackground!$D$4,0),IF(T79="N",ROUNDUP(S79*RarityBackground!$D$3,0))))</f>
        <v/>
      </c>
      <c r="AU79" s="5" t="str">
        <f>IF(U79="","",IF(V79="Y",((RarityBackground!$D$4*U79)*(RarityBackground!$F$3+W79)),((RarityBackground!$D$3*U79)*(RarityBackground!$F$3+W79))))</f>
        <v/>
      </c>
      <c r="AV79" s="5" t="str">
        <f>IF(X79="","",IF(Y79="Y",(RarityBackground!$D$4*X79)*IF(Z79="Y",RarityBackground!$F$9,RarityBackground!$F$10),(RarityBackground!$D$3*X79)*IF(Z79="Y",RarityBackground!$F$9,RarityBackground!$F$10)))</f>
        <v/>
      </c>
      <c r="AW79" s="5" t="str">
        <f>IF(AA79="","",AA79*RarityBackground!$D$2)</f>
        <v/>
      </c>
      <c r="AX79" s="5" t="str">
        <f t="shared" si="2"/>
        <v/>
      </c>
      <c r="AY79" s="5" t="str">
        <f>IF(AC79="","",VLOOKUP(AC79,RarityBackground!$A$7:$B$17,2,0))</f>
        <v/>
      </c>
      <c r="AZ79" s="5" t="str">
        <f>IF(AD79="","",IF(AD79="Y",AY79*RarityBackground!$F$5,IF(AD79="N",AY79*(IF(RarityBackground!$F$3+(AE79-1)&gt;10,10,RarityBackground!$F$3+(AE79-1)))))-AY79)</f>
        <v/>
      </c>
      <c r="BA79" s="5" t="str">
        <f>IF(AF79="","",VLOOKUP(AF79,RarityBackground!$A$7:$B$17,2,0))</f>
        <v/>
      </c>
      <c r="BB79" s="5" t="str">
        <f>IF(AG79="","",IF(AG79="Y",BA79*RarityBackground!$F$5,IF(AG79="N",BA79*(IF(RarityBackground!$F$3+(AH79-1)&gt;10,10,RarityBackground!$F$3+(AH79-1)))))-BA79)</f>
        <v/>
      </c>
    </row>
    <row r="80" ht="15.75" customHeight="1">
      <c r="A80" s="5" t="s">
        <v>184</v>
      </c>
      <c r="B80" s="5" t="s">
        <v>55</v>
      </c>
      <c r="C80" s="6" t="s">
        <v>56</v>
      </c>
      <c r="D80" s="5">
        <f>IF(A80="","",ROUNDUP(SUM(AI80:BB80)*VLOOKUP(B80,RarityBackground!$A$1:$B$6,2,0)*IF(C80="Yes",1,1.1),0))</f>
        <v>1570</v>
      </c>
      <c r="E80" s="5" t="s">
        <v>185</v>
      </c>
      <c r="F80" s="7"/>
      <c r="I80" s="7"/>
      <c r="J80" s="7"/>
      <c r="K80" s="6"/>
      <c r="L80" s="8"/>
      <c r="M80" s="7">
        <v>1.0</v>
      </c>
      <c r="N80" s="6" t="s">
        <v>67</v>
      </c>
      <c r="O80" s="6"/>
      <c r="P80" s="6"/>
      <c r="Q80" s="8"/>
      <c r="R80" s="10" t="s">
        <v>186</v>
      </c>
      <c r="S80" s="7"/>
      <c r="T80" s="6"/>
      <c r="U80" s="6">
        <v>2.0</v>
      </c>
      <c r="V80" s="6" t="s">
        <v>67</v>
      </c>
      <c r="W80" s="6">
        <v>0.0</v>
      </c>
      <c r="X80" s="6"/>
      <c r="Y80" s="6"/>
      <c r="Z80" s="6"/>
      <c r="AA80" s="8"/>
      <c r="AB80" s="7"/>
      <c r="AC80" s="7"/>
      <c r="AD80" s="6"/>
      <c r="AE80" s="6"/>
      <c r="AF80" s="6"/>
      <c r="AG80" s="6"/>
      <c r="AH80" s="6"/>
      <c r="AI80" s="7" t="str">
        <f>IF(F80="","",F80+IF(G80="",0,VLOOKUP(G80,RarityBackground!$E$7:$F$9,2,0)))</f>
        <v/>
      </c>
      <c r="AJ80" s="5" t="str">
        <f>IF(H80="","",F80+IF(H80=1,RarityBackground!$F$1,IF(H80=2,RarityBackground!$F$1*3,IF(H80=3,RarityBackground!$F$1*6,"Error"))))</f>
        <v/>
      </c>
      <c r="AK80" s="5" t="str">
        <f>IF(I80="","",IF(I80=1,RarityBackground!$F$2,IF(I80=2,RarityBackground!$F$2*3,IF(I80=3,RarityBackground!$F$2*6,"Error"))))</f>
        <v/>
      </c>
      <c r="AL80" s="5" t="str">
        <f>IF(J80="","",ROUNDUP(RarityBackground!$F$6*VLOOKUP(J80, RarityBackground!$A$18:$B$27,2,0),-1))</f>
        <v/>
      </c>
      <c r="AM80" s="5" t="str">
        <f>IF(K80="","",IF(K80="N","",IF(K80="Y",ROUNDUP(RarityBackground!$F$6,-1),"")))</f>
        <v/>
      </c>
      <c r="AN80" s="5" t="str">
        <f>IF(L80="","",IF(L80=1,RarityBackground!$D$1,IF(L80=2,RarityBackground!$D$1*3,IF(L80=3,RarityBackground!$D$1*6,"Error"))))</f>
        <v/>
      </c>
      <c r="AO80" s="5">
        <f>IF(M80="","",VLOOKUP(M80,RarityBackground!$A$7:$B$17,2,0))</f>
        <v>90</v>
      </c>
      <c r="AP80" s="5">
        <f>IF(N80="","",IF(N80="Y",AO80*RarityBackground!$F$5,IF(N80="N",AO80*(IF(RarityBackground!$F$3+(O80-1)&gt;10,10,RarityBackground!$F$3+(O80-1)))))-AO80)</f>
        <v>810</v>
      </c>
      <c r="AQ80" s="5" t="str">
        <f t="shared" si="1"/>
        <v/>
      </c>
      <c r="AR80" s="5" t="str">
        <f>IF(Q80="","",Q80*RarityBackground!$D$5)</f>
        <v/>
      </c>
      <c r="AS80" s="5">
        <f>IF(R80="","",VLOOKUP(R80&amp;"Save1Minute", RarityBackground!$C$6:$D$20,2,0))</f>
        <v>30</v>
      </c>
      <c r="AT80" s="5" t="str">
        <f>IF(S80="","",IF(T80="Y",ROUNDUP(S80*RarityBackground!$D$4,0),IF(T80="N",ROUNDUP(S80*RarityBackground!$D$3,0))))</f>
        <v/>
      </c>
      <c r="AU80" s="5">
        <f>IF(U80="","",IF(V80="Y",((RarityBackground!$D$4*U80)*(RarityBackground!$F$3+W80)),((RarityBackground!$D$3*U80)*(RarityBackground!$F$3+W80))))</f>
        <v>21.44</v>
      </c>
      <c r="AV80" s="5" t="str">
        <f>IF(X80="","",IF(Y80="Y",(RarityBackground!$D$4*X80)*IF(Z80="Y",RarityBackground!$F$9,RarityBackground!$F$10),(RarityBackground!$D$3*X80)*IF(Z80="Y",RarityBackground!$F$9,RarityBackground!$F$10)))</f>
        <v/>
      </c>
      <c r="AW80" s="5" t="str">
        <f>IF(AA80="","",AA80*RarityBackground!$D$2)</f>
        <v/>
      </c>
      <c r="AX80" s="5" t="str">
        <f t="shared" si="2"/>
        <v/>
      </c>
      <c r="AY80" s="5" t="str">
        <f>IF(AC80="","",VLOOKUP(AC80,RarityBackground!$A$7:$B$17,2,0))</f>
        <v/>
      </c>
      <c r="AZ80" s="5" t="str">
        <f>IF(AD80="","",IF(AD80="Y",AY80*RarityBackground!$F$5,IF(AD80="N",AY80*(IF(RarityBackground!$F$3+(AE80-1)&gt;10,10,RarityBackground!$F$3+(AE80-1)))))-AY80)</f>
        <v/>
      </c>
      <c r="BA80" s="5" t="str">
        <f>IF(AF80="","",VLOOKUP(AF80,RarityBackground!$A$7:$B$17,2,0))</f>
        <v/>
      </c>
      <c r="BB80" s="5" t="str">
        <f>IF(AG80="","",IF(AG80="Y",BA80*RarityBackground!$F$5,IF(AG80="N",BA80*(IF(RarityBackground!$F$3+(AH80-1)&gt;10,10,RarityBackground!$F$3+(AH80-1)))))-BA80)</f>
        <v/>
      </c>
    </row>
    <row r="81" ht="15.75" customHeight="1">
      <c r="A81" s="5" t="s">
        <v>187</v>
      </c>
      <c r="B81" s="5" t="s">
        <v>55</v>
      </c>
      <c r="C81" s="6" t="s">
        <v>74</v>
      </c>
      <c r="D81" s="5">
        <f>IF(A81="","",ROUNDUP(SUM(AI81:BB81)*VLOOKUP(B81,RarityBackground!$A$1:$B$6,2,0)*IF(C81="Yes",1,1.1),0))</f>
        <v>16200</v>
      </c>
      <c r="E81" s="5" t="s">
        <v>188</v>
      </c>
      <c r="F81" s="7"/>
      <c r="I81" s="7"/>
      <c r="J81" s="7"/>
      <c r="K81" s="6"/>
      <c r="L81" s="8"/>
      <c r="M81" s="7">
        <v>3.0</v>
      </c>
      <c r="N81" s="6" t="s">
        <v>76</v>
      </c>
      <c r="O81" s="6"/>
      <c r="P81" s="6">
        <v>34.0</v>
      </c>
      <c r="Q81" s="8"/>
      <c r="R81" s="9"/>
      <c r="S81" s="7"/>
      <c r="T81" s="6"/>
      <c r="U81" s="6"/>
      <c r="V81" s="6"/>
      <c r="W81" s="6"/>
      <c r="X81" s="6"/>
      <c r="Y81" s="6"/>
      <c r="Z81" s="6"/>
      <c r="AA81" s="8"/>
      <c r="AB81" s="7"/>
      <c r="AC81" s="7"/>
      <c r="AD81" s="6"/>
      <c r="AE81" s="6"/>
      <c r="AF81" s="6"/>
      <c r="AG81" s="6"/>
      <c r="AH81" s="6"/>
      <c r="AI81" s="7" t="str">
        <f>IF(F81="","",F81+IF(G81="",0,VLOOKUP(G81,RarityBackground!$E$7:$F$9,2,0)))</f>
        <v/>
      </c>
      <c r="AJ81" s="5" t="str">
        <f>IF(H81="","",F81+IF(H81=1,RarityBackground!$F$1,IF(H81=2,RarityBackground!$F$1*3,IF(H81=3,RarityBackground!$F$1*6,"Error"))))</f>
        <v/>
      </c>
      <c r="AK81" s="5" t="str">
        <f>IF(I81="","",IF(I81=1,RarityBackground!$F$2,IF(I81=2,RarityBackground!$F$2*3,IF(I81=3,RarityBackground!$F$2*6,"Error"))))</f>
        <v/>
      </c>
      <c r="AL81" s="5" t="str">
        <f>IF(J81="","",ROUNDUP(RarityBackground!$F$6*VLOOKUP(J81, RarityBackground!$A$18:$B$27,2,0),-1))</f>
        <v/>
      </c>
      <c r="AM81" s="5" t="str">
        <f>IF(K81="","",IF(K81="N","",IF(K81="Y",ROUNDUP(RarityBackground!$F$6,-1),"")))</f>
        <v/>
      </c>
      <c r="AN81" s="5" t="str">
        <f>IF(L81="","",IF(L81=1,RarityBackground!$D$1,IF(L81=2,RarityBackground!$D$1*3,IF(L81=3,RarityBackground!$D$1*6,"Error"))))</f>
        <v/>
      </c>
      <c r="AO81" s="5">
        <f>IF(M81="","",VLOOKUP(M81,RarityBackground!$A$7:$B$17,2,0))</f>
        <v>300</v>
      </c>
      <c r="AP81" s="5">
        <f>IF(N81="","",IF(N81="Y",AO81*RarityBackground!$F$5,IF(N81="N",AO81*(IF(RarityBackground!$F$3+(O81-1)&gt;10,10,RarityBackground!$F$3+(O81-1)))))-AO81)</f>
        <v>600</v>
      </c>
      <c r="AQ81" s="5">
        <f t="shared" si="1"/>
        <v>9900</v>
      </c>
      <c r="AR81" s="5" t="str">
        <f>IF(Q81="","",Q81*RarityBackground!$D$5)</f>
        <v/>
      </c>
      <c r="AS81" s="5" t="str">
        <f>IF(R81="","",VLOOKUP(R81&amp;"Save1Minute", RarityBackground!$C$6:$D$20,2,0))</f>
        <v/>
      </c>
      <c r="AT81" s="5" t="str">
        <f>IF(S81="","",IF(T81="Y",ROUNDUP(S81*RarityBackground!$D$4,0),IF(T81="N",ROUNDUP(S81*RarityBackground!$D$3,0))))</f>
        <v/>
      </c>
      <c r="AU81" s="5" t="str">
        <f>IF(U81="","",IF(V81="Y",((RarityBackground!$D$4*U81)*(RarityBackground!$F$3+W81)),((RarityBackground!$D$3*U81)*(RarityBackground!$F$3+W81))))</f>
        <v/>
      </c>
      <c r="AV81" s="5" t="str">
        <f>IF(X81="","",IF(Y81="Y",(RarityBackground!$D$4*X81)*IF(Z81="Y",RarityBackground!$F$9,RarityBackground!$F$10),(RarityBackground!$D$3*X81)*IF(Z81="Y",RarityBackground!$F$9,RarityBackground!$F$10)))</f>
        <v/>
      </c>
      <c r="AW81" s="5" t="str">
        <f>IF(AA81="","",AA81*RarityBackground!$D$2)</f>
        <v/>
      </c>
      <c r="AX81" s="5" t="str">
        <f t="shared" si="2"/>
        <v/>
      </c>
      <c r="AY81" s="5" t="str">
        <f>IF(AC81="","",VLOOKUP(AC81,RarityBackground!$A$7:$B$17,2,0))</f>
        <v/>
      </c>
      <c r="AZ81" s="5" t="str">
        <f>IF(AD81="","",IF(AD81="Y",AY81*RarityBackground!$F$5,IF(AD81="N",AY81*(IF(RarityBackground!$F$3+(AE81-1)&gt;10,10,RarityBackground!$F$3+(AE81-1)))))-AY81)</f>
        <v/>
      </c>
      <c r="BA81" s="5" t="str">
        <f>IF(AF81="","",VLOOKUP(AF81,RarityBackground!$A$7:$B$17,2,0))</f>
        <v/>
      </c>
      <c r="BB81" s="5" t="str">
        <f>IF(AG81="","",IF(AG81="Y",BA81*RarityBackground!$F$5,IF(AG81="N",BA81*(IF(RarityBackground!$F$3+(AH81-1)&gt;10,10,RarityBackground!$F$3+(AH81-1)))))-BA81)</f>
        <v/>
      </c>
    </row>
    <row r="82" ht="15.75" customHeight="1">
      <c r="A82" s="5" t="s">
        <v>189</v>
      </c>
      <c r="B82" s="5" t="s">
        <v>80</v>
      </c>
      <c r="C82" s="6" t="s">
        <v>56</v>
      </c>
      <c r="D82" s="5">
        <f>IF(A82="","",ROUNDUP(SUM(AI82:BB82)*VLOOKUP(B82,RarityBackground!$A$1:$B$6,2,0)*IF(C82="Yes",1,1.1),0))</f>
        <v>0</v>
      </c>
      <c r="E82" s="5" t="s">
        <v>190</v>
      </c>
      <c r="F82" s="7"/>
      <c r="I82" s="7"/>
      <c r="J82" s="7"/>
      <c r="K82" s="6"/>
      <c r="L82" s="8"/>
      <c r="M82" s="7"/>
      <c r="N82" s="6"/>
      <c r="O82" s="6"/>
      <c r="P82" s="6"/>
      <c r="Q82" s="8"/>
      <c r="R82" s="9"/>
      <c r="S82" s="7"/>
      <c r="T82" s="6"/>
      <c r="U82" s="6"/>
      <c r="V82" s="6"/>
      <c r="W82" s="6"/>
      <c r="X82" s="6"/>
      <c r="Y82" s="6"/>
      <c r="Z82" s="6"/>
      <c r="AA82" s="8"/>
      <c r="AB82" s="7"/>
      <c r="AC82" s="7"/>
      <c r="AD82" s="6"/>
      <c r="AE82" s="6"/>
      <c r="AF82" s="6"/>
      <c r="AG82" s="6"/>
      <c r="AH82" s="6"/>
      <c r="AI82" s="7" t="str">
        <f>IF(F82="","",F82+IF(G82="",0,VLOOKUP(G82,RarityBackground!$E$7:$F$9,2,0)))</f>
        <v/>
      </c>
      <c r="AJ82" s="5" t="str">
        <f>IF(H82="","",F82+IF(H82=1,RarityBackground!$F$1,IF(H82=2,RarityBackground!$F$1*3,IF(H82=3,RarityBackground!$F$1*6,"Error"))))</f>
        <v/>
      </c>
      <c r="AK82" s="5" t="str">
        <f>IF(I82="","",IF(I82=1,RarityBackground!$F$2,IF(I82=2,RarityBackground!$F$2*3,IF(I82=3,RarityBackground!$F$2*6,"Error"))))</f>
        <v/>
      </c>
      <c r="AL82" s="5" t="str">
        <f>IF(J82="","",ROUNDUP(RarityBackground!$F$6*VLOOKUP(J82, RarityBackground!$A$18:$B$27,2,0),-1))</f>
        <v/>
      </c>
      <c r="AM82" s="5" t="str">
        <f>IF(K82="","",IF(K82="N","",IF(K82="Y",ROUNDUP(RarityBackground!$F$6,-1),"")))</f>
        <v/>
      </c>
      <c r="AN82" s="5" t="str">
        <f>IF(L82="","",IF(L82=1,RarityBackground!$D$1,IF(L82=2,RarityBackground!$D$1*3,IF(L82=3,RarityBackground!$D$1*6,"Error"))))</f>
        <v/>
      </c>
      <c r="AO82" s="5" t="str">
        <f>IF(M82="","",VLOOKUP(M82,RarityBackground!$A$7:$B$17,2,0))</f>
        <v/>
      </c>
      <c r="AP82" s="5" t="str">
        <f>IF(N82="","",IF(N82="Y",AO82*RarityBackground!$F$5,IF(N82="N",AO82*(IF(RarityBackground!$F$3+(O82-1)&gt;10,10,RarityBackground!$F$3+(O82-1)))))-AO82)</f>
        <v/>
      </c>
      <c r="AQ82" s="5" t="str">
        <f t="shared" si="1"/>
        <v/>
      </c>
      <c r="AR82" s="5" t="str">
        <f>IF(Q82="","",Q82*RarityBackground!$D$5)</f>
        <v/>
      </c>
      <c r="AS82" s="5" t="str">
        <f>IF(R82="","",VLOOKUP(R82&amp;"Save1Minute", RarityBackground!$C$6:$D$20,2,0))</f>
        <v/>
      </c>
      <c r="AT82" s="5" t="str">
        <f>IF(S82="","",IF(T82="Y",ROUNDUP(S82*RarityBackground!$D$4,0),IF(T82="N",ROUNDUP(S82*RarityBackground!$D$3,0))))</f>
        <v/>
      </c>
      <c r="AU82" s="5" t="str">
        <f>IF(U82="","",IF(V82="Y",((RarityBackground!$D$4*U82)*(RarityBackground!$F$3+W82)),((RarityBackground!$D$3*U82)*(RarityBackground!$F$3+W82))))</f>
        <v/>
      </c>
      <c r="AV82" s="5" t="str">
        <f>IF(X82="","",IF(Y82="Y",(RarityBackground!$D$4*X82)*IF(Z82="Y",RarityBackground!$F$9,RarityBackground!$F$10),(RarityBackground!$D$3*X82)*IF(Z82="Y",RarityBackground!$F$9,RarityBackground!$F$10)))</f>
        <v/>
      </c>
      <c r="AW82" s="5" t="str">
        <f>IF(AA82="","",AA82*RarityBackground!$D$2)</f>
        <v/>
      </c>
      <c r="AX82" s="5" t="str">
        <f t="shared" si="2"/>
        <v/>
      </c>
      <c r="AY82" s="5" t="str">
        <f>IF(AC82="","",VLOOKUP(AC82,RarityBackground!$A$7:$B$17,2,0))</f>
        <v/>
      </c>
      <c r="AZ82" s="5" t="str">
        <f>IF(AD82="","",IF(AD82="Y",AY82*RarityBackground!$F$5,IF(AD82="N",AY82*(IF(RarityBackground!$F$3+(AE82-1)&gt;10,10,RarityBackground!$F$3+(AE82-1)))))-AY82)</f>
        <v/>
      </c>
      <c r="BA82" s="5" t="str">
        <f>IF(AF82="","",VLOOKUP(AF82,RarityBackground!$A$7:$B$17,2,0))</f>
        <v/>
      </c>
      <c r="BB82" s="5" t="str">
        <f>IF(AG82="","",IF(AG82="Y",BA82*RarityBackground!$F$5,IF(AG82="N",BA82*(IF(RarityBackground!$F$3+(AH82-1)&gt;10,10,RarityBackground!$F$3+(AH82-1)))))-BA82)</f>
        <v/>
      </c>
    </row>
    <row r="83" ht="15.75" customHeight="1">
      <c r="A83" s="5" t="s">
        <v>191</v>
      </c>
      <c r="B83" s="5" t="s">
        <v>80</v>
      </c>
      <c r="C83" s="6" t="s">
        <v>74</v>
      </c>
      <c r="D83" s="5">
        <f>IF(A83="","",ROUNDUP(SUM(AI83:BB83)*VLOOKUP(B83,RarityBackground!$A$1:$B$6,2,0)*IF(C83="Yes",1,1.1),0))</f>
        <v>15000</v>
      </c>
      <c r="F83" s="7"/>
      <c r="I83" s="7"/>
      <c r="J83" s="7"/>
      <c r="K83" s="6"/>
      <c r="L83" s="8">
        <v>3.0</v>
      </c>
      <c r="M83" s="7"/>
      <c r="N83" s="6"/>
      <c r="O83" s="6"/>
      <c r="P83" s="6"/>
      <c r="Q83" s="8"/>
      <c r="R83" s="9"/>
      <c r="S83" s="7"/>
      <c r="T83" s="6"/>
      <c r="U83" s="6"/>
      <c r="V83" s="6"/>
      <c r="W83" s="6"/>
      <c r="X83" s="6"/>
      <c r="Y83" s="6"/>
      <c r="Z83" s="6"/>
      <c r="AA83" s="8"/>
      <c r="AB83" s="7"/>
      <c r="AC83" s="7"/>
      <c r="AD83" s="6"/>
      <c r="AE83" s="6"/>
      <c r="AF83" s="6"/>
      <c r="AG83" s="6"/>
      <c r="AH83" s="6"/>
      <c r="AI83" s="7" t="str">
        <f>IF(F83="","",F83+IF(G83="",0,VLOOKUP(G83,RarityBackground!$E$7:$F$9,2,0)))</f>
        <v/>
      </c>
      <c r="AJ83" s="5" t="str">
        <f>IF(H83="","",F83+IF(H83=1,RarityBackground!$F$1,IF(H83=2,RarityBackground!$F$1*3,IF(H83=3,RarityBackground!$F$1*6,"Error"))))</f>
        <v/>
      </c>
      <c r="AK83" s="5" t="str">
        <f>IF(I83="","",IF(I83=1,RarityBackground!$F$2,IF(I83=2,RarityBackground!$F$2*3,IF(I83=3,RarityBackground!$F$2*6,"Error"))))</f>
        <v/>
      </c>
      <c r="AL83" s="5" t="str">
        <f>IF(J83="","",ROUNDUP(RarityBackground!$F$6*VLOOKUP(J83, RarityBackground!$A$18:$B$27,2,0),-1))</f>
        <v/>
      </c>
      <c r="AM83" s="5" t="str">
        <f>IF(K83="","",IF(K83="N","",IF(K83="Y",ROUNDUP(RarityBackground!$F$6,-1),"")))</f>
        <v/>
      </c>
      <c r="AN83" s="5">
        <f>IF(L83="","",IF(L83=1,RarityBackground!$D$1,IF(L83=2,RarityBackground!$D$1*3,IF(L83=3,RarityBackground!$D$1*6,"Error"))))</f>
        <v>3000</v>
      </c>
      <c r="AO83" s="5" t="str">
        <f>IF(M83="","",VLOOKUP(M83,RarityBackground!$A$7:$B$17,2,0))</f>
        <v/>
      </c>
      <c r="AP83" s="5" t="str">
        <f>IF(N83="","",IF(N83="Y",AO83*RarityBackground!$F$5,IF(N83="N",AO83*(IF(RarityBackground!$F$3+(O83-1)&gt;10,10,RarityBackground!$F$3+(O83-1)))))-AO83)</f>
        <v/>
      </c>
      <c r="AQ83" s="5" t="str">
        <f t="shared" si="1"/>
        <v/>
      </c>
      <c r="AR83" s="5" t="str">
        <f>IF(Q83="","",Q83*RarityBackground!$D$5)</f>
        <v/>
      </c>
      <c r="AS83" s="5" t="str">
        <f>IF(R83="","",VLOOKUP(R83&amp;"Save1Minute", RarityBackground!$C$6:$D$20,2,0))</f>
        <v/>
      </c>
      <c r="AT83" s="5" t="str">
        <f>IF(S83="","",IF(T83="Y",ROUNDUP(S83*RarityBackground!$D$4,0),IF(T83="N",ROUNDUP(S83*RarityBackground!$D$3,0))))</f>
        <v/>
      </c>
      <c r="AU83" s="5" t="str">
        <f>IF(U83="","",IF(V83="Y",((RarityBackground!$D$4*U83)*(RarityBackground!$F$3+W83)),((RarityBackground!$D$3*U83)*(RarityBackground!$F$3+W83))))</f>
        <v/>
      </c>
      <c r="AV83" s="5" t="str">
        <f>IF(X83="","",IF(Y83="Y",(RarityBackground!$D$4*X83)*IF(Z83="Y",RarityBackground!$F$9,RarityBackground!$F$10),(RarityBackground!$D$3*X83)*IF(Z83="Y",RarityBackground!$F$9,RarityBackground!$F$10)))</f>
        <v/>
      </c>
      <c r="AW83" s="5" t="str">
        <f>IF(AA83="","",AA83*RarityBackground!$D$2)</f>
        <v/>
      </c>
      <c r="AX83" s="5" t="str">
        <f t="shared" si="2"/>
        <v/>
      </c>
      <c r="AY83" s="5" t="str">
        <f>IF(AC83="","",VLOOKUP(AC83,RarityBackground!$A$7:$B$17,2,0))</f>
        <v/>
      </c>
      <c r="AZ83" s="5" t="str">
        <f>IF(AD83="","",IF(AD83="Y",AY83*RarityBackground!$F$5,IF(AD83="N",AY83*(IF(RarityBackground!$F$3+(AE83-1)&gt;10,10,RarityBackground!$F$3+(AE83-1)))))-AY83)</f>
        <v/>
      </c>
      <c r="BA83" s="5" t="str">
        <f>IF(AF83="","",VLOOKUP(AF83,RarityBackground!$A$7:$B$17,2,0))</f>
        <v/>
      </c>
      <c r="BB83" s="5" t="str">
        <f>IF(AG83="","",IF(AG83="Y",BA83*RarityBackground!$F$5,IF(AG83="N",BA83*(IF(RarityBackground!$F$3+(AH83-1)&gt;10,10,RarityBackground!$F$3+(AH83-1)))))-BA83)</f>
        <v/>
      </c>
    </row>
    <row r="84" ht="15.75" customHeight="1">
      <c r="A84" s="5" t="s">
        <v>192</v>
      </c>
      <c r="B84" s="5" t="s">
        <v>72</v>
      </c>
      <c r="C84" s="6" t="s">
        <v>74</v>
      </c>
      <c r="D84" s="5">
        <f>IF(A84="","",ROUNDUP(SUM(AI84:BB84)*VLOOKUP(B84,RarityBackground!$A$1:$B$6,2,0)*IF(C84="Yes",1,1.1),0))</f>
        <v>13200</v>
      </c>
      <c r="F84" s="7">
        <v>1500.0</v>
      </c>
      <c r="H84" s="5">
        <v>1.0</v>
      </c>
      <c r="I84" s="7"/>
      <c r="J84" s="7"/>
      <c r="K84" s="6"/>
      <c r="L84" s="8">
        <v>1.0</v>
      </c>
      <c r="M84" s="7"/>
      <c r="N84" s="6"/>
      <c r="O84" s="6"/>
      <c r="P84" s="6"/>
      <c r="Q84" s="8"/>
      <c r="R84" s="9"/>
      <c r="S84" s="7"/>
      <c r="T84" s="6"/>
      <c r="U84" s="6"/>
      <c r="V84" s="6"/>
      <c r="W84" s="6"/>
      <c r="X84" s="6"/>
      <c r="Y84" s="6"/>
      <c r="Z84" s="6"/>
      <c r="AA84" s="8"/>
      <c r="AB84" s="7"/>
      <c r="AC84" s="7"/>
      <c r="AD84" s="6"/>
      <c r="AE84" s="6"/>
      <c r="AF84" s="6"/>
      <c r="AG84" s="6"/>
      <c r="AH84" s="6"/>
      <c r="AI84" s="7">
        <f>IF(F84="","",F84+IF(G84="",0,VLOOKUP(G84,RarityBackground!$E$7:$F$9,2,0)))</f>
        <v>1500</v>
      </c>
      <c r="AJ84" s="5">
        <f>IF(H84="","",F84+IF(H84=1,RarityBackground!$F$1,IF(H84=2,RarityBackground!$F$1*3,IF(H84=3,RarityBackground!$F$1*6,"Error"))))</f>
        <v>2400</v>
      </c>
      <c r="AK84" s="5" t="str">
        <f>IF(I84="","",IF(I84=1,RarityBackground!$F$2,IF(I84=2,RarityBackground!$F$2*3,IF(I84=3,RarityBackground!$F$2*6,"Error"))))</f>
        <v/>
      </c>
      <c r="AL84" s="5" t="str">
        <f>IF(J84="","",ROUNDUP(RarityBackground!$F$6*VLOOKUP(J84, RarityBackground!$A$18:$B$27,2,0),-1))</f>
        <v/>
      </c>
      <c r="AM84" s="5" t="str">
        <f>IF(K84="","",IF(K84="N","",IF(K84="Y",ROUNDUP(RarityBackground!$F$6,-1),"")))</f>
        <v/>
      </c>
      <c r="AN84" s="5">
        <f>IF(L84="","",IF(L84=1,RarityBackground!$D$1,IF(L84=2,RarityBackground!$D$1*3,IF(L84=3,RarityBackground!$D$1*6,"Error"))))</f>
        <v>500</v>
      </c>
      <c r="AO84" s="5" t="str">
        <f>IF(M84="","",VLOOKUP(M84,RarityBackground!$A$7:$B$17,2,0))</f>
        <v/>
      </c>
      <c r="AP84" s="5" t="str">
        <f>IF(N84="","",IF(N84="Y",AO84*RarityBackground!$F$5,IF(N84="N",AO84*(IF(RarityBackground!$F$3+(O84-1)&gt;10,10,RarityBackground!$F$3+(O84-1)))))-AO84)</f>
        <v/>
      </c>
      <c r="AQ84" s="5" t="str">
        <f t="shared" si="1"/>
        <v/>
      </c>
      <c r="AR84" s="5" t="str">
        <f>IF(Q84="","",Q84*RarityBackground!$D$5)</f>
        <v/>
      </c>
      <c r="AS84" s="5" t="str">
        <f>IF(R84="","",VLOOKUP(R84&amp;"Save1Minute", RarityBackground!$C$6:$D$20,2,0))</f>
        <v/>
      </c>
      <c r="AT84" s="5" t="str">
        <f>IF(S84="","",IF(T84="Y",ROUNDUP(S84*RarityBackground!$D$4,0),IF(T84="N",ROUNDUP(S84*RarityBackground!$D$3,0))))</f>
        <v/>
      </c>
      <c r="AU84" s="5" t="str">
        <f>IF(U84="","",IF(V84="Y",((RarityBackground!$D$4*U84)*(RarityBackground!$F$3+W84)),((RarityBackground!$D$3*U84)*(RarityBackground!$F$3+W84))))</f>
        <v/>
      </c>
      <c r="AV84" s="5" t="str">
        <f>IF(X84="","",IF(Y84="Y",(RarityBackground!$D$4*X84)*IF(Z84="Y",RarityBackground!$F$9,RarityBackground!$F$10),(RarityBackground!$D$3*X84)*IF(Z84="Y",RarityBackground!$F$9,RarityBackground!$F$10)))</f>
        <v/>
      </c>
      <c r="AW84" s="5" t="str">
        <f>IF(AA84="","",AA84*RarityBackground!$D$2)</f>
        <v/>
      </c>
      <c r="AX84" s="5" t="str">
        <f t="shared" si="2"/>
        <v/>
      </c>
      <c r="AY84" s="5" t="str">
        <f>IF(AC84="","",VLOOKUP(AC84,RarityBackground!$A$7:$B$17,2,0))</f>
        <v/>
      </c>
      <c r="AZ84" s="5" t="str">
        <f>IF(AD84="","",IF(AD84="Y",AY84*RarityBackground!$F$5,IF(AD84="N",AY84*(IF(RarityBackground!$F$3+(AE84-1)&gt;10,10,RarityBackground!$F$3+(AE84-1)))))-AY84)</f>
        <v/>
      </c>
      <c r="BA84" s="5" t="str">
        <f>IF(AF84="","",VLOOKUP(AF84,RarityBackground!$A$7:$B$17,2,0))</f>
        <v/>
      </c>
      <c r="BB84" s="5" t="str">
        <f>IF(AG84="","",IF(AG84="Y",BA84*RarityBackground!$F$5,IF(AG84="N",BA84*(IF(RarityBackground!$F$3+(AH84-1)&gt;10,10,RarityBackground!$F$3+(AH84-1)))))-BA84)</f>
        <v/>
      </c>
    </row>
    <row r="85" ht="15.75" customHeight="1">
      <c r="A85" s="5" t="s">
        <v>193</v>
      </c>
      <c r="B85" s="5" t="s">
        <v>70</v>
      </c>
      <c r="C85" s="6" t="s">
        <v>56</v>
      </c>
      <c r="D85" s="5">
        <f>IF(A85="","",ROUNDUP(SUM(AI85:BB85)*VLOOKUP(B85,RarityBackground!$A$1:$B$6,2,0)*IF(C85="Yes",1,1.1),0))</f>
        <v>9900</v>
      </c>
      <c r="E85" s="5" t="s">
        <v>194</v>
      </c>
      <c r="F85" s="7"/>
      <c r="I85" s="7"/>
      <c r="J85" s="7"/>
      <c r="K85" s="6"/>
      <c r="L85" s="8"/>
      <c r="M85" s="7">
        <v>4.0</v>
      </c>
      <c r="N85" s="6" t="s">
        <v>67</v>
      </c>
      <c r="O85" s="6"/>
      <c r="P85" s="6"/>
      <c r="Q85" s="8"/>
      <c r="R85" s="9"/>
      <c r="S85" s="7"/>
      <c r="T85" s="6"/>
      <c r="U85" s="6"/>
      <c r="V85" s="6"/>
      <c r="W85" s="6"/>
      <c r="X85" s="6"/>
      <c r="Y85" s="6"/>
      <c r="Z85" s="6"/>
      <c r="AA85" s="8"/>
      <c r="AB85" s="7"/>
      <c r="AC85" s="7"/>
      <c r="AD85" s="6"/>
      <c r="AE85" s="6"/>
      <c r="AF85" s="6"/>
      <c r="AG85" s="6"/>
      <c r="AH85" s="6"/>
      <c r="AI85" s="7" t="str">
        <f>IF(F85="","",F85+IF(G85="",0,VLOOKUP(G85,RarityBackground!$E$7:$F$9,2,0)))</f>
        <v/>
      </c>
      <c r="AJ85" s="5" t="str">
        <f>IF(H85="","",F85+IF(H85=1,RarityBackground!$F$1,IF(H85=2,RarityBackground!$F$1*3,IF(H85=3,RarityBackground!$F$1*6,"Error"))))</f>
        <v/>
      </c>
      <c r="AK85" s="5" t="str">
        <f>IF(I85="","",IF(I85=1,RarityBackground!$F$2,IF(I85=2,RarityBackground!$F$2*3,IF(I85=3,RarityBackground!$F$2*6,"Error"))))</f>
        <v/>
      </c>
      <c r="AL85" s="5" t="str">
        <f>IF(J85="","",ROUNDUP(RarityBackground!$F$6*VLOOKUP(J85, RarityBackground!$A$18:$B$27,2,0),-1))</f>
        <v/>
      </c>
      <c r="AM85" s="5" t="str">
        <f>IF(K85="","",IF(K85="N","",IF(K85="Y",ROUNDUP(RarityBackground!$F$6,-1),"")))</f>
        <v/>
      </c>
      <c r="AN85" s="5" t="str">
        <f>IF(L85="","",IF(L85=1,RarityBackground!$D$1,IF(L85=2,RarityBackground!$D$1*3,IF(L85=3,RarityBackground!$D$1*6,"Error"))))</f>
        <v/>
      </c>
      <c r="AO85" s="5">
        <f>IF(M85="","",VLOOKUP(M85,RarityBackground!$A$7:$B$17,2,0))</f>
        <v>450</v>
      </c>
      <c r="AP85" s="5">
        <f>IF(N85="","",IF(N85="Y",AO85*RarityBackground!$F$5,IF(N85="N",AO85*(IF(RarityBackground!$F$3+(O85-1)&gt;10,10,RarityBackground!$F$3+(O85-1)))))-AO85)</f>
        <v>4050</v>
      </c>
      <c r="AQ85" s="5" t="str">
        <f t="shared" si="1"/>
        <v/>
      </c>
      <c r="AR85" s="5" t="str">
        <f>IF(Q85="","",Q85*RarityBackground!$D$5)</f>
        <v/>
      </c>
      <c r="AS85" s="5" t="str">
        <f>IF(R85="","",VLOOKUP(R85&amp;"Save1Minute", RarityBackground!$C$6:$D$20,2,0))</f>
        <v/>
      </c>
      <c r="AT85" s="5" t="str">
        <f>IF(S85="","",IF(T85="Y",ROUNDUP(S85*RarityBackground!$D$4,0),IF(T85="N",ROUNDUP(S85*RarityBackground!$D$3,0))))</f>
        <v/>
      </c>
      <c r="AU85" s="5" t="str">
        <f>IF(U85="","",IF(V85="Y",((RarityBackground!$D$4*U85)*(RarityBackground!$F$3+W85)),((RarityBackground!$D$3*U85)*(RarityBackground!$F$3+W85))))</f>
        <v/>
      </c>
      <c r="AV85" s="5" t="str">
        <f>IF(X85="","",IF(Y85="Y",(RarityBackground!$D$4*X85)*IF(Z85="Y",RarityBackground!$F$9,RarityBackground!$F$10),(RarityBackground!$D$3*X85)*IF(Z85="Y",RarityBackground!$F$9,RarityBackground!$F$10)))</f>
        <v/>
      </c>
      <c r="AW85" s="5" t="str">
        <f>IF(AA85="","",AA85*RarityBackground!$D$2)</f>
        <v/>
      </c>
      <c r="AX85" s="5" t="str">
        <f t="shared" si="2"/>
        <v/>
      </c>
      <c r="AY85" s="5" t="str">
        <f>IF(AC85="","",VLOOKUP(AC85,RarityBackground!$A$7:$B$17,2,0))</f>
        <v/>
      </c>
      <c r="AZ85" s="5" t="str">
        <f>IF(AD85="","",IF(AD85="Y",AY85*RarityBackground!$F$5,IF(AD85="N",AY85*(IF(RarityBackground!$F$3+(AE85-1)&gt;10,10,RarityBackground!$F$3+(AE85-1)))))-AY85)</f>
        <v/>
      </c>
      <c r="BA85" s="5" t="str">
        <f>IF(AF85="","",VLOOKUP(AF85,RarityBackground!$A$7:$B$17,2,0))</f>
        <v/>
      </c>
      <c r="BB85" s="5" t="str">
        <f>IF(AG85="","",IF(AG85="Y",BA85*RarityBackground!$F$5,IF(AG85="N",BA85*(IF(RarityBackground!$F$3+(AH85-1)&gt;10,10,RarityBackground!$F$3+(AH85-1)))))-BA85)</f>
        <v/>
      </c>
    </row>
    <row r="86" ht="15.75" customHeight="1">
      <c r="A86" s="5" t="s">
        <v>195</v>
      </c>
      <c r="B86" s="5" t="s">
        <v>72</v>
      </c>
      <c r="C86" s="6" t="s">
        <v>74</v>
      </c>
      <c r="D86" s="5">
        <f>IF(A86="","",ROUNDUP(SUM(AI86:BB86)*VLOOKUP(B86,RarityBackground!$A$1:$B$6,2,0)*IF(C86="Yes",1,1.1),0))</f>
        <v>21900</v>
      </c>
      <c r="E86" s="5" t="s">
        <v>196</v>
      </c>
      <c r="F86" s="7">
        <v>50.0</v>
      </c>
      <c r="H86" s="5">
        <v>1.0</v>
      </c>
      <c r="I86" s="7"/>
      <c r="J86" s="7"/>
      <c r="K86" s="6"/>
      <c r="L86" s="8"/>
      <c r="M86" s="7">
        <v>4.0</v>
      </c>
      <c r="N86" s="6" t="s">
        <v>67</v>
      </c>
      <c r="O86" s="6"/>
      <c r="P86" s="6"/>
      <c r="Q86" s="8"/>
      <c r="R86" s="9"/>
      <c r="S86" s="7"/>
      <c r="T86" s="6"/>
      <c r="U86" s="6"/>
      <c r="V86" s="6"/>
      <c r="W86" s="6"/>
      <c r="X86" s="6"/>
      <c r="Y86" s="6"/>
      <c r="Z86" s="6"/>
      <c r="AA86" s="8"/>
      <c r="AB86" s="7"/>
      <c r="AC86" s="7">
        <v>4.0</v>
      </c>
      <c r="AD86" s="6" t="s">
        <v>76</v>
      </c>
      <c r="AE86" s="6">
        <v>1.0</v>
      </c>
      <c r="AF86" s="6"/>
      <c r="AG86" s="6"/>
      <c r="AH86" s="6"/>
      <c r="AI86" s="7">
        <f>IF(F86="","",F86+IF(G86="",0,VLOOKUP(G86,RarityBackground!$E$7:$F$9,2,0)))</f>
        <v>50</v>
      </c>
      <c r="AJ86" s="5">
        <f>IF(H86="","",F86+IF(H86=1,RarityBackground!$F$1,IF(H86=2,RarityBackground!$F$1*3,IF(H86=3,RarityBackground!$F$1*6,"Error"))))</f>
        <v>950</v>
      </c>
      <c r="AK86" s="5" t="str">
        <f>IF(I86="","",IF(I86=1,RarityBackground!$F$2,IF(I86=2,RarityBackground!$F$2*3,IF(I86=3,RarityBackground!$F$2*6,"Error"))))</f>
        <v/>
      </c>
      <c r="AL86" s="5" t="str">
        <f>IF(J86="","",ROUNDUP(RarityBackground!$F$6*VLOOKUP(J86, RarityBackground!$A$18:$B$27,2,0),-1))</f>
        <v/>
      </c>
      <c r="AM86" s="5" t="str">
        <f>IF(K86="","",IF(K86="N","",IF(K86="Y",ROUNDUP(RarityBackground!$F$6,-1),"")))</f>
        <v/>
      </c>
      <c r="AN86" s="5" t="str">
        <f>IF(L86="","",IF(L86=1,RarityBackground!$D$1,IF(L86=2,RarityBackground!$D$1*3,IF(L86=3,RarityBackground!$D$1*6,"Error"))))</f>
        <v/>
      </c>
      <c r="AO86" s="5">
        <f>IF(M86="","",VLOOKUP(M86,RarityBackground!$A$7:$B$17,2,0))</f>
        <v>450</v>
      </c>
      <c r="AP86" s="5">
        <f>IF(N86="","",IF(N86="Y",AO86*RarityBackground!$F$5,IF(N86="N",AO86*(IF(RarityBackground!$F$3+(O86-1)&gt;10,10,RarityBackground!$F$3+(O86-1)))))-AO86)</f>
        <v>4050</v>
      </c>
      <c r="AQ86" s="5" t="str">
        <f t="shared" si="1"/>
        <v/>
      </c>
      <c r="AR86" s="5" t="str">
        <f>IF(Q86="","",Q86*RarityBackground!$D$5)</f>
        <v/>
      </c>
      <c r="AS86" s="5" t="str">
        <f>IF(R86="","",VLOOKUP(R86&amp;"Save1Minute", RarityBackground!$C$6:$D$20,2,0))</f>
        <v/>
      </c>
      <c r="AT86" s="5" t="str">
        <f>IF(S86="","",IF(T86="Y",ROUNDUP(S86*RarityBackground!$D$4,0),IF(T86="N",ROUNDUP(S86*RarityBackground!$D$3,0))))</f>
        <v/>
      </c>
      <c r="AU86" s="5" t="str">
        <f>IF(U86="","",IF(V86="Y",((RarityBackground!$D$4*U86)*(RarityBackground!$F$3+W86)),((RarityBackground!$D$3*U86)*(RarityBackground!$F$3+W86))))</f>
        <v/>
      </c>
      <c r="AV86" s="5" t="str">
        <f>IF(X86="","",IF(Y86="Y",(RarityBackground!$D$4*X86)*IF(Z86="Y",RarityBackground!$F$9,RarityBackground!$F$10),(RarityBackground!$D$3*X86)*IF(Z86="Y",RarityBackground!$F$9,RarityBackground!$F$10)))</f>
        <v/>
      </c>
      <c r="AW86" s="5" t="str">
        <f>IF(AA86="","",AA86*RarityBackground!$D$2)</f>
        <v/>
      </c>
      <c r="AX86" s="5" t="str">
        <f t="shared" si="2"/>
        <v/>
      </c>
      <c r="AY86" s="5">
        <f>IF(AC86="","",VLOOKUP(AC86,RarityBackground!$A$7:$B$17,2,0))</f>
        <v>450</v>
      </c>
      <c r="AZ86" s="5">
        <f>IF(AD86="","",IF(AD86="Y",AY86*RarityBackground!$F$5,IF(AD86="N",AY86*(IF(RarityBackground!$F$3+(AE86-1)&gt;10,10,RarityBackground!$F$3+(AE86-1)))))-AY86)</f>
        <v>1350</v>
      </c>
      <c r="BA86" s="5" t="str">
        <f>IF(AF86="","",VLOOKUP(AF86,RarityBackground!$A$7:$B$17,2,0))</f>
        <v/>
      </c>
      <c r="BB86" s="5" t="str">
        <f>IF(AG86="","",IF(AG86="Y",BA86*RarityBackground!$F$5,IF(AG86="N",BA86*(IF(RarityBackground!$F$3+(AH86-1)&gt;10,10,RarityBackground!$F$3+(AH86-1)))))-BA86)</f>
        <v/>
      </c>
    </row>
    <row r="87" ht="15.75" customHeight="1">
      <c r="A87" s="5" t="s">
        <v>197</v>
      </c>
      <c r="B87" s="5" t="s">
        <v>70</v>
      </c>
      <c r="C87" s="6" t="s">
        <v>56</v>
      </c>
      <c r="D87" s="5">
        <f>IF(A87="","",ROUNDUP(SUM(AI87:BB87)*VLOOKUP(B87,RarityBackground!$A$1:$B$6,2,0)*IF(C87="Yes",1,1.1),0))</f>
        <v>1886</v>
      </c>
      <c r="F87" s="7"/>
      <c r="I87" s="7"/>
      <c r="J87" s="7"/>
      <c r="K87" s="6"/>
      <c r="L87" s="8">
        <v>1.0</v>
      </c>
      <c r="M87" s="7"/>
      <c r="N87" s="6"/>
      <c r="O87" s="6"/>
      <c r="P87" s="6"/>
      <c r="Q87" s="8"/>
      <c r="R87" s="9"/>
      <c r="S87" s="7"/>
      <c r="T87" s="6"/>
      <c r="U87" s="6"/>
      <c r="V87" s="6"/>
      <c r="W87" s="6"/>
      <c r="X87" s="6">
        <v>10.0</v>
      </c>
      <c r="Y87" s="6" t="s">
        <v>76</v>
      </c>
      <c r="Z87" s="6" t="s">
        <v>67</v>
      </c>
      <c r="AA87" s="8"/>
      <c r="AB87" s="7"/>
      <c r="AC87" s="7"/>
      <c r="AD87" s="6"/>
      <c r="AE87" s="6"/>
      <c r="AF87" s="6"/>
      <c r="AG87" s="6"/>
      <c r="AH87" s="6"/>
      <c r="AI87" s="7" t="str">
        <f>IF(F87="","",F87+IF(G87="",0,VLOOKUP(G87,RarityBackground!$E$7:$F$9,2,0)))</f>
        <v/>
      </c>
      <c r="AJ87" s="5" t="str">
        <f>IF(H87="","",F87+IF(H87=1,RarityBackground!$F$1,IF(H87=2,RarityBackground!$F$1*3,IF(H87=3,RarityBackground!$F$1*6,"Error"))))</f>
        <v/>
      </c>
      <c r="AK87" s="5" t="str">
        <f>IF(I87="","",IF(I87=1,RarityBackground!$F$2,IF(I87=2,RarityBackground!$F$2*3,IF(I87=3,RarityBackground!$F$2*6,"Error"))))</f>
        <v/>
      </c>
      <c r="AL87" s="5" t="str">
        <f>IF(J87="","",ROUNDUP(RarityBackground!$F$6*VLOOKUP(J87, RarityBackground!$A$18:$B$27,2,0),-1))</f>
        <v/>
      </c>
      <c r="AM87" s="5" t="str">
        <f>IF(K87="","",IF(K87="N","",IF(K87="Y",ROUNDUP(RarityBackground!$F$6,-1),"")))</f>
        <v/>
      </c>
      <c r="AN87" s="5">
        <f>IF(L87="","",IF(L87=1,RarityBackground!$D$1,IF(L87=2,RarityBackground!$D$1*3,IF(L87=3,RarityBackground!$D$1*6,"Error"))))</f>
        <v>500</v>
      </c>
      <c r="AO87" s="5" t="str">
        <f>IF(M87="","",VLOOKUP(M87,RarityBackground!$A$7:$B$17,2,0))</f>
        <v/>
      </c>
      <c r="AP87" s="5" t="str">
        <f>IF(N87="","",IF(N87="Y",AO87*RarityBackground!$F$5,IF(N87="N",AO87*(IF(RarityBackground!$F$3+(O87-1)&gt;10,10,RarityBackground!$F$3+(O87-1)))))-AO87)</f>
        <v/>
      </c>
      <c r="AQ87" s="5" t="str">
        <f t="shared" si="1"/>
        <v/>
      </c>
      <c r="AR87" s="5" t="str">
        <f>IF(Q87="","",Q87*RarityBackground!$D$5)</f>
        <v/>
      </c>
      <c r="AS87" s="5" t="str">
        <f>IF(R87="","",VLOOKUP(R87&amp;"Save1Minute", RarityBackground!$C$6:$D$20,2,0))</f>
        <v/>
      </c>
      <c r="AT87" s="5" t="str">
        <f>IF(S87="","",IF(T87="Y",ROUNDUP(S87*RarityBackground!$D$4,0),IF(T87="N",ROUNDUP(S87*RarityBackground!$D$3,0))))</f>
        <v/>
      </c>
      <c r="AU87" s="5" t="str">
        <f>IF(U87="","",IF(V87="Y",((RarityBackground!$D$4*U87)*(RarityBackground!$F$3+W87)),((RarityBackground!$D$3*U87)*(RarityBackground!$F$3+W87))))</f>
        <v/>
      </c>
      <c r="AV87" s="5">
        <f>IF(X87="","",IF(Y87="Y",(RarityBackground!$D$4*X87)*IF(Z87="Y",RarityBackground!$F$9,RarityBackground!$F$10),(RarityBackground!$D$3*X87)*IF(Z87="Y",RarityBackground!$F$9,RarityBackground!$F$10)))</f>
        <v>357</v>
      </c>
      <c r="AW87" s="5" t="str">
        <f>IF(AA87="","",AA87*RarityBackground!$D$2)</f>
        <v/>
      </c>
      <c r="AX87" s="5" t="str">
        <f t="shared" si="2"/>
        <v/>
      </c>
      <c r="AY87" s="5" t="str">
        <f>IF(AC87="","",VLOOKUP(AC87,RarityBackground!$A$7:$B$17,2,0))</f>
        <v/>
      </c>
      <c r="AZ87" s="5" t="str">
        <f>IF(AD87="","",IF(AD87="Y",AY87*RarityBackground!$F$5,IF(AD87="N",AY87*(IF(RarityBackground!$F$3+(AE87-1)&gt;10,10,RarityBackground!$F$3+(AE87-1)))))-AY87)</f>
        <v/>
      </c>
      <c r="BA87" s="5" t="str">
        <f>IF(AF87="","",VLOOKUP(AF87,RarityBackground!$A$7:$B$17,2,0))</f>
        <v/>
      </c>
      <c r="BB87" s="5" t="str">
        <f>IF(AG87="","",IF(AG87="Y",BA87*RarityBackground!$F$5,IF(AG87="N",BA87*(IF(RarityBackground!$F$3+(AH87-1)&gt;10,10,RarityBackground!$F$3+(AH87-1)))))-BA87)</f>
        <v/>
      </c>
    </row>
    <row r="88" ht="15.75" customHeight="1">
      <c r="A88" s="5" t="s">
        <v>198</v>
      </c>
      <c r="B88" s="5" t="s">
        <v>55</v>
      </c>
      <c r="C88" s="6" t="s">
        <v>56</v>
      </c>
      <c r="D88" s="5">
        <f>IF(A88="","",ROUNDUP(SUM(AI88:BB88)*VLOOKUP(B88,RarityBackground!$A$1:$B$6,2,0)*IF(C88="Yes",1,1.1),0))</f>
        <v>2475</v>
      </c>
      <c r="E88" s="5" t="s">
        <v>199</v>
      </c>
      <c r="F88" s="7"/>
      <c r="I88" s="7"/>
      <c r="J88" s="7"/>
      <c r="K88" s="6"/>
      <c r="L88" s="8"/>
      <c r="M88" s="7">
        <v>0.0</v>
      </c>
      <c r="N88" s="6" t="s">
        <v>67</v>
      </c>
      <c r="O88" s="6"/>
      <c r="P88" s="6"/>
      <c r="Q88" s="8"/>
      <c r="R88" s="9"/>
      <c r="S88" s="7"/>
      <c r="T88" s="6"/>
      <c r="U88" s="6"/>
      <c r="V88" s="6"/>
      <c r="W88" s="6"/>
      <c r="X88" s="6"/>
      <c r="Y88" s="6"/>
      <c r="Z88" s="6"/>
      <c r="AA88" s="8"/>
      <c r="AB88" s="7"/>
      <c r="AC88" s="7">
        <v>3.0</v>
      </c>
      <c r="AD88" s="6" t="s">
        <v>76</v>
      </c>
      <c r="AE88" s="6">
        <v>1.0</v>
      </c>
      <c r="AF88" s="6"/>
      <c r="AG88" s="6"/>
      <c r="AH88" s="6"/>
      <c r="AI88" s="7" t="str">
        <f>IF(F88="","",F88+IF(G88="",0,VLOOKUP(G88,RarityBackground!$E$7:$F$9,2,0)))</f>
        <v/>
      </c>
      <c r="AJ88" s="5" t="str">
        <f>IF(H88="","",F88+IF(H88=1,RarityBackground!$F$1,IF(H88=2,RarityBackground!$F$1*3,IF(H88=3,RarityBackground!$F$1*6,"Error"))))</f>
        <v/>
      </c>
      <c r="AK88" s="5" t="str">
        <f>IF(I88="","",IF(I88=1,RarityBackground!$F$2,IF(I88=2,RarityBackground!$F$2*3,IF(I88=3,RarityBackground!$F$2*6,"Error"))))</f>
        <v/>
      </c>
      <c r="AL88" s="5" t="str">
        <f>IF(J88="","",ROUNDUP(RarityBackground!$F$6*VLOOKUP(J88, RarityBackground!$A$18:$B$27,2,0),-1))</f>
        <v/>
      </c>
      <c r="AM88" s="5" t="str">
        <f>IF(K88="","",IF(K88="N","",IF(K88="Y",ROUNDUP(RarityBackground!$F$6,-1),"")))</f>
        <v/>
      </c>
      <c r="AN88" s="5" t="str">
        <f>IF(L88="","",IF(L88=1,RarityBackground!$D$1,IF(L88=2,RarityBackground!$D$1*3,IF(L88=3,RarityBackground!$D$1*6,"Error"))))</f>
        <v/>
      </c>
      <c r="AO88" s="5">
        <f>IF(M88="","",VLOOKUP(M88,RarityBackground!$A$7:$B$17,2,0))</f>
        <v>30</v>
      </c>
      <c r="AP88" s="5">
        <f>IF(N88="","",IF(N88="Y",AO88*RarityBackground!$F$5,IF(N88="N",AO88*(IF(RarityBackground!$F$3+(O88-1)&gt;10,10,RarityBackground!$F$3+(O88-1)))))-AO88)</f>
        <v>270</v>
      </c>
      <c r="AQ88" s="5" t="str">
        <f t="shared" si="1"/>
        <v/>
      </c>
      <c r="AR88" s="5" t="str">
        <f>IF(Q88="","",Q88*RarityBackground!$D$5)</f>
        <v/>
      </c>
      <c r="AS88" s="5" t="str">
        <f>IF(R88="","",VLOOKUP(R88&amp;"Save1Minute", RarityBackground!$C$6:$D$20,2,0))</f>
        <v/>
      </c>
      <c r="AT88" s="5" t="str">
        <f>IF(S88="","",IF(T88="Y",ROUNDUP(S88*RarityBackground!$D$4,0),IF(T88="N",ROUNDUP(S88*RarityBackground!$D$3,0))))</f>
        <v/>
      </c>
      <c r="AU88" s="5" t="str">
        <f>IF(U88="","",IF(V88="Y",((RarityBackground!$D$4*U88)*(RarityBackground!$F$3+W88)),((RarityBackground!$D$3*U88)*(RarityBackground!$F$3+W88))))</f>
        <v/>
      </c>
      <c r="AV88" s="5" t="str">
        <f>IF(X88="","",IF(Y88="Y",(RarityBackground!$D$4*X88)*IF(Z88="Y",RarityBackground!$F$9,RarityBackground!$F$10),(RarityBackground!$D$3*X88)*IF(Z88="Y",RarityBackground!$F$9,RarityBackground!$F$10)))</f>
        <v/>
      </c>
      <c r="AW88" s="5" t="str">
        <f>IF(AA88="","",AA88*RarityBackground!$D$2)</f>
        <v/>
      </c>
      <c r="AX88" s="5" t="str">
        <f t="shared" si="2"/>
        <v/>
      </c>
      <c r="AY88" s="5">
        <f>IF(AC88="","",VLOOKUP(AC88,RarityBackground!$A$7:$B$17,2,0))</f>
        <v>300</v>
      </c>
      <c r="AZ88" s="5">
        <f>IF(AD88="","",IF(AD88="Y",AY88*RarityBackground!$F$5,IF(AD88="N",AY88*(IF(RarityBackground!$F$3+(AE88-1)&gt;10,10,RarityBackground!$F$3+(AE88-1)))))-AY88)</f>
        <v>900</v>
      </c>
      <c r="BA88" s="5" t="str">
        <f>IF(AF88="","",VLOOKUP(AF88,RarityBackground!$A$7:$B$17,2,0))</f>
        <v/>
      </c>
      <c r="BB88" s="5" t="str">
        <f>IF(AG88="","",IF(AG88="Y",BA88*RarityBackground!$F$5,IF(AG88="N",BA88*(IF(RarityBackground!$F$3+(AH88-1)&gt;10,10,RarityBackground!$F$3+(AH88-1)))))-BA88)</f>
        <v/>
      </c>
    </row>
    <row r="89" ht="15.75" customHeight="1">
      <c r="A89" s="5" t="s">
        <v>200</v>
      </c>
      <c r="B89" s="5" t="s">
        <v>55</v>
      </c>
      <c r="C89" s="6" t="s">
        <v>56</v>
      </c>
      <c r="D89" s="5">
        <f>IF(A89="","",ROUNDUP(SUM(AI89:BB89)*VLOOKUP(B89,RarityBackground!$A$1:$B$6,2,0)*IF(C89="Yes",1,1.1),0))</f>
        <v>2970</v>
      </c>
      <c r="E89" s="5" t="s">
        <v>201</v>
      </c>
      <c r="F89" s="7"/>
      <c r="I89" s="7"/>
      <c r="J89" s="7"/>
      <c r="K89" s="6"/>
      <c r="L89" s="8"/>
      <c r="M89" s="7">
        <v>4.0</v>
      </c>
      <c r="N89" s="6"/>
      <c r="O89" s="6"/>
      <c r="P89" s="6">
        <v>4.0</v>
      </c>
      <c r="Q89" s="8"/>
      <c r="R89" s="9"/>
      <c r="S89" s="7"/>
      <c r="T89" s="6"/>
      <c r="U89" s="6"/>
      <c r="V89" s="6"/>
      <c r="W89" s="6"/>
      <c r="X89" s="6"/>
      <c r="Y89" s="6"/>
      <c r="Z89" s="6"/>
      <c r="AA89" s="8"/>
      <c r="AB89" s="7"/>
      <c r="AC89" s="7"/>
      <c r="AD89" s="6"/>
      <c r="AE89" s="6"/>
      <c r="AF89" s="6"/>
      <c r="AG89" s="6"/>
      <c r="AH89" s="6"/>
      <c r="AI89" s="7" t="str">
        <f>IF(F89="","",F89+IF(G89="",0,VLOOKUP(G89,RarityBackground!$E$7:$F$9,2,0)))</f>
        <v/>
      </c>
      <c r="AJ89" s="5" t="str">
        <f>IF(H89="","",F89+IF(H89=1,RarityBackground!$F$1,IF(H89=2,RarityBackground!$F$1*3,IF(H89=3,RarityBackground!$F$1*6,"Error"))))</f>
        <v/>
      </c>
      <c r="AK89" s="5" t="str">
        <f>IF(I89="","",IF(I89=1,RarityBackground!$F$2,IF(I89=2,RarityBackground!$F$2*3,IF(I89=3,RarityBackground!$F$2*6,"Error"))))</f>
        <v/>
      </c>
      <c r="AL89" s="5" t="str">
        <f>IF(J89="","",ROUNDUP(RarityBackground!$F$6*VLOOKUP(J89, RarityBackground!$A$18:$B$27,2,0),-1))</f>
        <v/>
      </c>
      <c r="AM89" s="5" t="str">
        <f>IF(K89="","",IF(K89="N","",IF(K89="Y",ROUNDUP(RarityBackground!$F$6,-1),"")))</f>
        <v/>
      </c>
      <c r="AN89" s="5" t="str">
        <f>IF(L89="","",IF(L89=1,RarityBackground!$D$1,IF(L89=2,RarityBackground!$D$1*3,IF(L89=3,RarityBackground!$D$1*6,"Error"))))</f>
        <v/>
      </c>
      <c r="AO89" s="5">
        <f>IF(M89="","",VLOOKUP(M89,RarityBackground!$A$7:$B$17,2,0))</f>
        <v>450</v>
      </c>
      <c r="AP89" s="5" t="str">
        <f>IF(N89="","",IF(N89="Y",AO89*RarityBackground!$F$5,IF(N89="N",AO89*(IF(RarityBackground!$F$3+(O89-1)&gt;10,10,RarityBackground!$F$3+(O89-1)))))-AO89)</f>
        <v/>
      </c>
      <c r="AQ89" s="5">
        <f t="shared" si="1"/>
        <v>1350</v>
      </c>
      <c r="AR89" s="5" t="str">
        <f>IF(Q89="","",Q89*RarityBackground!$D$5)</f>
        <v/>
      </c>
      <c r="AS89" s="5" t="str">
        <f>IF(R89="","",VLOOKUP(R89&amp;"Save1Minute", RarityBackground!$C$6:$D$20,2,0))</f>
        <v/>
      </c>
      <c r="AT89" s="5" t="str">
        <f>IF(S89="","",IF(T89="Y",ROUNDUP(S89*RarityBackground!$D$4,0),IF(T89="N",ROUNDUP(S89*RarityBackground!$D$3,0))))</f>
        <v/>
      </c>
      <c r="AU89" s="5" t="str">
        <f>IF(U89="","",IF(V89="Y",((RarityBackground!$D$4*U89)*(RarityBackground!$F$3+W89)),((RarityBackground!$D$3*U89)*(RarityBackground!$F$3+W89))))</f>
        <v/>
      </c>
      <c r="AV89" s="5" t="str">
        <f>IF(X89="","",IF(Y89="Y",(RarityBackground!$D$4*X89)*IF(Z89="Y",RarityBackground!$F$9,RarityBackground!$F$10),(RarityBackground!$D$3*X89)*IF(Z89="Y",RarityBackground!$F$9,RarityBackground!$F$10)))</f>
        <v/>
      </c>
      <c r="AW89" s="5" t="str">
        <f>IF(AA89="","",AA89*RarityBackground!$D$2)</f>
        <v/>
      </c>
      <c r="AX89" s="5" t="str">
        <f t="shared" si="2"/>
        <v/>
      </c>
      <c r="AY89" s="5" t="str">
        <f>IF(AC89="","",VLOOKUP(AC89,RarityBackground!$A$7:$B$17,2,0))</f>
        <v/>
      </c>
      <c r="AZ89" s="5" t="str">
        <f>IF(AD89="","",IF(AD89="Y",AY89*RarityBackground!$F$5,IF(AD89="N",AY89*(IF(RarityBackground!$F$3+(AE89-1)&gt;10,10,RarityBackground!$F$3+(AE89-1)))))-AY89)</f>
        <v/>
      </c>
      <c r="BA89" s="5" t="str">
        <f>IF(AF89="","",VLOOKUP(AF89,RarityBackground!$A$7:$B$17,2,0))</f>
        <v/>
      </c>
      <c r="BB89" s="5" t="str">
        <f>IF(AG89="","",IF(AG89="Y",BA89*RarityBackground!$F$5,IF(AG89="N",BA89*(IF(RarityBackground!$F$3+(AH89-1)&gt;10,10,RarityBackground!$F$3+(AH89-1)))))-BA89)</f>
        <v/>
      </c>
    </row>
    <row r="90" ht="15.75" customHeight="1">
      <c r="A90" s="5" t="s">
        <v>202</v>
      </c>
      <c r="B90" s="5" t="s">
        <v>55</v>
      </c>
      <c r="C90" s="6" t="s">
        <v>56</v>
      </c>
      <c r="D90" s="5">
        <f>IF(A90="","",ROUNDUP(SUM(AI90:BB90)*VLOOKUP(B90,RarityBackground!$A$1:$B$6,2,0)*IF(C90="Yes",1,1.1),0))</f>
        <v>156</v>
      </c>
      <c r="E90" s="5" t="s">
        <v>203</v>
      </c>
      <c r="F90" s="7"/>
      <c r="I90" s="7"/>
      <c r="J90" s="7"/>
      <c r="K90" s="6"/>
      <c r="L90" s="8"/>
      <c r="M90" s="7"/>
      <c r="N90" s="6"/>
      <c r="O90" s="6"/>
      <c r="P90" s="6"/>
      <c r="Q90" s="8"/>
      <c r="R90" s="9"/>
      <c r="S90" s="7">
        <v>35.0</v>
      </c>
      <c r="T90" s="6" t="s">
        <v>67</v>
      </c>
      <c r="U90" s="6"/>
      <c r="V90" s="6"/>
      <c r="W90" s="6"/>
      <c r="X90" s="6"/>
      <c r="Y90" s="6"/>
      <c r="Z90" s="6"/>
      <c r="AA90" s="8"/>
      <c r="AB90" s="7"/>
      <c r="AC90" s="7"/>
      <c r="AD90" s="6"/>
      <c r="AE90" s="6"/>
      <c r="AF90" s="6"/>
      <c r="AG90" s="6"/>
      <c r="AH90" s="6"/>
      <c r="AI90" s="7" t="str">
        <f>IF(F90="","",F90+IF(G90="",0,VLOOKUP(G90,RarityBackground!$E$7:$F$9,2,0)))</f>
        <v/>
      </c>
      <c r="AJ90" s="5" t="str">
        <f>IF(H90="","",F90+IF(H90=1,RarityBackground!$F$1,IF(H90=2,RarityBackground!$F$1*3,IF(H90=3,RarityBackground!$F$1*6,"Error"))))</f>
        <v/>
      </c>
      <c r="AK90" s="5" t="str">
        <f>IF(I90="","",IF(I90=1,RarityBackground!$F$2,IF(I90=2,RarityBackground!$F$2*3,IF(I90=3,RarityBackground!$F$2*6,"Error"))))</f>
        <v/>
      </c>
      <c r="AL90" s="5" t="str">
        <f>IF(J90="","",ROUNDUP(RarityBackground!$F$6*VLOOKUP(J90, RarityBackground!$A$18:$B$27,2,0),-1))</f>
        <v/>
      </c>
      <c r="AM90" s="5" t="str">
        <f>IF(K90="","",IF(K90="N","",IF(K90="Y",ROUNDUP(RarityBackground!$F$6,-1),"")))</f>
        <v/>
      </c>
      <c r="AN90" s="5" t="str">
        <f>IF(L90="","",IF(L90=1,RarityBackground!$D$1,IF(L90=2,RarityBackground!$D$1*3,IF(L90=3,RarityBackground!$D$1*6,"Error"))))</f>
        <v/>
      </c>
      <c r="AO90" s="5" t="str">
        <f>IF(M90="","",VLOOKUP(M90,RarityBackground!$A$7:$B$17,2,0))</f>
        <v/>
      </c>
      <c r="AP90" s="5" t="str">
        <f>IF(N90="","",IF(N90="Y",AO90*RarityBackground!$F$5,IF(N90="N",AO90*(IF(RarityBackground!$F$3+(O90-1)&gt;10,10,RarityBackground!$F$3+(O90-1)))))-AO90)</f>
        <v/>
      </c>
      <c r="AQ90" s="5" t="str">
        <f t="shared" si="1"/>
        <v/>
      </c>
      <c r="AR90" s="5" t="str">
        <f>IF(Q90="","",Q90*RarityBackground!$D$5)</f>
        <v/>
      </c>
      <c r="AS90" s="5" t="str">
        <f>IF(R90="","",VLOOKUP(R90&amp;"Save1Minute", RarityBackground!$C$6:$D$20,2,0))</f>
        <v/>
      </c>
      <c r="AT90" s="5">
        <f>IF(S90="","",IF(T90="Y",ROUNDUP(S90*RarityBackground!$D$4,0),IF(T90="N",ROUNDUP(S90*RarityBackground!$D$3,0))))</f>
        <v>94</v>
      </c>
      <c r="AU90" s="5" t="str">
        <f>IF(U90="","",IF(V90="Y",((RarityBackground!$D$4*U90)*(RarityBackground!$F$3+W90)),((RarityBackground!$D$3*U90)*(RarityBackground!$F$3+W90))))</f>
        <v/>
      </c>
      <c r="AV90" s="5" t="str">
        <f>IF(X90="","",IF(Y90="Y",(RarityBackground!$D$4*X90)*IF(Z90="Y",RarityBackground!$F$9,RarityBackground!$F$10),(RarityBackground!$D$3*X90)*IF(Z90="Y",RarityBackground!$F$9,RarityBackground!$F$10)))</f>
        <v/>
      </c>
      <c r="AW90" s="5" t="str">
        <f>IF(AA90="","",AA90*RarityBackground!$D$2)</f>
        <v/>
      </c>
      <c r="AX90" s="5" t="str">
        <f t="shared" si="2"/>
        <v/>
      </c>
      <c r="AY90" s="5" t="str">
        <f>IF(AC90="","",VLOOKUP(AC90,RarityBackground!$A$7:$B$17,2,0))</f>
        <v/>
      </c>
      <c r="AZ90" s="5" t="str">
        <f>IF(AD90="","",IF(AD90="Y",AY90*RarityBackground!$F$5,IF(AD90="N",AY90*(IF(RarityBackground!$F$3+(AE90-1)&gt;10,10,RarityBackground!$F$3+(AE90-1)))))-AY90)</f>
        <v/>
      </c>
      <c r="BA90" s="5" t="str">
        <f>IF(AF90="","",VLOOKUP(AF90,RarityBackground!$A$7:$B$17,2,0))</f>
        <v/>
      </c>
      <c r="BB90" s="5" t="str">
        <f>IF(AG90="","",IF(AG90="Y",BA90*RarityBackground!$F$5,IF(AG90="N",BA90*(IF(RarityBackground!$F$3+(AH90-1)&gt;10,10,RarityBackground!$F$3+(AH90-1)))))-BA90)</f>
        <v/>
      </c>
    </row>
    <row r="91" ht="15.75" customHeight="1">
      <c r="A91" s="5" t="s">
        <v>204</v>
      </c>
      <c r="B91" s="5" t="s">
        <v>55</v>
      </c>
      <c r="C91" s="6" t="s">
        <v>56</v>
      </c>
      <c r="D91" s="5">
        <f>IF(A91="","",ROUNDUP(SUM(AI91:BB91)*VLOOKUP(B91,RarityBackground!$A$1:$B$6,2,0)*IF(C91="Yes",1,1.1),0))</f>
        <v>0</v>
      </c>
      <c r="E91" s="5" t="s">
        <v>100</v>
      </c>
      <c r="F91" s="7"/>
      <c r="I91" s="7"/>
      <c r="J91" s="7"/>
      <c r="K91" s="6"/>
      <c r="L91" s="8"/>
      <c r="M91" s="7"/>
      <c r="N91" s="6"/>
      <c r="O91" s="6"/>
      <c r="P91" s="6"/>
      <c r="Q91" s="8"/>
      <c r="R91" s="9"/>
      <c r="S91" s="7"/>
      <c r="T91" s="6"/>
      <c r="U91" s="6"/>
      <c r="V91" s="6"/>
      <c r="W91" s="6"/>
      <c r="X91" s="6"/>
      <c r="Y91" s="6"/>
      <c r="Z91" s="6"/>
      <c r="AA91" s="8"/>
      <c r="AB91" s="7"/>
      <c r="AC91" s="7"/>
      <c r="AD91" s="6"/>
      <c r="AE91" s="6"/>
      <c r="AF91" s="6"/>
      <c r="AG91" s="6"/>
      <c r="AH91" s="6"/>
      <c r="AI91" s="7" t="str">
        <f>IF(F91="","",F91+IF(G91="",0,VLOOKUP(G91,RarityBackground!$E$7:$F$9,2,0)))</f>
        <v/>
      </c>
      <c r="AJ91" s="5" t="str">
        <f>IF(H91="","",F91+IF(H91=1,RarityBackground!$F$1,IF(H91=2,RarityBackground!$F$1*3,IF(H91=3,RarityBackground!$F$1*6,"Error"))))</f>
        <v/>
      </c>
      <c r="AK91" s="5" t="str">
        <f>IF(I91="","",IF(I91=1,RarityBackground!$F$2,IF(I91=2,RarityBackground!$F$2*3,IF(I91=3,RarityBackground!$F$2*6,"Error"))))</f>
        <v/>
      </c>
      <c r="AL91" s="5" t="str">
        <f>IF(J91="","",ROUNDUP(RarityBackground!$F$6*VLOOKUP(J91, RarityBackground!$A$18:$B$27,2,0),-1))</f>
        <v/>
      </c>
      <c r="AM91" s="5" t="str">
        <f>IF(K91="","",IF(K91="N","",IF(K91="Y",ROUNDUP(RarityBackground!$F$6,-1),"")))</f>
        <v/>
      </c>
      <c r="AN91" s="5" t="str">
        <f>IF(L91="","",IF(L91=1,RarityBackground!$D$1,IF(L91=2,RarityBackground!$D$1*3,IF(L91=3,RarityBackground!$D$1*6,"Error"))))</f>
        <v/>
      </c>
      <c r="AO91" s="5" t="str">
        <f>IF(M91="","",VLOOKUP(M91,RarityBackground!$A$7:$B$17,2,0))</f>
        <v/>
      </c>
      <c r="AP91" s="5" t="str">
        <f>IF(N91="","",IF(N91="Y",AO91*RarityBackground!$F$5,IF(N91="N",AO91*(IF(RarityBackground!$F$3+(O91-1)&gt;10,10,RarityBackground!$F$3+(O91-1)))))-AO91)</f>
        <v/>
      </c>
      <c r="AQ91" s="5" t="str">
        <f t="shared" si="1"/>
        <v/>
      </c>
      <c r="AR91" s="5" t="str">
        <f>IF(Q91="","",Q91*RarityBackground!$D$5)</f>
        <v/>
      </c>
      <c r="AS91" s="5" t="str">
        <f>IF(R91="","",VLOOKUP(R91&amp;"Save1Minute", RarityBackground!$C$6:$D$20,2,0))</f>
        <v/>
      </c>
      <c r="AT91" s="5" t="str">
        <f>IF(S91="","",IF(T91="Y",ROUNDUP(S91*RarityBackground!$D$4,0),IF(T91="N",ROUNDUP(S91*RarityBackground!$D$3,0))))</f>
        <v/>
      </c>
      <c r="AU91" s="5" t="str">
        <f>IF(U91="","",IF(V91="Y",((RarityBackground!$D$4*U91)*(RarityBackground!$F$3+W91)),((RarityBackground!$D$3*U91)*(RarityBackground!$F$3+W91))))</f>
        <v/>
      </c>
      <c r="AV91" s="5" t="str">
        <f>IF(X91="","",IF(Y91="Y",(RarityBackground!$D$4*X91)*IF(Z91="Y",RarityBackground!$F$9,RarityBackground!$F$10),(RarityBackground!$D$3*X91)*IF(Z91="Y",RarityBackground!$F$9,RarityBackground!$F$10)))</f>
        <v/>
      </c>
      <c r="AW91" s="5" t="str">
        <f>IF(AA91="","",AA91*RarityBackground!$D$2)</f>
        <v/>
      </c>
      <c r="AX91" s="5" t="str">
        <f t="shared" si="2"/>
        <v/>
      </c>
      <c r="AY91" s="5" t="str">
        <f>IF(AC91="","",VLOOKUP(AC91,RarityBackground!$A$7:$B$17,2,0))</f>
        <v/>
      </c>
      <c r="AZ91" s="5" t="str">
        <f>IF(AD91="","",IF(AD91="Y",AY91*RarityBackground!$F$5,IF(AD91="N",AY91*(IF(RarityBackground!$F$3+(AE91-1)&gt;10,10,RarityBackground!$F$3+(AE91-1)))))-AY91)</f>
        <v/>
      </c>
      <c r="BA91" s="5" t="str">
        <f>IF(AF91="","",VLOOKUP(AF91,RarityBackground!$A$7:$B$17,2,0))</f>
        <v/>
      </c>
      <c r="BB91" s="5" t="str">
        <f>IF(AG91="","",IF(AG91="Y",BA91*RarityBackground!$F$5,IF(AG91="N",BA91*(IF(RarityBackground!$F$3+(AH91-1)&gt;10,10,RarityBackground!$F$3+(AH91-1)))))-BA91)</f>
        <v/>
      </c>
    </row>
    <row r="92" ht="15.75" customHeight="1">
      <c r="A92" s="5" t="s">
        <v>205</v>
      </c>
      <c r="B92" s="5" t="s">
        <v>72</v>
      </c>
      <c r="C92" s="6" t="s">
        <v>56</v>
      </c>
      <c r="D92" s="5">
        <f>IF(A92="","",ROUNDUP(SUM(AI92:BB92)*VLOOKUP(B92,RarityBackground!$A$1:$B$6,2,0)*IF(C92="Yes",1,1.1),0))</f>
        <v>18810</v>
      </c>
      <c r="F92" s="7">
        <v>1500.0</v>
      </c>
      <c r="H92" s="5">
        <v>2.0</v>
      </c>
      <c r="I92" s="7"/>
      <c r="J92" s="7"/>
      <c r="K92" s="6"/>
      <c r="L92" s="8"/>
      <c r="M92" s="7"/>
      <c r="N92" s="6"/>
      <c r="O92" s="6"/>
      <c r="P92" s="6"/>
      <c r="Q92" s="8"/>
      <c r="R92" s="9"/>
      <c r="S92" s="7"/>
      <c r="T92" s="6"/>
      <c r="U92" s="6"/>
      <c r="V92" s="6"/>
      <c r="W92" s="6"/>
      <c r="X92" s="6"/>
      <c r="Y92" s="6"/>
      <c r="Z92" s="6"/>
      <c r="AA92" s="8"/>
      <c r="AB92" s="7"/>
      <c r="AC92" s="7"/>
      <c r="AD92" s="6"/>
      <c r="AE92" s="6"/>
      <c r="AF92" s="6"/>
      <c r="AG92" s="6"/>
      <c r="AH92" s="6"/>
      <c r="AI92" s="7">
        <f>IF(F92="","",F92+IF(G92="",0,VLOOKUP(G92,RarityBackground!$E$7:$F$9,2,0)))</f>
        <v>1500</v>
      </c>
      <c r="AJ92" s="5">
        <f>IF(H92="","",F92+IF(H92=1,RarityBackground!$F$1,IF(H92=2,RarityBackground!$F$1*3,IF(H92=3,RarityBackground!$F$1*6,"Error"))))</f>
        <v>4200</v>
      </c>
      <c r="AK92" s="5" t="str">
        <f>IF(I92="","",IF(I92=1,RarityBackground!$F$2,IF(I92=2,RarityBackground!$F$2*3,IF(I92=3,RarityBackground!$F$2*6,"Error"))))</f>
        <v/>
      </c>
      <c r="AL92" s="5" t="str">
        <f>IF(J92="","",ROUNDUP(RarityBackground!$F$6*VLOOKUP(J92, RarityBackground!$A$18:$B$27,2,0),-1))</f>
        <v/>
      </c>
      <c r="AM92" s="5" t="str">
        <f>IF(K92="","",IF(K92="N","",IF(K92="Y",ROUNDUP(RarityBackground!$F$6,-1),"")))</f>
        <v/>
      </c>
      <c r="AN92" s="5" t="str">
        <f>IF(L92="","",IF(L92=1,RarityBackground!$D$1,IF(L92=2,RarityBackground!$D$1*3,IF(L92=3,RarityBackground!$D$1*6,"Error"))))</f>
        <v/>
      </c>
      <c r="AO92" s="5" t="str">
        <f>IF(M92="","",VLOOKUP(M92,RarityBackground!$A$7:$B$17,2,0))</f>
        <v/>
      </c>
      <c r="AP92" s="5" t="str">
        <f>IF(N92="","",IF(N92="Y",AO92*RarityBackground!$F$5,IF(N92="N",AO92*(IF(RarityBackground!$F$3+(O92-1)&gt;10,10,RarityBackground!$F$3+(O92-1)))))-AO92)</f>
        <v/>
      </c>
      <c r="AQ92" s="5" t="str">
        <f t="shared" si="1"/>
        <v/>
      </c>
      <c r="AR92" s="5" t="str">
        <f>IF(Q92="","",Q92*RarityBackground!$D$5)</f>
        <v/>
      </c>
      <c r="AS92" s="5" t="str">
        <f>IF(R92="","",VLOOKUP(R92&amp;"Save1Minute", RarityBackground!$C$6:$D$20,2,0))</f>
        <v/>
      </c>
      <c r="AT92" s="5" t="str">
        <f>IF(S92="","",IF(T92="Y",ROUNDUP(S92*RarityBackground!$D$4,0),IF(T92="N",ROUNDUP(S92*RarityBackground!$D$3,0))))</f>
        <v/>
      </c>
      <c r="AU92" s="5" t="str">
        <f>IF(U92="","",IF(V92="Y",((RarityBackground!$D$4*U92)*(RarityBackground!$F$3+W92)),((RarityBackground!$D$3*U92)*(RarityBackground!$F$3+W92))))</f>
        <v/>
      </c>
      <c r="AV92" s="5" t="str">
        <f>IF(X92="","",IF(Y92="Y",(RarityBackground!$D$4*X92)*IF(Z92="Y",RarityBackground!$F$9,RarityBackground!$F$10),(RarityBackground!$D$3*X92)*IF(Z92="Y",RarityBackground!$F$9,RarityBackground!$F$10)))</f>
        <v/>
      </c>
      <c r="AW92" s="5" t="str">
        <f>IF(AA92="","",AA92*RarityBackground!$D$2)</f>
        <v/>
      </c>
      <c r="AX92" s="5" t="str">
        <f t="shared" si="2"/>
        <v/>
      </c>
      <c r="AY92" s="5" t="str">
        <f>IF(AC92="","",VLOOKUP(AC92,RarityBackground!$A$7:$B$17,2,0))</f>
        <v/>
      </c>
      <c r="AZ92" s="5" t="str">
        <f>IF(AD92="","",IF(AD92="Y",AY92*RarityBackground!$F$5,IF(AD92="N",AY92*(IF(RarityBackground!$F$3+(AE92-1)&gt;10,10,RarityBackground!$F$3+(AE92-1)))))-AY92)</f>
        <v/>
      </c>
      <c r="BA92" s="5" t="str">
        <f>IF(AF92="","",VLOOKUP(AF92,RarityBackground!$A$7:$B$17,2,0))</f>
        <v/>
      </c>
      <c r="BB92" s="5" t="str">
        <f>IF(AG92="","",IF(AG92="Y",BA92*RarityBackground!$F$5,IF(AG92="N",BA92*(IF(RarityBackground!$F$3+(AH92-1)&gt;10,10,RarityBackground!$F$3+(AH92-1)))))-BA92)</f>
        <v/>
      </c>
    </row>
    <row r="93" ht="15.75" customHeight="1">
      <c r="A93" s="5" t="s">
        <v>206</v>
      </c>
      <c r="B93" s="5" t="s">
        <v>72</v>
      </c>
      <c r="C93" s="6" t="s">
        <v>74</v>
      </c>
      <c r="D93" s="5">
        <f>IF(A93="","",ROUNDUP(SUM(AI93:BB93)*VLOOKUP(B93,RarityBackground!$A$1:$B$6,2,0)*IF(C93="Yes",1,1.1),0))</f>
        <v>9964</v>
      </c>
      <c r="F93" s="7"/>
      <c r="I93" s="7"/>
      <c r="J93" s="7"/>
      <c r="K93" s="6"/>
      <c r="L93" s="8">
        <v>3.0</v>
      </c>
      <c r="M93" s="7"/>
      <c r="N93" s="6"/>
      <c r="O93" s="6"/>
      <c r="P93" s="6"/>
      <c r="Q93" s="8"/>
      <c r="R93" s="9"/>
      <c r="S93" s="7"/>
      <c r="T93" s="6"/>
      <c r="U93" s="6"/>
      <c r="V93" s="6"/>
      <c r="W93" s="6"/>
      <c r="X93" s="6">
        <v>9.0</v>
      </c>
      <c r="Y93" s="6" t="s">
        <v>76</v>
      </c>
      <c r="Z93" s="6" t="s">
        <v>67</v>
      </c>
      <c r="AA93" s="8"/>
      <c r="AB93" s="7"/>
      <c r="AC93" s="7"/>
      <c r="AD93" s="6"/>
      <c r="AE93" s="6"/>
      <c r="AF93" s="6"/>
      <c r="AG93" s="6"/>
      <c r="AH93" s="6"/>
      <c r="AI93" s="7" t="str">
        <f>IF(F93="","",F93+IF(G93="",0,VLOOKUP(G93,RarityBackground!$E$7:$F$9,2,0)))</f>
        <v/>
      </c>
      <c r="AJ93" s="5" t="str">
        <f>IF(H93="","",F93+IF(H93=1,RarityBackground!$F$1,IF(H93=2,RarityBackground!$F$1*3,IF(H93=3,RarityBackground!$F$1*6,"Error"))))</f>
        <v/>
      </c>
      <c r="AK93" s="5" t="str">
        <f>IF(I93="","",IF(I93=1,RarityBackground!$F$2,IF(I93=2,RarityBackground!$F$2*3,IF(I93=3,RarityBackground!$F$2*6,"Error"))))</f>
        <v/>
      </c>
      <c r="AL93" s="5" t="str">
        <f>IF(J93="","",ROUNDUP(RarityBackground!$F$6*VLOOKUP(J93, RarityBackground!$A$18:$B$27,2,0),-1))</f>
        <v/>
      </c>
      <c r="AM93" s="5" t="str">
        <f>IF(K93="","",IF(K93="N","",IF(K93="Y",ROUNDUP(RarityBackground!$F$6,-1),"")))</f>
        <v/>
      </c>
      <c r="AN93" s="5">
        <f>IF(L93="","",IF(L93=1,RarityBackground!$D$1,IF(L93=2,RarityBackground!$D$1*3,IF(L93=3,RarityBackground!$D$1*6,"Error"))))</f>
        <v>3000</v>
      </c>
      <c r="AO93" s="5" t="str">
        <f>IF(M93="","",VLOOKUP(M93,RarityBackground!$A$7:$B$17,2,0))</f>
        <v/>
      </c>
      <c r="AP93" s="5" t="str">
        <f>IF(N93="","",IF(N93="Y",AO93*RarityBackground!$F$5,IF(N93="N",AO93*(IF(RarityBackground!$F$3+(O93-1)&gt;10,10,RarityBackground!$F$3+(O93-1)))))-AO93)</f>
        <v/>
      </c>
      <c r="AQ93" s="5" t="str">
        <f t="shared" si="1"/>
        <v/>
      </c>
      <c r="AR93" s="5" t="str">
        <f>IF(Q93="","",Q93*RarityBackground!$D$5)</f>
        <v/>
      </c>
      <c r="AS93" s="5" t="str">
        <f>IF(R93="","",VLOOKUP(R93&amp;"Save1Minute", RarityBackground!$C$6:$D$20,2,0))</f>
        <v/>
      </c>
      <c r="AT93" s="5" t="str">
        <f>IF(S93="","",IF(T93="Y",ROUNDUP(S93*RarityBackground!$D$4,0),IF(T93="N",ROUNDUP(S93*RarityBackground!$D$3,0))))</f>
        <v/>
      </c>
      <c r="AU93" s="5" t="str">
        <f>IF(U93="","",IF(V93="Y",((RarityBackground!$D$4*U93)*(RarityBackground!$F$3+W93)),((RarityBackground!$D$3*U93)*(RarityBackground!$F$3+W93))))</f>
        <v/>
      </c>
      <c r="AV93" s="5">
        <f>IF(X93="","",IF(Y93="Y",(RarityBackground!$D$4*X93)*IF(Z93="Y",RarityBackground!$F$9,RarityBackground!$F$10),(RarityBackground!$D$3*X93)*IF(Z93="Y",RarityBackground!$F$9,RarityBackground!$F$10)))</f>
        <v>321.3</v>
      </c>
      <c r="AW93" s="5" t="str">
        <f>IF(AA93="","",AA93*RarityBackground!$D$2)</f>
        <v/>
      </c>
      <c r="AX93" s="5" t="str">
        <f t="shared" si="2"/>
        <v/>
      </c>
      <c r="AY93" s="5" t="str">
        <f>IF(AC93="","",VLOOKUP(AC93,RarityBackground!$A$7:$B$17,2,0))</f>
        <v/>
      </c>
      <c r="AZ93" s="5" t="str">
        <f>IF(AD93="","",IF(AD93="Y",AY93*RarityBackground!$F$5,IF(AD93="N",AY93*(IF(RarityBackground!$F$3+(AE93-1)&gt;10,10,RarityBackground!$F$3+(AE93-1)))))-AY93)</f>
        <v/>
      </c>
      <c r="BA93" s="5" t="str">
        <f>IF(AF93="","",VLOOKUP(AF93,RarityBackground!$A$7:$B$17,2,0))</f>
        <v/>
      </c>
      <c r="BB93" s="5" t="str">
        <f>IF(AG93="","",IF(AG93="Y",BA93*RarityBackground!$F$5,IF(AG93="N",BA93*(IF(RarityBackground!$F$3+(AH93-1)&gt;10,10,RarityBackground!$F$3+(AH93-1)))))-BA93)</f>
        <v/>
      </c>
    </row>
    <row r="94" ht="15.75" customHeight="1">
      <c r="A94" s="5" t="s">
        <v>207</v>
      </c>
      <c r="B94" s="5" t="s">
        <v>72</v>
      </c>
      <c r="C94" s="6" t="s">
        <v>56</v>
      </c>
      <c r="D94" s="5">
        <f>IF(A94="","",ROUNDUP(SUM(AI94:BB94)*VLOOKUP(B94,RarityBackground!$A$1:$B$6,2,0)*IF(C94="Yes",1,1.1),0))</f>
        <v>32670</v>
      </c>
      <c r="E94" s="5" t="s">
        <v>208</v>
      </c>
      <c r="F94" s="7"/>
      <c r="I94" s="7"/>
      <c r="J94" s="7"/>
      <c r="K94" s="6"/>
      <c r="L94" s="8"/>
      <c r="M94" s="7">
        <v>9.0</v>
      </c>
      <c r="N94" s="6" t="s">
        <v>76</v>
      </c>
      <c r="O94" s="6">
        <v>3.0</v>
      </c>
      <c r="P94" s="6"/>
      <c r="Q94" s="8"/>
      <c r="R94" s="9"/>
      <c r="S94" s="7"/>
      <c r="T94" s="6"/>
      <c r="U94" s="6"/>
      <c r="V94" s="6"/>
      <c r="W94" s="6"/>
      <c r="X94" s="6"/>
      <c r="Y94" s="6"/>
      <c r="Z94" s="6"/>
      <c r="AA94" s="8"/>
      <c r="AB94" s="7"/>
      <c r="AC94" s="7"/>
      <c r="AD94" s="6"/>
      <c r="AE94" s="6"/>
      <c r="AF94" s="6"/>
      <c r="AG94" s="6"/>
      <c r="AH94" s="6"/>
      <c r="AI94" s="7" t="str">
        <f>IF(F94="","",F94+IF(G94="",0,VLOOKUP(G94,RarityBackground!$E$7:$F$9,2,0)))</f>
        <v/>
      </c>
      <c r="AJ94" s="5" t="str">
        <f>IF(H94="","",F94+IF(H94=1,RarityBackground!$F$1,IF(H94=2,RarityBackground!$F$1*3,IF(H94=3,RarityBackground!$F$1*6,"Error"))))</f>
        <v/>
      </c>
      <c r="AK94" s="5" t="str">
        <f>IF(I94="","",IF(I94=1,RarityBackground!$F$2,IF(I94=2,RarityBackground!$F$2*3,IF(I94=3,RarityBackground!$F$2*6,"Error"))))</f>
        <v/>
      </c>
      <c r="AL94" s="5" t="str">
        <f>IF(J94="","",ROUNDUP(RarityBackground!$F$6*VLOOKUP(J94, RarityBackground!$A$18:$B$27,2,0),-1))</f>
        <v/>
      </c>
      <c r="AM94" s="5" t="str">
        <f>IF(K94="","",IF(K94="N","",IF(K94="Y",ROUNDUP(RarityBackground!$F$6,-1),"")))</f>
        <v/>
      </c>
      <c r="AN94" s="5" t="str">
        <f>IF(L94="","",IF(L94=1,RarityBackground!$D$1,IF(L94=2,RarityBackground!$D$1*3,IF(L94=3,RarityBackground!$D$1*6,"Error"))))</f>
        <v/>
      </c>
      <c r="AO94" s="5">
        <f>IF(M94="","",VLOOKUP(M94,RarityBackground!$A$7:$B$17,2,0))</f>
        <v>1650</v>
      </c>
      <c r="AP94" s="5">
        <f>IF(N94="","",IF(N94="Y",AO94*RarityBackground!$F$5,IF(N94="N",AO94*(IF(RarityBackground!$F$3+(O94-1)&gt;10,10,RarityBackground!$F$3+(O94-1)))))-AO94)</f>
        <v>8250</v>
      </c>
      <c r="AQ94" s="5" t="str">
        <f t="shared" si="1"/>
        <v/>
      </c>
      <c r="AR94" s="5" t="str">
        <f>IF(Q94="","",Q94*RarityBackground!$D$5)</f>
        <v/>
      </c>
      <c r="AS94" s="5" t="str">
        <f>IF(R94="","",VLOOKUP(R94&amp;"Save1Minute", RarityBackground!$C$6:$D$20,2,0))</f>
        <v/>
      </c>
      <c r="AT94" s="5" t="str">
        <f>IF(S94="","",IF(T94="Y",ROUNDUP(S94*RarityBackground!$D$4,0),IF(T94="N",ROUNDUP(S94*RarityBackground!$D$3,0))))</f>
        <v/>
      </c>
      <c r="AU94" s="5" t="str">
        <f>IF(U94="","",IF(V94="Y",((RarityBackground!$D$4*U94)*(RarityBackground!$F$3+W94)),((RarityBackground!$D$3*U94)*(RarityBackground!$F$3+W94))))</f>
        <v/>
      </c>
      <c r="AV94" s="5" t="str">
        <f>IF(X94="","",IF(Y94="Y",(RarityBackground!$D$4*X94)*IF(Z94="Y",RarityBackground!$F$9,RarityBackground!$F$10),(RarityBackground!$D$3*X94)*IF(Z94="Y",RarityBackground!$F$9,RarityBackground!$F$10)))</f>
        <v/>
      </c>
      <c r="AW94" s="5" t="str">
        <f>IF(AA94="","",AA94*RarityBackground!$D$2)</f>
        <v/>
      </c>
      <c r="AX94" s="5" t="str">
        <f t="shared" si="2"/>
        <v/>
      </c>
      <c r="AY94" s="5" t="str">
        <f>IF(AC94="","",VLOOKUP(AC94,RarityBackground!$A$7:$B$17,2,0))</f>
        <v/>
      </c>
      <c r="AZ94" s="5" t="str">
        <f>IF(AD94="","",IF(AD94="Y",AY94*RarityBackground!$F$5,IF(AD94="N",AY94*(IF(RarityBackground!$F$3+(AE94-1)&gt;10,10,RarityBackground!$F$3+(AE94-1)))))-AY94)</f>
        <v/>
      </c>
      <c r="BA94" s="5" t="str">
        <f>IF(AF94="","",VLOOKUP(AF94,RarityBackground!$A$7:$B$17,2,0))</f>
        <v/>
      </c>
      <c r="BB94" s="5" t="str">
        <f>IF(AG94="","",IF(AG94="Y",BA94*RarityBackground!$F$5,IF(AG94="N",BA94*(IF(RarityBackground!$F$3+(AH94-1)&gt;10,10,RarityBackground!$F$3+(AH94-1)))))-BA94)</f>
        <v/>
      </c>
    </row>
    <row r="95" ht="15.75" customHeight="1">
      <c r="A95" s="5" t="s">
        <v>209</v>
      </c>
      <c r="B95" s="5" t="s">
        <v>80</v>
      </c>
      <c r="C95" s="6" t="s">
        <v>74</v>
      </c>
      <c r="D95" s="5">
        <f>IF(A95="","",ROUNDUP(SUM(AI95:BB95)*VLOOKUP(B95,RarityBackground!$A$1:$B$6,2,0)*IF(C95="Yes",1,1.1),0))</f>
        <v>81750</v>
      </c>
      <c r="E95" s="5" t="s">
        <v>210</v>
      </c>
      <c r="F95" s="7">
        <v>75.0</v>
      </c>
      <c r="H95" s="5">
        <v>3.0</v>
      </c>
      <c r="I95" s="7"/>
      <c r="J95" s="7"/>
      <c r="K95" s="6"/>
      <c r="L95" s="8"/>
      <c r="M95" s="7">
        <v>7.0</v>
      </c>
      <c r="N95" s="6" t="s">
        <v>67</v>
      </c>
      <c r="O95" s="6"/>
      <c r="P95" s="6"/>
      <c r="Q95" s="8"/>
      <c r="R95" s="9"/>
      <c r="S95" s="7"/>
      <c r="T95" s="6"/>
      <c r="U95" s="6"/>
      <c r="V95" s="6"/>
      <c r="W95" s="6"/>
      <c r="X95" s="6"/>
      <c r="Y95" s="6"/>
      <c r="Z95" s="6"/>
      <c r="AA95" s="8"/>
      <c r="AB95" s="7"/>
      <c r="AC95" s="7"/>
      <c r="AD95" s="6"/>
      <c r="AE95" s="6"/>
      <c r="AF95" s="6"/>
      <c r="AG95" s="6"/>
      <c r="AH95" s="6"/>
      <c r="AI95" s="7">
        <f>IF(F95="","",F95+IF(G95="",0,VLOOKUP(G95,RarityBackground!$E$7:$F$9,2,0)))</f>
        <v>75</v>
      </c>
      <c r="AJ95" s="5">
        <f>IF(H95="","",F95+IF(H95=1,RarityBackground!$F$1,IF(H95=2,RarityBackground!$F$1*3,IF(H95=3,RarityBackground!$F$1*6,"Error"))))</f>
        <v>5475</v>
      </c>
      <c r="AK95" s="5" t="str">
        <f>IF(I95="","",IF(I95=1,RarityBackground!$F$2,IF(I95=2,RarityBackground!$F$2*3,IF(I95=3,RarityBackground!$F$2*6,"Error"))))</f>
        <v/>
      </c>
      <c r="AL95" s="5" t="str">
        <f>IF(J95="","",ROUNDUP(RarityBackground!$F$6*VLOOKUP(J95, RarityBackground!$A$18:$B$27,2,0),-1))</f>
        <v/>
      </c>
      <c r="AM95" s="5" t="str">
        <f>IF(K95="","",IF(K95="N","",IF(K95="Y",ROUNDUP(RarityBackground!$F$6,-1),"")))</f>
        <v/>
      </c>
      <c r="AN95" s="5" t="str">
        <f>IF(L95="","",IF(L95=1,RarityBackground!$D$1,IF(L95=2,RarityBackground!$D$1*3,IF(L95=3,RarityBackground!$D$1*6,"Error"))))</f>
        <v/>
      </c>
      <c r="AO95" s="5">
        <f>IF(M95="","",VLOOKUP(M95,RarityBackground!$A$7:$B$17,2,0))</f>
        <v>1080</v>
      </c>
      <c r="AP95" s="5">
        <f>IF(N95="","",IF(N95="Y",AO95*RarityBackground!$F$5,IF(N95="N",AO95*(IF(RarityBackground!$F$3+(O95-1)&gt;10,10,RarityBackground!$F$3+(O95-1)))))-AO95)</f>
        <v>9720</v>
      </c>
      <c r="AQ95" s="5" t="str">
        <f t="shared" si="1"/>
        <v/>
      </c>
      <c r="AR95" s="5" t="str">
        <f>IF(Q95="","",Q95*RarityBackground!$D$5)</f>
        <v/>
      </c>
      <c r="AS95" s="5" t="str">
        <f>IF(R95="","",VLOOKUP(R95&amp;"Save1Minute", RarityBackground!$C$6:$D$20,2,0))</f>
        <v/>
      </c>
      <c r="AT95" s="5" t="str">
        <f>IF(S95="","",IF(T95="Y",ROUNDUP(S95*RarityBackground!$D$4,0),IF(T95="N",ROUNDUP(S95*RarityBackground!$D$3,0))))</f>
        <v/>
      </c>
      <c r="AU95" s="5" t="str">
        <f>IF(U95="","",IF(V95="Y",((RarityBackground!$D$4*U95)*(RarityBackground!$F$3+W95)),((RarityBackground!$D$3*U95)*(RarityBackground!$F$3+W95))))</f>
        <v/>
      </c>
      <c r="AV95" s="5" t="str">
        <f>IF(X95="","",IF(Y95="Y",(RarityBackground!$D$4*X95)*IF(Z95="Y",RarityBackground!$F$9,RarityBackground!$F$10),(RarityBackground!$D$3*X95)*IF(Z95="Y",RarityBackground!$F$9,RarityBackground!$F$10)))</f>
        <v/>
      </c>
      <c r="AW95" s="5" t="str">
        <f>IF(AA95="","",AA95*RarityBackground!$D$2)</f>
        <v/>
      </c>
      <c r="AX95" s="5" t="str">
        <f t="shared" si="2"/>
        <v/>
      </c>
      <c r="AY95" s="5" t="str">
        <f>IF(AC95="","",VLOOKUP(AC95,RarityBackground!$A$7:$B$17,2,0))</f>
        <v/>
      </c>
      <c r="AZ95" s="5" t="str">
        <f>IF(AD95="","",IF(AD95="Y",AY95*RarityBackground!$F$5,IF(AD95="N",AY95*(IF(RarityBackground!$F$3+(AE95-1)&gt;10,10,RarityBackground!$F$3+(AE95-1)))))-AY95)</f>
        <v/>
      </c>
      <c r="BA95" s="5" t="str">
        <f>IF(AF95="","",VLOOKUP(AF95,RarityBackground!$A$7:$B$17,2,0))</f>
        <v/>
      </c>
      <c r="BB95" s="5" t="str">
        <f>IF(AG95="","",IF(AG95="Y",BA95*RarityBackground!$F$5,IF(AG95="N",BA95*(IF(RarityBackground!$F$3+(AH95-1)&gt;10,10,RarityBackground!$F$3+(AH95-1)))))-BA95)</f>
        <v/>
      </c>
    </row>
    <row r="96" ht="15.75" customHeight="1">
      <c r="A96" s="5" t="s">
        <v>211</v>
      </c>
      <c r="B96" s="5" t="s">
        <v>55</v>
      </c>
      <c r="C96" s="6" t="s">
        <v>56</v>
      </c>
      <c r="D96" s="5">
        <f>IF(A96="","",ROUNDUP(SUM(AI96:BB96)*VLOOKUP(B96,RarityBackground!$A$1:$B$6,2,0)*IF(C96="Yes",1,1.1),0))</f>
        <v>1386</v>
      </c>
      <c r="E96" s="5" t="s">
        <v>212</v>
      </c>
      <c r="F96" s="7"/>
      <c r="I96" s="7"/>
      <c r="J96" s="7"/>
      <c r="K96" s="6"/>
      <c r="L96" s="8"/>
      <c r="M96" s="7">
        <v>6.0</v>
      </c>
      <c r="N96" s="6"/>
      <c r="O96" s="6"/>
      <c r="P96" s="6"/>
      <c r="Q96" s="8"/>
      <c r="R96" s="9"/>
      <c r="S96" s="7"/>
      <c r="T96" s="6"/>
      <c r="U96" s="6"/>
      <c r="V96" s="6"/>
      <c r="W96" s="6"/>
      <c r="X96" s="6"/>
      <c r="Y96" s="6"/>
      <c r="Z96" s="6"/>
      <c r="AA96" s="8"/>
      <c r="AB96" s="7"/>
      <c r="AC96" s="7"/>
      <c r="AD96" s="6"/>
      <c r="AE96" s="6"/>
      <c r="AF96" s="6"/>
      <c r="AG96" s="6"/>
      <c r="AH96" s="6"/>
      <c r="AI96" s="7" t="str">
        <f>IF(F96="","",F96+IF(G96="",0,VLOOKUP(G96,RarityBackground!$E$7:$F$9,2,0)))</f>
        <v/>
      </c>
      <c r="AJ96" s="5" t="str">
        <f>IF(H96="","",F96+IF(H96=1,RarityBackground!$F$1,IF(H96=2,RarityBackground!$F$1*3,IF(H96=3,RarityBackground!$F$1*6,"Error"))))</f>
        <v/>
      </c>
      <c r="AK96" s="5" t="str">
        <f>IF(I96="","",IF(I96=1,RarityBackground!$F$2,IF(I96=2,RarityBackground!$F$2*3,IF(I96=3,RarityBackground!$F$2*6,"Error"))))</f>
        <v/>
      </c>
      <c r="AL96" s="5" t="str">
        <f>IF(J96="","",ROUNDUP(RarityBackground!$F$6*VLOOKUP(J96, RarityBackground!$A$18:$B$27,2,0),-1))</f>
        <v/>
      </c>
      <c r="AM96" s="5" t="str">
        <f>IF(K96="","",IF(K96="N","",IF(K96="Y",ROUNDUP(RarityBackground!$F$6,-1),"")))</f>
        <v/>
      </c>
      <c r="AN96" s="5" t="str">
        <f>IF(L96="","",IF(L96=1,RarityBackground!$D$1,IF(L96=2,RarityBackground!$D$1*3,IF(L96=3,RarityBackground!$D$1*6,"Error"))))</f>
        <v/>
      </c>
      <c r="AO96" s="5">
        <f>IF(M96="","",VLOOKUP(M96,RarityBackground!$A$7:$B$17,2,0))</f>
        <v>840</v>
      </c>
      <c r="AP96" s="5" t="str">
        <f>IF(N96="","",IF(N96="Y",AO96*RarityBackground!$F$5,IF(N96="N",AO96*(IF(RarityBackground!$F$3+(O96-1)&gt;10,10,RarityBackground!$F$3+(O96-1)))))-AO96)</f>
        <v/>
      </c>
      <c r="AQ96" s="5" t="str">
        <f t="shared" si="1"/>
        <v/>
      </c>
      <c r="AR96" s="5" t="str">
        <f>IF(Q96="","",Q96*RarityBackground!$D$5)</f>
        <v/>
      </c>
      <c r="AS96" s="5" t="str">
        <f>IF(R96="","",VLOOKUP(R96&amp;"Save1Minute", RarityBackground!$C$6:$D$20,2,0))</f>
        <v/>
      </c>
      <c r="AT96" s="5" t="str">
        <f>IF(S96="","",IF(T96="Y",ROUNDUP(S96*RarityBackground!$D$4,0),IF(T96="N",ROUNDUP(S96*RarityBackground!$D$3,0))))</f>
        <v/>
      </c>
      <c r="AU96" s="5" t="str">
        <f>IF(U96="","",IF(V96="Y",((RarityBackground!$D$4*U96)*(RarityBackground!$F$3+W96)),((RarityBackground!$D$3*U96)*(RarityBackground!$F$3+W96))))</f>
        <v/>
      </c>
      <c r="AV96" s="5" t="str">
        <f>IF(X96="","",IF(Y96="Y",(RarityBackground!$D$4*X96)*IF(Z96="Y",RarityBackground!$F$9,RarityBackground!$F$10),(RarityBackground!$D$3*X96)*IF(Z96="Y",RarityBackground!$F$9,RarityBackground!$F$10)))</f>
        <v/>
      </c>
      <c r="AW96" s="5" t="str">
        <f>IF(AA96="","",AA96*RarityBackground!$D$2)</f>
        <v/>
      </c>
      <c r="AX96" s="5" t="str">
        <f t="shared" si="2"/>
        <v/>
      </c>
      <c r="AY96" s="5" t="str">
        <f>IF(AC96="","",VLOOKUP(AC96,RarityBackground!$A$7:$B$17,2,0))</f>
        <v/>
      </c>
      <c r="AZ96" s="5" t="str">
        <f>IF(AD96="","",IF(AD96="Y",AY96*RarityBackground!$F$5,IF(AD96="N",AY96*(IF(RarityBackground!$F$3+(AE96-1)&gt;10,10,RarityBackground!$F$3+(AE96-1)))))-AY96)</f>
        <v/>
      </c>
      <c r="BA96" s="5" t="str">
        <f>IF(AF96="","",VLOOKUP(AF96,RarityBackground!$A$7:$B$17,2,0))</f>
        <v/>
      </c>
      <c r="BB96" s="5" t="str">
        <f>IF(AG96="","",IF(AG96="Y",BA96*RarityBackground!$F$5,IF(AG96="N",BA96*(IF(RarityBackground!$F$3+(AH96-1)&gt;10,10,RarityBackground!$F$3+(AH96-1)))))-BA96)</f>
        <v/>
      </c>
    </row>
    <row r="97" ht="15.75" customHeight="1">
      <c r="A97" s="5" t="s">
        <v>213</v>
      </c>
      <c r="B97" s="5" t="s">
        <v>70</v>
      </c>
      <c r="C97" s="6" t="s">
        <v>56</v>
      </c>
      <c r="D97" s="5">
        <f>IF(A97="","",ROUNDUP(SUM(AI97:BB97)*VLOOKUP(B97,RarityBackground!$A$1:$B$6,2,0)*IF(C97="Yes",1,1.1),0))</f>
        <v>396</v>
      </c>
      <c r="E97" s="5" t="s">
        <v>214</v>
      </c>
      <c r="F97" s="7"/>
      <c r="I97" s="7"/>
      <c r="J97" s="7"/>
      <c r="K97" s="6"/>
      <c r="L97" s="8"/>
      <c r="M97" s="7">
        <v>2.0</v>
      </c>
      <c r="N97" s="6"/>
      <c r="O97" s="6"/>
      <c r="P97" s="6"/>
      <c r="Q97" s="8"/>
      <c r="R97" s="9"/>
      <c r="S97" s="7"/>
      <c r="T97" s="6"/>
      <c r="U97" s="6"/>
      <c r="V97" s="6"/>
      <c r="W97" s="6"/>
      <c r="X97" s="6"/>
      <c r="Y97" s="6"/>
      <c r="Z97" s="6"/>
      <c r="AA97" s="8"/>
      <c r="AB97" s="7"/>
      <c r="AC97" s="7"/>
      <c r="AD97" s="6"/>
      <c r="AE97" s="6"/>
      <c r="AF97" s="6"/>
      <c r="AG97" s="6"/>
      <c r="AH97" s="6"/>
      <c r="AI97" s="7" t="str">
        <f>IF(F97="","",F97+IF(G97="",0,VLOOKUP(G97,RarityBackground!$E$7:$F$9,2,0)))</f>
        <v/>
      </c>
      <c r="AJ97" s="5" t="str">
        <f>IF(H97="","",F97+IF(H97=1,RarityBackground!$F$1,IF(H97=2,RarityBackground!$F$1*3,IF(H97=3,RarityBackground!$F$1*6,"Error"))))</f>
        <v/>
      </c>
      <c r="AK97" s="5" t="str">
        <f>IF(I97="","",IF(I97=1,RarityBackground!$F$2,IF(I97=2,RarityBackground!$F$2*3,IF(I97=3,RarityBackground!$F$2*6,"Error"))))</f>
        <v/>
      </c>
      <c r="AL97" s="5" t="str">
        <f>IF(J97="","",ROUNDUP(RarityBackground!$F$6*VLOOKUP(J97, RarityBackground!$A$18:$B$27,2,0),-1))</f>
        <v/>
      </c>
      <c r="AM97" s="5" t="str">
        <f>IF(K97="","",IF(K97="N","",IF(K97="Y",ROUNDUP(RarityBackground!$F$6,-1),"")))</f>
        <v/>
      </c>
      <c r="AN97" s="5" t="str">
        <f>IF(L97="","",IF(L97=1,RarityBackground!$D$1,IF(L97=2,RarityBackground!$D$1*3,IF(L97=3,RarityBackground!$D$1*6,"Error"))))</f>
        <v/>
      </c>
      <c r="AO97" s="5">
        <f>IF(M97="","",VLOOKUP(M97,RarityBackground!$A$7:$B$17,2,0))</f>
        <v>180</v>
      </c>
      <c r="AP97" s="5" t="str">
        <f>IF(N97="","",IF(N97="Y",AO97*RarityBackground!$F$5,IF(N97="N",AO97*(IF(RarityBackground!$F$3+(O97-1)&gt;10,10,RarityBackground!$F$3+(O97-1)))))-AO97)</f>
        <v/>
      </c>
      <c r="AQ97" s="5" t="str">
        <f t="shared" si="1"/>
        <v/>
      </c>
      <c r="AR97" s="5" t="str">
        <f>IF(Q97="","",Q97*RarityBackground!$D$5)</f>
        <v/>
      </c>
      <c r="AS97" s="5" t="str">
        <f>IF(R97="","",VLOOKUP(R97&amp;"Save1Minute", RarityBackground!$C$6:$D$20,2,0))</f>
        <v/>
      </c>
      <c r="AT97" s="5" t="str">
        <f>IF(S97="","",IF(T97="Y",ROUNDUP(S97*RarityBackground!$D$4,0),IF(T97="N",ROUNDUP(S97*RarityBackground!$D$3,0))))</f>
        <v/>
      </c>
      <c r="AU97" s="5" t="str">
        <f>IF(U97="","",IF(V97="Y",((RarityBackground!$D$4*U97)*(RarityBackground!$F$3+W97)),((RarityBackground!$D$3*U97)*(RarityBackground!$F$3+W97))))</f>
        <v/>
      </c>
      <c r="AV97" s="5" t="str">
        <f>IF(X97="","",IF(Y97="Y",(RarityBackground!$D$4*X97)*IF(Z97="Y",RarityBackground!$F$9,RarityBackground!$F$10),(RarityBackground!$D$3*X97)*IF(Z97="Y",RarityBackground!$F$9,RarityBackground!$F$10)))</f>
        <v/>
      </c>
      <c r="AW97" s="5" t="str">
        <f>IF(AA97="","",AA97*RarityBackground!$D$2)</f>
        <v/>
      </c>
      <c r="AX97" s="5" t="str">
        <f t="shared" si="2"/>
        <v/>
      </c>
      <c r="AY97" s="5" t="str">
        <f>IF(AC97="","",VLOOKUP(AC97,RarityBackground!$A$7:$B$17,2,0))</f>
        <v/>
      </c>
      <c r="AZ97" s="5" t="str">
        <f>IF(AD97="","",IF(AD97="Y",AY97*RarityBackground!$F$5,IF(AD97="N",AY97*(IF(RarityBackground!$F$3+(AE97-1)&gt;10,10,RarityBackground!$F$3+(AE97-1)))))-AY97)</f>
        <v/>
      </c>
      <c r="BA97" s="5" t="str">
        <f>IF(AF97="","",VLOOKUP(AF97,RarityBackground!$A$7:$B$17,2,0))</f>
        <v/>
      </c>
      <c r="BB97" s="5" t="str">
        <f>IF(AG97="","",IF(AG97="Y",BA97*RarityBackground!$F$5,IF(AG97="N",BA97*(IF(RarityBackground!$F$3+(AH97-1)&gt;10,10,RarityBackground!$F$3+(AH97-1)))))-BA97)</f>
        <v/>
      </c>
    </row>
    <row r="98" ht="15.75" customHeight="1">
      <c r="A98" s="5" t="s">
        <v>215</v>
      </c>
      <c r="B98" s="5" t="s">
        <v>70</v>
      </c>
      <c r="C98" s="6" t="s">
        <v>56</v>
      </c>
      <c r="D98" s="5">
        <f>IF(A98="","",ROUNDUP(SUM(AI98:BB98)*VLOOKUP(B98,RarityBackground!$A$1:$B$6,2,0)*IF(C98="Yes",1,1.1),0))</f>
        <v>2200</v>
      </c>
      <c r="F98" s="7">
        <v>50.0</v>
      </c>
      <c r="H98" s="5">
        <v>1.0</v>
      </c>
      <c r="I98" s="7"/>
      <c r="J98" s="7"/>
      <c r="K98" s="6"/>
      <c r="L98" s="8"/>
      <c r="M98" s="7"/>
      <c r="N98" s="6"/>
      <c r="O98" s="6"/>
      <c r="P98" s="6"/>
      <c r="Q98" s="8"/>
      <c r="R98" s="9"/>
      <c r="S98" s="7"/>
      <c r="T98" s="6"/>
      <c r="U98" s="6"/>
      <c r="V98" s="6"/>
      <c r="W98" s="6"/>
      <c r="X98" s="6"/>
      <c r="Y98" s="6"/>
      <c r="Z98" s="6"/>
      <c r="AA98" s="8"/>
      <c r="AB98" s="7"/>
      <c r="AC98" s="7"/>
      <c r="AD98" s="6"/>
      <c r="AE98" s="6"/>
      <c r="AF98" s="6"/>
      <c r="AG98" s="6"/>
      <c r="AH98" s="6"/>
      <c r="AI98" s="7">
        <f>IF(F98="","",F98+IF(G98="",0,VLOOKUP(G98,RarityBackground!$E$7:$F$9,2,0)))</f>
        <v>50</v>
      </c>
      <c r="AJ98" s="5">
        <f>IF(H98="","",F98+IF(H98=1,RarityBackground!$F$1,IF(H98=2,RarityBackground!$F$1*3,IF(H98=3,RarityBackground!$F$1*6,"Error"))))</f>
        <v>950</v>
      </c>
      <c r="AK98" s="5" t="str">
        <f>IF(I98="","",IF(I98=1,RarityBackground!$F$2,IF(I98=2,RarityBackground!$F$2*3,IF(I98=3,RarityBackground!$F$2*6,"Error"))))</f>
        <v/>
      </c>
      <c r="AL98" s="5" t="str">
        <f>IF(J98="","",ROUNDUP(RarityBackground!$F$6*VLOOKUP(J98, RarityBackground!$A$18:$B$27,2,0),-1))</f>
        <v/>
      </c>
      <c r="AM98" s="5" t="str">
        <f>IF(K98="","",IF(K98="N","",IF(K98="Y",ROUNDUP(RarityBackground!$F$6,-1),"")))</f>
        <v/>
      </c>
      <c r="AN98" s="5" t="str">
        <f>IF(L98="","",IF(L98=1,RarityBackground!$D$1,IF(L98=2,RarityBackground!$D$1*3,IF(L98=3,RarityBackground!$D$1*6,"Error"))))</f>
        <v/>
      </c>
      <c r="AO98" s="5" t="str">
        <f>IF(M98="","",VLOOKUP(M98,RarityBackground!$A$7:$B$17,2,0))</f>
        <v/>
      </c>
      <c r="AP98" s="5" t="str">
        <f>IF(N98="","",IF(N98="Y",AO98*RarityBackground!$F$5,IF(N98="N",AO98*(IF(RarityBackground!$F$3+(O98-1)&gt;10,10,RarityBackground!$F$3+(O98-1)))))-AO98)</f>
        <v/>
      </c>
      <c r="AQ98" s="5" t="str">
        <f t="shared" si="1"/>
        <v/>
      </c>
      <c r="AR98" s="5" t="str">
        <f>IF(Q98="","",Q98*RarityBackground!$D$5)</f>
        <v/>
      </c>
      <c r="AS98" s="5" t="str">
        <f>IF(R98="","",VLOOKUP(R98&amp;"Save1Minute", RarityBackground!$C$6:$D$20,2,0))</f>
        <v/>
      </c>
      <c r="AT98" s="5" t="str">
        <f>IF(S98="","",IF(T98="Y",ROUNDUP(S98*RarityBackground!$D$4,0),IF(T98="N",ROUNDUP(S98*RarityBackground!$D$3,0))))</f>
        <v/>
      </c>
      <c r="AU98" s="5" t="str">
        <f>IF(U98="","",IF(V98="Y",((RarityBackground!$D$4*U98)*(RarityBackground!$F$3+W98)),((RarityBackground!$D$3*U98)*(RarityBackground!$F$3+W98))))</f>
        <v/>
      </c>
      <c r="AV98" s="5" t="str">
        <f>IF(X98="","",IF(Y98="Y",(RarityBackground!$D$4*X98)*IF(Z98="Y",RarityBackground!$F$9,RarityBackground!$F$10),(RarityBackground!$D$3*X98)*IF(Z98="Y",RarityBackground!$F$9,RarityBackground!$F$10)))</f>
        <v/>
      </c>
      <c r="AW98" s="5" t="str">
        <f>IF(AA98="","",AA98*RarityBackground!$D$2)</f>
        <v/>
      </c>
      <c r="AX98" s="5" t="str">
        <f t="shared" si="2"/>
        <v/>
      </c>
      <c r="AY98" s="5" t="str">
        <f>IF(AC98="","",VLOOKUP(AC98,RarityBackground!$A$7:$B$17,2,0))</f>
        <v/>
      </c>
      <c r="AZ98" s="5" t="str">
        <f>IF(AD98="","",IF(AD98="Y",AY98*RarityBackground!$F$5,IF(AD98="N",AY98*(IF(RarityBackground!$F$3+(AE98-1)&gt;10,10,RarityBackground!$F$3+(AE98-1)))))-AY98)</f>
        <v/>
      </c>
      <c r="BA98" s="5" t="str">
        <f>IF(AF98="","",VLOOKUP(AF98,RarityBackground!$A$7:$B$17,2,0))</f>
        <v/>
      </c>
      <c r="BB98" s="5" t="str">
        <f>IF(AG98="","",IF(AG98="Y",BA98*RarityBackground!$F$5,IF(AG98="N",BA98*(IF(RarityBackground!$F$3+(AH98-1)&gt;10,10,RarityBackground!$F$3+(AH98-1)))))-BA98)</f>
        <v/>
      </c>
    </row>
    <row r="99" ht="15.75" customHeight="1">
      <c r="A99" s="5" t="s">
        <v>216</v>
      </c>
      <c r="B99" s="5" t="s">
        <v>55</v>
      </c>
      <c r="C99" s="6" t="s">
        <v>56</v>
      </c>
      <c r="D99" s="5">
        <f>IF(A99="","",ROUNDUP(SUM(AI99:BB99)*VLOOKUP(B99,RarityBackground!$A$1:$B$6,2,0)*IF(C99="Yes",1,1.1),0))</f>
        <v>2970</v>
      </c>
      <c r="E99" s="5" t="s">
        <v>217</v>
      </c>
      <c r="F99" s="7"/>
      <c r="I99" s="7"/>
      <c r="J99" s="7"/>
      <c r="K99" s="6"/>
      <c r="L99" s="8"/>
      <c r="M99" s="7">
        <v>2.0</v>
      </c>
      <c r="N99" s="6" t="s">
        <v>67</v>
      </c>
      <c r="O99" s="6"/>
      <c r="P99" s="6"/>
      <c r="Q99" s="8"/>
      <c r="R99" s="9"/>
      <c r="S99" s="7"/>
      <c r="T99" s="6"/>
      <c r="U99" s="6"/>
      <c r="V99" s="6"/>
      <c r="W99" s="6"/>
      <c r="X99" s="6"/>
      <c r="Y99" s="6"/>
      <c r="Z99" s="6"/>
      <c r="AA99" s="8"/>
      <c r="AB99" s="7"/>
      <c r="AC99" s="7"/>
      <c r="AD99" s="6"/>
      <c r="AE99" s="6"/>
      <c r="AF99" s="6"/>
      <c r="AG99" s="6"/>
      <c r="AH99" s="6"/>
      <c r="AI99" s="7" t="str">
        <f>IF(F99="","",F99+IF(G99="",0,VLOOKUP(G99,RarityBackground!$E$7:$F$9,2,0)))</f>
        <v/>
      </c>
      <c r="AJ99" s="5" t="str">
        <f>IF(H99="","",F99+IF(H99=1,RarityBackground!$F$1,IF(H99=2,RarityBackground!$F$1*3,IF(H99=3,RarityBackground!$F$1*6,"Error"))))</f>
        <v/>
      </c>
      <c r="AK99" s="5" t="str">
        <f>IF(I99="","",IF(I99=1,RarityBackground!$F$2,IF(I99=2,RarityBackground!$F$2*3,IF(I99=3,RarityBackground!$F$2*6,"Error"))))</f>
        <v/>
      </c>
      <c r="AL99" s="5" t="str">
        <f>IF(J99="","",ROUNDUP(RarityBackground!$F$6*VLOOKUP(J99, RarityBackground!$A$18:$B$27,2,0),-1))</f>
        <v/>
      </c>
      <c r="AM99" s="5" t="str">
        <f>IF(K99="","",IF(K99="N","",IF(K99="Y",ROUNDUP(RarityBackground!$F$6,-1),"")))</f>
        <v/>
      </c>
      <c r="AN99" s="5" t="str">
        <f>IF(L99="","",IF(L99=1,RarityBackground!$D$1,IF(L99=2,RarityBackground!$D$1*3,IF(L99=3,RarityBackground!$D$1*6,"Error"))))</f>
        <v/>
      </c>
      <c r="AO99" s="5">
        <f>IF(M99="","",VLOOKUP(M99,RarityBackground!$A$7:$B$17,2,0))</f>
        <v>180</v>
      </c>
      <c r="AP99" s="5">
        <f>IF(N99="","",IF(N99="Y",AO99*RarityBackground!$F$5,IF(N99="N",AO99*(IF(RarityBackground!$F$3+(O99-1)&gt;10,10,RarityBackground!$F$3+(O99-1)))))-AO99)</f>
        <v>1620</v>
      </c>
      <c r="AQ99" s="5" t="str">
        <f t="shared" si="1"/>
        <v/>
      </c>
      <c r="AR99" s="5" t="str">
        <f>IF(Q99="","",Q99*RarityBackground!$D$5)</f>
        <v/>
      </c>
      <c r="AS99" s="5" t="str">
        <f>IF(R99="","",VLOOKUP(R99&amp;"Save1Minute", RarityBackground!$C$6:$D$20,2,0))</f>
        <v/>
      </c>
      <c r="AT99" s="5" t="str">
        <f>IF(S99="","",IF(T99="Y",ROUNDUP(S99*RarityBackground!$D$4,0),IF(T99="N",ROUNDUP(S99*RarityBackground!$D$3,0))))</f>
        <v/>
      </c>
      <c r="AU99" s="5" t="str">
        <f>IF(U99="","",IF(V99="Y",((RarityBackground!$D$4*U99)*(RarityBackground!$F$3+W99)),((RarityBackground!$D$3*U99)*(RarityBackground!$F$3+W99))))</f>
        <v/>
      </c>
      <c r="AV99" s="5" t="str">
        <f>IF(X99="","",IF(Y99="Y",(RarityBackground!$D$4*X99)*IF(Z99="Y",RarityBackground!$F$9,RarityBackground!$F$10),(RarityBackground!$D$3*X99)*IF(Z99="Y",RarityBackground!$F$9,RarityBackground!$F$10)))</f>
        <v/>
      </c>
      <c r="AW99" s="5" t="str">
        <f>IF(AA99="","",AA99*RarityBackground!$D$2)</f>
        <v/>
      </c>
      <c r="AX99" s="5" t="str">
        <f t="shared" si="2"/>
        <v/>
      </c>
      <c r="AY99" s="5" t="str">
        <f>IF(AC99="","",VLOOKUP(AC99,RarityBackground!$A$7:$B$17,2,0))</f>
        <v/>
      </c>
      <c r="AZ99" s="5" t="str">
        <f>IF(AD99="","",IF(AD99="Y",AY99*RarityBackground!$F$5,IF(AD99="N",AY99*(IF(RarityBackground!$F$3+(AE99-1)&gt;10,10,RarityBackground!$F$3+(AE99-1)))))-AY99)</f>
        <v/>
      </c>
      <c r="BA99" s="5" t="str">
        <f>IF(AF99="","",VLOOKUP(AF99,RarityBackground!$A$7:$B$17,2,0))</f>
        <v/>
      </c>
      <c r="BB99" s="5" t="str">
        <f>IF(AG99="","",IF(AG99="Y",BA99*RarityBackground!$F$5,IF(AG99="N",BA99*(IF(RarityBackground!$F$3+(AH99-1)&gt;10,10,RarityBackground!$F$3+(AH99-1)))))-BA99)</f>
        <v/>
      </c>
    </row>
    <row r="100" ht="15.75" customHeight="1">
      <c r="A100" s="5" t="s">
        <v>218</v>
      </c>
      <c r="B100" s="5" t="s">
        <v>55</v>
      </c>
      <c r="C100" s="6" t="s">
        <v>74</v>
      </c>
      <c r="D100" s="5">
        <f>IF(A100="","",ROUNDUP(SUM(AI100:BB100)*VLOOKUP(B100,RarityBackground!$A$1:$B$6,2,0)*IF(C100="Yes",1,1.1),0))</f>
        <v>810</v>
      </c>
      <c r="E100" s="5" t="s">
        <v>219</v>
      </c>
      <c r="F100" s="7"/>
      <c r="I100" s="7"/>
      <c r="J100" s="7"/>
      <c r="K100" s="6"/>
      <c r="L100" s="8"/>
      <c r="M100" s="7">
        <v>1.0</v>
      </c>
      <c r="N100" s="6" t="s">
        <v>76</v>
      </c>
      <c r="O100" s="6">
        <v>3.0</v>
      </c>
      <c r="P100" s="6"/>
      <c r="Q100" s="8"/>
      <c r="R100" s="9"/>
      <c r="S100" s="7"/>
      <c r="T100" s="6"/>
      <c r="U100" s="6"/>
      <c r="V100" s="6"/>
      <c r="W100" s="6"/>
      <c r="X100" s="6"/>
      <c r="Y100" s="6"/>
      <c r="Z100" s="6"/>
      <c r="AA100" s="8"/>
      <c r="AB100" s="7"/>
      <c r="AC100" s="7"/>
      <c r="AD100" s="6"/>
      <c r="AE100" s="6"/>
      <c r="AF100" s="6"/>
      <c r="AG100" s="6"/>
      <c r="AH100" s="6"/>
      <c r="AI100" s="7" t="str">
        <f>IF(F100="","",F100+IF(G100="",0,VLOOKUP(G100,RarityBackground!$E$7:$F$9,2,0)))</f>
        <v/>
      </c>
      <c r="AJ100" s="5" t="str">
        <f>IF(H100="","",F100+IF(H100=1,RarityBackground!$F$1,IF(H100=2,RarityBackground!$F$1*3,IF(H100=3,RarityBackground!$F$1*6,"Error"))))</f>
        <v/>
      </c>
      <c r="AK100" s="5" t="str">
        <f>IF(I100="","",IF(I100=1,RarityBackground!$F$2,IF(I100=2,RarityBackground!$F$2*3,IF(I100=3,RarityBackground!$F$2*6,"Error"))))</f>
        <v/>
      </c>
      <c r="AL100" s="5" t="str">
        <f>IF(J100="","",ROUNDUP(RarityBackground!$F$6*VLOOKUP(J100, RarityBackground!$A$18:$B$27,2,0),-1))</f>
        <v/>
      </c>
      <c r="AM100" s="5" t="str">
        <f>IF(K100="","",IF(K100="N","",IF(K100="Y",ROUNDUP(RarityBackground!$F$6,-1),"")))</f>
        <v/>
      </c>
      <c r="AN100" s="5" t="str">
        <f>IF(L100="","",IF(L100=1,RarityBackground!$D$1,IF(L100=2,RarityBackground!$D$1*3,IF(L100=3,RarityBackground!$D$1*6,"Error"))))</f>
        <v/>
      </c>
      <c r="AO100" s="5">
        <f>IF(M100="","",VLOOKUP(M100,RarityBackground!$A$7:$B$17,2,0))</f>
        <v>90</v>
      </c>
      <c r="AP100" s="5">
        <f>IF(N100="","",IF(N100="Y",AO100*RarityBackground!$F$5,IF(N100="N",AO100*(IF(RarityBackground!$F$3+(O100-1)&gt;10,10,RarityBackground!$F$3+(O100-1)))))-AO100)</f>
        <v>450</v>
      </c>
      <c r="AQ100" s="5" t="str">
        <f t="shared" si="1"/>
        <v/>
      </c>
      <c r="AR100" s="5" t="str">
        <f>IF(Q100="","",Q100*RarityBackground!$D$5)</f>
        <v/>
      </c>
      <c r="AS100" s="5" t="str">
        <f>IF(R100="","",VLOOKUP(R100&amp;"Save1Minute", RarityBackground!$C$6:$D$20,2,0))</f>
        <v/>
      </c>
      <c r="AT100" s="5" t="str">
        <f>IF(S100="","",IF(T100="Y",ROUNDUP(S100*RarityBackground!$D$4,0),IF(T100="N",ROUNDUP(S100*RarityBackground!$D$3,0))))</f>
        <v/>
      </c>
      <c r="AU100" s="5" t="str">
        <f>IF(U100="","",IF(V100="Y",((RarityBackground!$D$4*U100)*(RarityBackground!$F$3+W100)),((RarityBackground!$D$3*U100)*(RarityBackground!$F$3+W100))))</f>
        <v/>
      </c>
      <c r="AV100" s="5" t="str">
        <f>IF(X100="","",IF(Y100="Y",(RarityBackground!$D$4*X100)*IF(Z100="Y",RarityBackground!$F$9,RarityBackground!$F$10),(RarityBackground!$D$3*X100)*IF(Z100="Y",RarityBackground!$F$9,RarityBackground!$F$10)))</f>
        <v/>
      </c>
      <c r="AW100" s="5" t="str">
        <f>IF(AA100="","",AA100*RarityBackground!$D$2)</f>
        <v/>
      </c>
      <c r="AX100" s="5" t="str">
        <f t="shared" si="2"/>
        <v/>
      </c>
      <c r="AY100" s="5" t="str">
        <f>IF(AC100="","",VLOOKUP(AC100,RarityBackground!$A$7:$B$17,2,0))</f>
        <v/>
      </c>
      <c r="AZ100" s="5" t="str">
        <f>IF(AD100="","",IF(AD100="Y",AY100*RarityBackground!$F$5,IF(AD100="N",AY100*(IF(RarityBackground!$F$3+(AE100-1)&gt;10,10,RarityBackground!$F$3+(AE100-1)))))-AY100)</f>
        <v/>
      </c>
      <c r="BA100" s="5" t="str">
        <f>IF(AF100="","",VLOOKUP(AF100,RarityBackground!$A$7:$B$17,2,0))</f>
        <v/>
      </c>
      <c r="BB100" s="5" t="str">
        <f>IF(AG100="","",IF(AG100="Y",BA100*RarityBackground!$F$5,IF(AG100="N",BA100*(IF(RarityBackground!$F$3+(AH100-1)&gt;10,10,RarityBackground!$F$3+(AH100-1)))))-BA100)</f>
        <v/>
      </c>
    </row>
    <row r="101" ht="15.75" customHeight="1">
      <c r="A101" s="5" t="s">
        <v>220</v>
      </c>
      <c r="B101" s="5" t="s">
        <v>55</v>
      </c>
      <c r="C101" s="6" t="s">
        <v>56</v>
      </c>
      <c r="D101" s="5">
        <f>IF(A101="","",ROUNDUP(SUM(AI101:BB101)*VLOOKUP(B101,RarityBackground!$A$1:$B$6,2,0)*IF(C101="Yes",1,1.1),0))</f>
        <v>4950</v>
      </c>
      <c r="E101" s="5" t="s">
        <v>221</v>
      </c>
      <c r="F101" s="7"/>
      <c r="I101" s="7"/>
      <c r="J101" s="7"/>
      <c r="K101" s="6"/>
      <c r="L101" s="8"/>
      <c r="M101" s="7">
        <v>3.0</v>
      </c>
      <c r="N101" s="6" t="s">
        <v>67</v>
      </c>
      <c r="O101" s="6"/>
      <c r="P101" s="6"/>
      <c r="Q101" s="8"/>
      <c r="R101" s="9"/>
      <c r="S101" s="7"/>
      <c r="T101" s="6"/>
      <c r="U101" s="6"/>
      <c r="V101" s="6"/>
      <c r="W101" s="6"/>
      <c r="X101" s="6"/>
      <c r="Y101" s="6"/>
      <c r="Z101" s="6"/>
      <c r="AA101" s="8"/>
      <c r="AB101" s="7"/>
      <c r="AC101" s="7"/>
      <c r="AD101" s="6"/>
      <c r="AE101" s="6"/>
      <c r="AF101" s="6"/>
      <c r="AG101" s="6"/>
      <c r="AH101" s="6"/>
      <c r="AI101" s="7" t="str">
        <f>IF(F101="","",F101+IF(G101="",0,VLOOKUP(G101,RarityBackground!$E$7:$F$9,2,0)))</f>
        <v/>
      </c>
      <c r="AJ101" s="5" t="str">
        <f>IF(H101="","",F101+IF(H101=1,RarityBackground!$F$1,IF(H101=2,RarityBackground!$F$1*3,IF(H101=3,RarityBackground!$F$1*6,"Error"))))</f>
        <v/>
      </c>
      <c r="AK101" s="5" t="str">
        <f>IF(I101="","",IF(I101=1,RarityBackground!$F$2,IF(I101=2,RarityBackground!$F$2*3,IF(I101=3,RarityBackground!$F$2*6,"Error"))))</f>
        <v/>
      </c>
      <c r="AL101" s="5" t="str">
        <f>IF(J101="","",ROUNDUP(RarityBackground!$F$6*VLOOKUP(J101, RarityBackground!$A$18:$B$27,2,0),-1))</f>
        <v/>
      </c>
      <c r="AM101" s="5" t="str">
        <f>IF(K101="","",IF(K101="N","",IF(K101="Y",ROUNDUP(RarityBackground!$F$6,-1),"")))</f>
        <v/>
      </c>
      <c r="AN101" s="5" t="str">
        <f>IF(L101="","",IF(L101=1,RarityBackground!$D$1,IF(L101=2,RarityBackground!$D$1*3,IF(L101=3,RarityBackground!$D$1*6,"Error"))))</f>
        <v/>
      </c>
      <c r="AO101" s="5">
        <f>IF(M101="","",VLOOKUP(M101,RarityBackground!$A$7:$B$17,2,0))</f>
        <v>300</v>
      </c>
      <c r="AP101" s="5">
        <f>IF(N101="","",IF(N101="Y",AO101*RarityBackground!$F$5,IF(N101="N",AO101*(IF(RarityBackground!$F$3+(O101-1)&gt;10,10,RarityBackground!$F$3+(O101-1)))))-AO101)</f>
        <v>2700</v>
      </c>
      <c r="AQ101" s="5" t="str">
        <f t="shared" si="1"/>
        <v/>
      </c>
      <c r="AR101" s="5" t="str">
        <f>IF(Q101="","",Q101*RarityBackground!$D$5)</f>
        <v/>
      </c>
      <c r="AS101" s="5" t="str">
        <f>IF(R101="","",VLOOKUP(R101&amp;"Save1Minute", RarityBackground!$C$6:$D$20,2,0))</f>
        <v/>
      </c>
      <c r="AT101" s="5" t="str">
        <f>IF(S101="","",IF(T101="Y",ROUNDUP(S101*RarityBackground!$D$4,0),IF(T101="N",ROUNDUP(S101*RarityBackground!$D$3,0))))</f>
        <v/>
      </c>
      <c r="AU101" s="5" t="str">
        <f>IF(U101="","",IF(V101="Y",((RarityBackground!$D$4*U101)*(RarityBackground!$F$3+W101)),((RarityBackground!$D$3*U101)*(RarityBackground!$F$3+W101))))</f>
        <v/>
      </c>
      <c r="AV101" s="5" t="str">
        <f>IF(X101="","",IF(Y101="Y",(RarityBackground!$D$4*X101)*IF(Z101="Y",RarityBackground!$F$9,RarityBackground!$F$10),(RarityBackground!$D$3*X101)*IF(Z101="Y",RarityBackground!$F$9,RarityBackground!$F$10)))</f>
        <v/>
      </c>
      <c r="AW101" s="5" t="str">
        <f>IF(AA101="","",AA101*RarityBackground!$D$2)</f>
        <v/>
      </c>
      <c r="AX101" s="5" t="str">
        <f t="shared" si="2"/>
        <v/>
      </c>
      <c r="AY101" s="5" t="str">
        <f>IF(AC101="","",VLOOKUP(AC101,RarityBackground!$A$7:$B$17,2,0))</f>
        <v/>
      </c>
      <c r="AZ101" s="5" t="str">
        <f>IF(AD101="","",IF(AD101="Y",AY101*RarityBackground!$F$5,IF(AD101="N",AY101*(IF(RarityBackground!$F$3+(AE101-1)&gt;10,10,RarityBackground!$F$3+(AE101-1)))))-AY101)</f>
        <v/>
      </c>
      <c r="BA101" s="5" t="str">
        <f>IF(AF101="","",VLOOKUP(AF101,RarityBackground!$A$7:$B$17,2,0))</f>
        <v/>
      </c>
      <c r="BB101" s="5" t="str">
        <f>IF(AG101="","",IF(AG101="Y",BA101*RarityBackground!$F$5,IF(AG101="N",BA101*(IF(RarityBackground!$F$3+(AH101-1)&gt;10,10,RarityBackground!$F$3+(AH101-1)))))-BA101)</f>
        <v/>
      </c>
    </row>
    <row r="102" ht="15.75" customHeight="1">
      <c r="A102" s="5" t="s">
        <v>222</v>
      </c>
      <c r="B102" s="5" t="s">
        <v>55</v>
      </c>
      <c r="C102" s="6" t="s">
        <v>74</v>
      </c>
      <c r="D102" s="5">
        <f>IF(A102="","",ROUNDUP(SUM(AI102:BB102)*VLOOKUP(B102,RarityBackground!$A$1:$B$6,2,0)*IF(C102="Yes",1,1.1),0))</f>
        <v>4500</v>
      </c>
      <c r="E102" s="5" t="s">
        <v>221</v>
      </c>
      <c r="F102" s="7"/>
      <c r="I102" s="7"/>
      <c r="J102" s="7"/>
      <c r="K102" s="6"/>
      <c r="L102" s="8"/>
      <c r="M102" s="7">
        <v>3.0</v>
      </c>
      <c r="N102" s="6" t="s">
        <v>67</v>
      </c>
      <c r="O102" s="6"/>
      <c r="P102" s="6"/>
      <c r="Q102" s="8"/>
      <c r="R102" s="9"/>
      <c r="S102" s="7"/>
      <c r="T102" s="6"/>
      <c r="U102" s="6"/>
      <c r="V102" s="6"/>
      <c r="W102" s="6"/>
      <c r="X102" s="6"/>
      <c r="Y102" s="6"/>
      <c r="Z102" s="6"/>
      <c r="AA102" s="8"/>
      <c r="AB102" s="7"/>
      <c r="AC102" s="7"/>
      <c r="AD102" s="6"/>
      <c r="AE102" s="6"/>
      <c r="AF102" s="6"/>
      <c r="AG102" s="6"/>
      <c r="AH102" s="6"/>
      <c r="AI102" s="7" t="str">
        <f>IF(F102="","",F102+IF(G102="",0,VLOOKUP(G102,RarityBackground!$E$7:$F$9,2,0)))</f>
        <v/>
      </c>
      <c r="AJ102" s="5" t="str">
        <f>IF(H102="","",F102+IF(H102=1,RarityBackground!$F$1,IF(H102=2,RarityBackground!$F$1*3,IF(H102=3,RarityBackground!$F$1*6,"Error"))))</f>
        <v/>
      </c>
      <c r="AK102" s="5" t="str">
        <f>IF(I102="","",IF(I102=1,RarityBackground!$F$2,IF(I102=2,RarityBackground!$F$2*3,IF(I102=3,RarityBackground!$F$2*6,"Error"))))</f>
        <v/>
      </c>
      <c r="AL102" s="5" t="str">
        <f>IF(J102="","",ROUNDUP(RarityBackground!$F$6*VLOOKUP(J102, RarityBackground!$A$18:$B$27,2,0),-1))</f>
        <v/>
      </c>
      <c r="AM102" s="5" t="str">
        <f>IF(K102="","",IF(K102="N","",IF(K102="Y",ROUNDUP(RarityBackground!$F$6,-1),"")))</f>
        <v/>
      </c>
      <c r="AN102" s="5" t="str">
        <f>IF(L102="","",IF(L102=1,RarityBackground!$D$1,IF(L102=2,RarityBackground!$D$1*3,IF(L102=3,RarityBackground!$D$1*6,"Error"))))</f>
        <v/>
      </c>
      <c r="AO102" s="5">
        <f>IF(M102="","",VLOOKUP(M102,RarityBackground!$A$7:$B$17,2,0))</f>
        <v>300</v>
      </c>
      <c r="AP102" s="5">
        <f>IF(N102="","",IF(N102="Y",AO102*RarityBackground!$F$5,IF(N102="N",AO102*(IF(RarityBackground!$F$3+(O102-1)&gt;10,10,RarityBackground!$F$3+(O102-1)))))-AO102)</f>
        <v>2700</v>
      </c>
      <c r="AQ102" s="5" t="str">
        <f t="shared" si="1"/>
        <v/>
      </c>
      <c r="AR102" s="5" t="str">
        <f>IF(Q102="","",Q102*RarityBackground!$D$5)</f>
        <v/>
      </c>
      <c r="AS102" s="5" t="str">
        <f>IF(R102="","",VLOOKUP(R102&amp;"Save1Minute", RarityBackground!$C$6:$D$20,2,0))</f>
        <v/>
      </c>
      <c r="AT102" s="5" t="str">
        <f>IF(S102="","",IF(T102="Y",ROUNDUP(S102*RarityBackground!$D$4,0),IF(T102="N",ROUNDUP(S102*RarityBackground!$D$3,0))))</f>
        <v/>
      </c>
      <c r="AU102" s="5" t="str">
        <f>IF(U102="","",IF(V102="Y",((RarityBackground!$D$4*U102)*(RarityBackground!$F$3+W102)),((RarityBackground!$D$3*U102)*(RarityBackground!$F$3+W102))))</f>
        <v/>
      </c>
      <c r="AV102" s="5" t="str">
        <f>IF(X102="","",IF(Y102="Y",(RarityBackground!$D$4*X102)*IF(Z102="Y",RarityBackground!$F$9,RarityBackground!$F$10),(RarityBackground!$D$3*X102)*IF(Z102="Y",RarityBackground!$F$9,RarityBackground!$F$10)))</f>
        <v/>
      </c>
      <c r="AW102" s="5" t="str">
        <f>IF(AA102="","",AA102*RarityBackground!$D$2)</f>
        <v/>
      </c>
      <c r="AX102" s="5" t="str">
        <f t="shared" si="2"/>
        <v/>
      </c>
      <c r="AY102" s="5" t="str">
        <f>IF(AC102="","",VLOOKUP(AC102,RarityBackground!$A$7:$B$17,2,0))</f>
        <v/>
      </c>
      <c r="AZ102" s="5" t="str">
        <f>IF(AD102="","",IF(AD102="Y",AY102*RarityBackground!$F$5,IF(AD102="N",AY102*(IF(RarityBackground!$F$3+(AE102-1)&gt;10,10,RarityBackground!$F$3+(AE102-1)))))-AY102)</f>
        <v/>
      </c>
      <c r="BA102" s="5" t="str">
        <f>IF(AF102="","",VLOOKUP(AF102,RarityBackground!$A$7:$B$17,2,0))</f>
        <v/>
      </c>
      <c r="BB102" s="5" t="str">
        <f>IF(AG102="","",IF(AG102="Y",BA102*RarityBackground!$F$5,IF(AG102="N",BA102*(IF(RarityBackground!$F$3+(AH102-1)&gt;10,10,RarityBackground!$F$3+(AH102-1)))))-BA102)</f>
        <v/>
      </c>
    </row>
    <row r="103" ht="15.75" customHeight="1">
      <c r="A103" s="5" t="s">
        <v>223</v>
      </c>
      <c r="B103" s="5" t="s">
        <v>70</v>
      </c>
      <c r="C103" s="6" t="s">
        <v>56</v>
      </c>
      <c r="D103" s="5">
        <f>IF(A103="","",ROUNDUP(SUM(AI103:BB103)*VLOOKUP(B103,RarityBackground!$A$1:$B$6,2,0)*IF(C103="Yes",1,1.1),0))</f>
        <v>3960</v>
      </c>
      <c r="E103" s="5" t="s">
        <v>224</v>
      </c>
      <c r="F103" s="7"/>
      <c r="I103" s="7"/>
      <c r="J103" s="7"/>
      <c r="K103" s="6"/>
      <c r="L103" s="8"/>
      <c r="M103" s="7">
        <v>4.0</v>
      </c>
      <c r="N103" s="6" t="s">
        <v>76</v>
      </c>
      <c r="O103" s="6">
        <v>1.0</v>
      </c>
      <c r="P103" s="6"/>
      <c r="Q103" s="8"/>
      <c r="R103" s="9"/>
      <c r="S103" s="7"/>
      <c r="T103" s="6"/>
      <c r="U103" s="6"/>
      <c r="V103" s="6"/>
      <c r="W103" s="6"/>
      <c r="X103" s="6"/>
      <c r="Y103" s="6"/>
      <c r="Z103" s="6"/>
      <c r="AA103" s="8"/>
      <c r="AB103" s="7"/>
      <c r="AC103" s="7"/>
      <c r="AD103" s="6"/>
      <c r="AE103" s="6"/>
      <c r="AF103" s="6"/>
      <c r="AG103" s="6"/>
      <c r="AH103" s="6"/>
      <c r="AI103" s="7" t="str">
        <f>IF(F103="","",F103+IF(G103="",0,VLOOKUP(G103,RarityBackground!$E$7:$F$9,2,0)))</f>
        <v/>
      </c>
      <c r="AJ103" s="5" t="str">
        <f>IF(H103="","",F103+IF(H103=1,RarityBackground!$F$1,IF(H103=2,RarityBackground!$F$1*3,IF(H103=3,RarityBackground!$F$1*6,"Error"))))</f>
        <v/>
      </c>
      <c r="AK103" s="5" t="str">
        <f>IF(I103="","",IF(I103=1,RarityBackground!$F$2,IF(I103=2,RarityBackground!$F$2*3,IF(I103=3,RarityBackground!$F$2*6,"Error"))))</f>
        <v/>
      </c>
      <c r="AL103" s="5" t="str">
        <f>IF(J103="","",ROUNDUP(RarityBackground!$F$6*VLOOKUP(J103, RarityBackground!$A$18:$B$27,2,0),-1))</f>
        <v/>
      </c>
      <c r="AM103" s="5" t="str">
        <f>IF(K103="","",IF(K103="N","",IF(K103="Y",ROUNDUP(RarityBackground!$F$6,-1),"")))</f>
        <v/>
      </c>
      <c r="AN103" s="5" t="str">
        <f>IF(L103="","",IF(L103=1,RarityBackground!$D$1,IF(L103=2,RarityBackground!$D$1*3,IF(L103=3,RarityBackground!$D$1*6,"Error"))))</f>
        <v/>
      </c>
      <c r="AO103" s="5">
        <f>IF(M103="","",VLOOKUP(M103,RarityBackground!$A$7:$B$17,2,0))</f>
        <v>450</v>
      </c>
      <c r="AP103" s="5">
        <f>IF(N103="","",IF(N103="Y",AO103*RarityBackground!$F$5,IF(N103="N",AO103*(IF(RarityBackground!$F$3+(O103-1)&gt;10,10,RarityBackground!$F$3+(O103-1)))))-AO103)</f>
        <v>1350</v>
      </c>
      <c r="AQ103" s="5" t="str">
        <f t="shared" si="1"/>
        <v/>
      </c>
      <c r="AR103" s="5" t="str">
        <f>IF(Q103="","",Q103*RarityBackground!$D$5)</f>
        <v/>
      </c>
      <c r="AS103" s="5" t="str">
        <f>IF(R103="","",VLOOKUP(R103&amp;"Save1Minute", RarityBackground!$C$6:$D$20,2,0))</f>
        <v/>
      </c>
      <c r="AT103" s="5" t="str">
        <f>IF(S103="","",IF(T103="Y",ROUNDUP(S103*RarityBackground!$D$4,0),IF(T103="N",ROUNDUP(S103*RarityBackground!$D$3,0))))</f>
        <v/>
      </c>
      <c r="AU103" s="5" t="str">
        <f>IF(U103="","",IF(V103="Y",((RarityBackground!$D$4*U103)*(RarityBackground!$F$3+W103)),((RarityBackground!$D$3*U103)*(RarityBackground!$F$3+W103))))</f>
        <v/>
      </c>
      <c r="AV103" s="5" t="str">
        <f>IF(X103="","",IF(Y103="Y",(RarityBackground!$D$4*X103)*IF(Z103="Y",RarityBackground!$F$9,RarityBackground!$F$10),(RarityBackground!$D$3*X103)*IF(Z103="Y",RarityBackground!$F$9,RarityBackground!$F$10)))</f>
        <v/>
      </c>
      <c r="AW103" s="5" t="str">
        <f>IF(AA103="","",AA103*RarityBackground!$D$2)</f>
        <v/>
      </c>
      <c r="AX103" s="5" t="str">
        <f t="shared" si="2"/>
        <v/>
      </c>
      <c r="AY103" s="5" t="str">
        <f>IF(AC103="","",VLOOKUP(AC103,RarityBackground!$A$7:$B$17,2,0))</f>
        <v/>
      </c>
      <c r="AZ103" s="5" t="str">
        <f>IF(AD103="","",IF(AD103="Y",AY103*RarityBackground!$F$5,IF(AD103="N",AY103*(IF(RarityBackground!$F$3+(AE103-1)&gt;10,10,RarityBackground!$F$3+(AE103-1)))))-AY103)</f>
        <v/>
      </c>
      <c r="BA103" s="5" t="str">
        <f>IF(AF103="","",VLOOKUP(AF103,RarityBackground!$A$7:$B$17,2,0))</f>
        <v/>
      </c>
      <c r="BB103" s="5" t="str">
        <f>IF(AG103="","",IF(AG103="Y",BA103*RarityBackground!$F$5,IF(AG103="N",BA103*(IF(RarityBackground!$F$3+(AH103-1)&gt;10,10,RarityBackground!$F$3+(AH103-1)))))-BA103)</f>
        <v/>
      </c>
    </row>
    <row r="104" ht="15.75" customHeight="1">
      <c r="A104" s="5" t="s">
        <v>225</v>
      </c>
      <c r="B104" s="5" t="s">
        <v>70</v>
      </c>
      <c r="C104" s="6" t="s">
        <v>56</v>
      </c>
      <c r="D104" s="5">
        <f>IF(A104="","",ROUNDUP(SUM(AI104:BB104)*VLOOKUP(B104,RarityBackground!$A$1:$B$6,2,0)*IF(C104="Yes",1,1.1),0))</f>
        <v>1584</v>
      </c>
      <c r="E104" s="5" t="s">
        <v>226</v>
      </c>
      <c r="F104" s="7"/>
      <c r="I104" s="7"/>
      <c r="J104" s="7"/>
      <c r="K104" s="6"/>
      <c r="L104" s="8"/>
      <c r="M104" s="7">
        <v>2.0</v>
      </c>
      <c r="N104" s="6" t="s">
        <v>76</v>
      </c>
      <c r="O104" s="6">
        <v>1.0</v>
      </c>
      <c r="P104" s="6"/>
      <c r="Q104" s="8"/>
      <c r="R104" s="9"/>
      <c r="S104" s="7"/>
      <c r="T104" s="6"/>
      <c r="U104" s="6"/>
      <c r="V104" s="6"/>
      <c r="W104" s="6"/>
      <c r="X104" s="6"/>
      <c r="Y104" s="6"/>
      <c r="Z104" s="6"/>
      <c r="AA104" s="8"/>
      <c r="AB104" s="7"/>
      <c r="AC104" s="7"/>
      <c r="AD104" s="6"/>
      <c r="AE104" s="6"/>
      <c r="AF104" s="6"/>
      <c r="AG104" s="6"/>
      <c r="AH104" s="6"/>
      <c r="AI104" s="7" t="str">
        <f>IF(F104="","",F104+IF(G104="",0,VLOOKUP(G104,RarityBackground!$E$7:$F$9,2,0)))</f>
        <v/>
      </c>
      <c r="AJ104" s="5" t="str">
        <f>IF(H104="","",F104+IF(H104=1,RarityBackground!$F$1,IF(H104=2,RarityBackground!$F$1*3,IF(H104=3,RarityBackground!$F$1*6,"Error"))))</f>
        <v/>
      </c>
      <c r="AK104" s="5" t="str">
        <f>IF(I104="","",IF(I104=1,RarityBackground!$F$2,IF(I104=2,RarityBackground!$F$2*3,IF(I104=3,RarityBackground!$F$2*6,"Error"))))</f>
        <v/>
      </c>
      <c r="AL104" s="5" t="str">
        <f>IF(J104="","",ROUNDUP(RarityBackground!$F$6*VLOOKUP(J104, RarityBackground!$A$18:$B$27,2,0),-1))</f>
        <v/>
      </c>
      <c r="AM104" s="5" t="str">
        <f>IF(K104="","",IF(K104="N","",IF(K104="Y",ROUNDUP(RarityBackground!$F$6,-1),"")))</f>
        <v/>
      </c>
      <c r="AN104" s="5" t="str">
        <f>IF(L104="","",IF(L104=1,RarityBackground!$D$1,IF(L104=2,RarityBackground!$D$1*3,IF(L104=3,RarityBackground!$D$1*6,"Error"))))</f>
        <v/>
      </c>
      <c r="AO104" s="5">
        <f>IF(M104="","",VLOOKUP(M104,RarityBackground!$A$7:$B$17,2,0))</f>
        <v>180</v>
      </c>
      <c r="AP104" s="5">
        <f>IF(N104="","",IF(N104="Y",AO104*RarityBackground!$F$5,IF(N104="N",AO104*(IF(RarityBackground!$F$3+(O104-1)&gt;10,10,RarityBackground!$F$3+(O104-1)))))-AO104)</f>
        <v>540</v>
      </c>
      <c r="AQ104" s="5" t="str">
        <f t="shared" si="1"/>
        <v/>
      </c>
      <c r="AR104" s="5" t="str">
        <f>IF(Q104="","",Q104*RarityBackground!$D$5)</f>
        <v/>
      </c>
      <c r="AS104" s="5" t="str">
        <f>IF(R104="","",VLOOKUP(R104&amp;"Save1Minute", RarityBackground!$C$6:$D$20,2,0))</f>
        <v/>
      </c>
      <c r="AT104" s="5" t="str">
        <f>IF(S104="","",IF(T104="Y",ROUNDUP(S104*RarityBackground!$D$4,0),IF(T104="N",ROUNDUP(S104*RarityBackground!$D$3,0))))</f>
        <v/>
      </c>
      <c r="AU104" s="5" t="str">
        <f>IF(U104="","",IF(V104="Y",((RarityBackground!$D$4*U104)*(RarityBackground!$F$3+W104)),((RarityBackground!$D$3*U104)*(RarityBackground!$F$3+W104))))</f>
        <v/>
      </c>
      <c r="AV104" s="5" t="str">
        <f>IF(X104="","",IF(Y104="Y",(RarityBackground!$D$4*X104)*IF(Z104="Y",RarityBackground!$F$9,RarityBackground!$F$10),(RarityBackground!$D$3*X104)*IF(Z104="Y",RarityBackground!$F$9,RarityBackground!$F$10)))</f>
        <v/>
      </c>
      <c r="AW104" s="5" t="str">
        <f>IF(AA104="","",AA104*RarityBackground!$D$2)</f>
        <v/>
      </c>
      <c r="AX104" s="5" t="str">
        <f t="shared" si="2"/>
        <v/>
      </c>
      <c r="AY104" s="5" t="str">
        <f>IF(AC104="","",VLOOKUP(AC104,RarityBackground!$A$7:$B$17,2,0))</f>
        <v/>
      </c>
      <c r="AZ104" s="5" t="str">
        <f>IF(AD104="","",IF(AD104="Y",AY104*RarityBackground!$F$5,IF(AD104="N",AY104*(IF(RarityBackground!$F$3+(AE104-1)&gt;10,10,RarityBackground!$F$3+(AE104-1)))))-AY104)</f>
        <v/>
      </c>
      <c r="BA104" s="5" t="str">
        <f>IF(AF104="","",VLOOKUP(AF104,RarityBackground!$A$7:$B$17,2,0))</f>
        <v/>
      </c>
      <c r="BB104" s="5" t="str">
        <f>IF(AG104="","",IF(AG104="Y",BA104*RarityBackground!$F$5,IF(AG104="N",BA104*(IF(RarityBackground!$F$3+(AH104-1)&gt;10,10,RarityBackground!$F$3+(AH104-1)))))-BA104)</f>
        <v/>
      </c>
    </row>
    <row r="105" ht="15.75" customHeight="1">
      <c r="A105" s="5" t="s">
        <v>227</v>
      </c>
      <c r="B105" s="5" t="s">
        <v>70</v>
      </c>
      <c r="C105" s="6" t="s">
        <v>56</v>
      </c>
      <c r="D105" s="5">
        <f>IF(A105="","",ROUNDUP(SUM(AI105:BB105)*VLOOKUP(B105,RarityBackground!$A$1:$B$6,2,0)*IF(C105="Yes",1,1.1),0))</f>
        <v>3300</v>
      </c>
      <c r="E105" s="5" t="s">
        <v>228</v>
      </c>
      <c r="F105" s="7"/>
      <c r="I105" s="7"/>
      <c r="J105" s="7"/>
      <c r="K105" s="6"/>
      <c r="L105" s="8"/>
      <c r="M105" s="7">
        <v>3.0</v>
      </c>
      <c r="N105" s="6" t="s">
        <v>76</v>
      </c>
      <c r="O105" s="6">
        <v>2.0</v>
      </c>
      <c r="P105" s="6"/>
      <c r="Q105" s="8"/>
      <c r="R105" s="9"/>
      <c r="S105" s="7"/>
      <c r="T105" s="6"/>
      <c r="U105" s="6"/>
      <c r="V105" s="6"/>
      <c r="W105" s="6"/>
      <c r="X105" s="6"/>
      <c r="Y105" s="6"/>
      <c r="Z105" s="6"/>
      <c r="AA105" s="8"/>
      <c r="AB105" s="7"/>
      <c r="AC105" s="7"/>
      <c r="AD105" s="6"/>
      <c r="AE105" s="6"/>
      <c r="AF105" s="6"/>
      <c r="AG105" s="6"/>
      <c r="AH105" s="6"/>
      <c r="AI105" s="7" t="str">
        <f>IF(F105="","",F105+IF(G105="",0,VLOOKUP(G105,RarityBackground!$E$7:$F$9,2,0)))</f>
        <v/>
      </c>
      <c r="AJ105" s="5" t="str">
        <f>IF(H105="","",F105+IF(H105=1,RarityBackground!$F$1,IF(H105=2,RarityBackground!$F$1*3,IF(H105=3,RarityBackground!$F$1*6,"Error"))))</f>
        <v/>
      </c>
      <c r="AK105" s="5" t="str">
        <f>IF(I105="","",IF(I105=1,RarityBackground!$F$2,IF(I105=2,RarityBackground!$F$2*3,IF(I105=3,RarityBackground!$F$2*6,"Error"))))</f>
        <v/>
      </c>
      <c r="AL105" s="5" t="str">
        <f>IF(J105="","",ROUNDUP(RarityBackground!$F$6*VLOOKUP(J105, RarityBackground!$A$18:$B$27,2,0),-1))</f>
        <v/>
      </c>
      <c r="AM105" s="5" t="str">
        <f>IF(K105="","",IF(K105="N","",IF(K105="Y",ROUNDUP(RarityBackground!$F$6,-1),"")))</f>
        <v/>
      </c>
      <c r="AN105" s="5" t="str">
        <f>IF(L105="","",IF(L105=1,RarityBackground!$D$1,IF(L105=2,RarityBackground!$D$1*3,IF(L105=3,RarityBackground!$D$1*6,"Error"))))</f>
        <v/>
      </c>
      <c r="AO105" s="5">
        <f>IF(M105="","",VLOOKUP(M105,RarityBackground!$A$7:$B$17,2,0))</f>
        <v>300</v>
      </c>
      <c r="AP105" s="5">
        <f>IF(N105="","",IF(N105="Y",AO105*RarityBackground!$F$5,IF(N105="N",AO105*(IF(RarityBackground!$F$3+(O105-1)&gt;10,10,RarityBackground!$F$3+(O105-1)))))-AO105)</f>
        <v>1200</v>
      </c>
      <c r="AQ105" s="5" t="str">
        <f t="shared" si="1"/>
        <v/>
      </c>
      <c r="AR105" s="5" t="str">
        <f>IF(Q105="","",Q105*RarityBackground!$D$5)</f>
        <v/>
      </c>
      <c r="AS105" s="5" t="str">
        <f>IF(R105="","",VLOOKUP(R105&amp;"Save1Minute", RarityBackground!$C$6:$D$20,2,0))</f>
        <v/>
      </c>
      <c r="AT105" s="5" t="str">
        <f>IF(S105="","",IF(T105="Y",ROUNDUP(S105*RarityBackground!$D$4,0),IF(T105="N",ROUNDUP(S105*RarityBackground!$D$3,0))))</f>
        <v/>
      </c>
      <c r="AU105" s="5" t="str">
        <f>IF(U105="","",IF(V105="Y",((RarityBackground!$D$4*U105)*(RarityBackground!$F$3+W105)),((RarityBackground!$D$3*U105)*(RarityBackground!$F$3+W105))))</f>
        <v/>
      </c>
      <c r="AV105" s="5" t="str">
        <f>IF(X105="","",IF(Y105="Y",(RarityBackground!$D$4*X105)*IF(Z105="Y",RarityBackground!$F$9,RarityBackground!$F$10),(RarityBackground!$D$3*X105)*IF(Z105="Y",RarityBackground!$F$9,RarityBackground!$F$10)))</f>
        <v/>
      </c>
      <c r="AW105" s="5" t="str">
        <f>IF(AA105="","",AA105*RarityBackground!$D$2)</f>
        <v/>
      </c>
      <c r="AX105" s="5" t="str">
        <f t="shared" si="2"/>
        <v/>
      </c>
      <c r="AY105" s="5" t="str">
        <f>IF(AC105="","",VLOOKUP(AC105,RarityBackground!$A$7:$B$17,2,0))</f>
        <v/>
      </c>
      <c r="AZ105" s="5" t="str">
        <f>IF(AD105="","",IF(AD105="Y",AY105*RarityBackground!$F$5,IF(AD105="N",AY105*(IF(RarityBackground!$F$3+(AE105-1)&gt;10,10,RarityBackground!$F$3+(AE105-1)))))-AY105)</f>
        <v/>
      </c>
      <c r="BA105" s="5" t="str">
        <f>IF(AF105="","",VLOOKUP(AF105,RarityBackground!$A$7:$B$17,2,0))</f>
        <v/>
      </c>
      <c r="BB105" s="5" t="str">
        <f>IF(AG105="","",IF(AG105="Y",BA105*RarityBackground!$F$5,IF(AG105="N",BA105*(IF(RarityBackground!$F$3+(AH105-1)&gt;10,10,RarityBackground!$F$3+(AH105-1)))))-BA105)</f>
        <v/>
      </c>
    </row>
    <row r="106" ht="15.75" customHeight="1">
      <c r="A106" s="5" t="s">
        <v>229</v>
      </c>
      <c r="B106" s="5" t="s">
        <v>70</v>
      </c>
      <c r="C106" s="6" t="s">
        <v>56</v>
      </c>
      <c r="D106" s="5">
        <f>IF(A106="","",ROUNDUP(SUM(AI106:BB106)*VLOOKUP(B106,RarityBackground!$A$1:$B$6,2,0)*IF(C106="Yes",1,1.1),0))</f>
        <v>2376</v>
      </c>
      <c r="E106" s="5" t="s">
        <v>230</v>
      </c>
      <c r="F106" s="7"/>
      <c r="I106" s="7"/>
      <c r="J106" s="7"/>
      <c r="K106" s="6"/>
      <c r="L106" s="8"/>
      <c r="M106" s="7">
        <v>2.0</v>
      </c>
      <c r="N106" s="6" t="s">
        <v>76</v>
      </c>
      <c r="O106" s="6">
        <v>3.0</v>
      </c>
      <c r="P106" s="6"/>
      <c r="Q106" s="8"/>
      <c r="R106" s="9"/>
      <c r="S106" s="7"/>
      <c r="T106" s="6"/>
      <c r="U106" s="6"/>
      <c r="V106" s="6"/>
      <c r="W106" s="6"/>
      <c r="X106" s="6"/>
      <c r="Y106" s="6"/>
      <c r="Z106" s="6"/>
      <c r="AA106" s="8"/>
      <c r="AB106" s="7"/>
      <c r="AC106" s="7"/>
      <c r="AD106" s="6"/>
      <c r="AE106" s="6"/>
      <c r="AF106" s="6"/>
      <c r="AG106" s="6"/>
      <c r="AH106" s="6"/>
      <c r="AI106" s="7" t="str">
        <f>IF(F106="","",F106+IF(G106="",0,VLOOKUP(G106,RarityBackground!$E$7:$F$9,2,0)))</f>
        <v/>
      </c>
      <c r="AJ106" s="5" t="str">
        <f>IF(H106="","",F106+IF(H106=1,RarityBackground!$F$1,IF(H106=2,RarityBackground!$F$1*3,IF(H106=3,RarityBackground!$F$1*6,"Error"))))</f>
        <v/>
      </c>
      <c r="AK106" s="5" t="str">
        <f>IF(I106="","",IF(I106=1,RarityBackground!$F$2,IF(I106=2,RarityBackground!$F$2*3,IF(I106=3,RarityBackground!$F$2*6,"Error"))))</f>
        <v/>
      </c>
      <c r="AL106" s="5" t="str">
        <f>IF(J106="","",ROUNDUP(RarityBackground!$F$6*VLOOKUP(J106, RarityBackground!$A$18:$B$27,2,0),-1))</f>
        <v/>
      </c>
      <c r="AM106" s="5" t="str">
        <f>IF(K106="","",IF(K106="N","",IF(K106="Y",ROUNDUP(RarityBackground!$F$6,-1),"")))</f>
        <v/>
      </c>
      <c r="AN106" s="5" t="str">
        <f>IF(L106="","",IF(L106=1,RarityBackground!$D$1,IF(L106=2,RarityBackground!$D$1*3,IF(L106=3,RarityBackground!$D$1*6,"Error"))))</f>
        <v/>
      </c>
      <c r="AO106" s="5">
        <f>IF(M106="","",VLOOKUP(M106,RarityBackground!$A$7:$B$17,2,0))</f>
        <v>180</v>
      </c>
      <c r="AP106" s="5">
        <f>IF(N106="","",IF(N106="Y",AO106*RarityBackground!$F$5,IF(N106="N",AO106*(IF(RarityBackground!$F$3+(O106-1)&gt;10,10,RarityBackground!$F$3+(O106-1)))))-AO106)</f>
        <v>900</v>
      </c>
      <c r="AQ106" s="5" t="str">
        <f t="shared" si="1"/>
        <v/>
      </c>
      <c r="AR106" s="5" t="str">
        <f>IF(Q106="","",Q106*RarityBackground!$D$5)</f>
        <v/>
      </c>
      <c r="AS106" s="5" t="str">
        <f>IF(R106="","",VLOOKUP(R106&amp;"Save1Minute", RarityBackground!$C$6:$D$20,2,0))</f>
        <v/>
      </c>
      <c r="AT106" s="5" t="str">
        <f>IF(S106="","",IF(T106="Y",ROUNDUP(S106*RarityBackground!$D$4,0),IF(T106="N",ROUNDUP(S106*RarityBackground!$D$3,0))))</f>
        <v/>
      </c>
      <c r="AU106" s="5" t="str">
        <f>IF(U106="","",IF(V106="Y",((RarityBackground!$D$4*U106)*(RarityBackground!$F$3+W106)),((RarityBackground!$D$3*U106)*(RarityBackground!$F$3+W106))))</f>
        <v/>
      </c>
      <c r="AV106" s="5" t="str">
        <f>IF(X106="","",IF(Y106="Y",(RarityBackground!$D$4*X106)*IF(Z106="Y",RarityBackground!$F$9,RarityBackground!$F$10),(RarityBackground!$D$3*X106)*IF(Z106="Y",RarityBackground!$F$9,RarityBackground!$F$10)))</f>
        <v/>
      </c>
      <c r="AW106" s="5" t="str">
        <f>IF(AA106="","",AA106*RarityBackground!$D$2)</f>
        <v/>
      </c>
      <c r="AX106" s="5" t="str">
        <f t="shared" si="2"/>
        <v/>
      </c>
      <c r="AY106" s="5" t="str">
        <f>IF(AC106="","",VLOOKUP(AC106,RarityBackground!$A$7:$B$17,2,0))</f>
        <v/>
      </c>
      <c r="AZ106" s="5" t="str">
        <f>IF(AD106="","",IF(AD106="Y",AY106*RarityBackground!$F$5,IF(AD106="N",AY106*(IF(RarityBackground!$F$3+(AE106-1)&gt;10,10,RarityBackground!$F$3+(AE106-1)))))-AY106)</f>
        <v/>
      </c>
      <c r="BA106" s="5" t="str">
        <f>IF(AF106="","",VLOOKUP(AF106,RarityBackground!$A$7:$B$17,2,0))</f>
        <v/>
      </c>
      <c r="BB106" s="5" t="str">
        <f>IF(AG106="","",IF(AG106="Y",BA106*RarityBackground!$F$5,IF(AG106="N",BA106*(IF(RarityBackground!$F$3+(AH106-1)&gt;10,10,RarityBackground!$F$3+(AH106-1)))))-BA106)</f>
        <v/>
      </c>
    </row>
    <row r="107" ht="15.75" customHeight="1">
      <c r="A107" s="5" t="s">
        <v>231</v>
      </c>
      <c r="B107" s="5" t="s">
        <v>70</v>
      </c>
      <c r="C107" s="6" t="s">
        <v>56</v>
      </c>
      <c r="D107" s="5">
        <f>IF(A107="","",ROUNDUP(SUM(AI107:BB107)*VLOOKUP(B107,RarityBackground!$A$1:$B$6,2,0)*IF(C107="Yes",1,1.1),0))</f>
        <v>7392</v>
      </c>
      <c r="E107" s="5" t="s">
        <v>232</v>
      </c>
      <c r="F107" s="7"/>
      <c r="I107" s="7"/>
      <c r="J107" s="7"/>
      <c r="K107" s="6"/>
      <c r="L107" s="8"/>
      <c r="M107" s="7">
        <v>6.0</v>
      </c>
      <c r="N107" s="6" t="s">
        <v>76</v>
      </c>
      <c r="O107" s="6">
        <v>1.0</v>
      </c>
      <c r="P107" s="6"/>
      <c r="Q107" s="8"/>
      <c r="R107" s="9"/>
      <c r="S107" s="7"/>
      <c r="T107" s="6"/>
      <c r="U107" s="6"/>
      <c r="V107" s="6"/>
      <c r="W107" s="6"/>
      <c r="X107" s="6"/>
      <c r="Y107" s="6"/>
      <c r="Z107" s="6"/>
      <c r="AA107" s="8"/>
      <c r="AB107" s="7"/>
      <c r="AC107" s="7"/>
      <c r="AD107" s="6"/>
      <c r="AE107" s="6"/>
      <c r="AF107" s="6"/>
      <c r="AG107" s="6"/>
      <c r="AH107" s="6"/>
      <c r="AI107" s="7" t="str">
        <f>IF(F107="","",F107+IF(G107="",0,VLOOKUP(G107,RarityBackground!$E$7:$F$9,2,0)))</f>
        <v/>
      </c>
      <c r="AJ107" s="5" t="str">
        <f>IF(H107="","",F107+IF(H107=1,RarityBackground!$F$1,IF(H107=2,RarityBackground!$F$1*3,IF(H107=3,RarityBackground!$F$1*6,"Error"))))</f>
        <v/>
      </c>
      <c r="AK107" s="5" t="str">
        <f>IF(I107="","",IF(I107=1,RarityBackground!$F$2,IF(I107=2,RarityBackground!$F$2*3,IF(I107=3,RarityBackground!$F$2*6,"Error"))))</f>
        <v/>
      </c>
      <c r="AL107" s="5" t="str">
        <f>IF(J107="","",ROUNDUP(RarityBackground!$F$6*VLOOKUP(J107, RarityBackground!$A$18:$B$27,2,0),-1))</f>
        <v/>
      </c>
      <c r="AM107" s="5" t="str">
        <f>IF(K107="","",IF(K107="N","",IF(K107="Y",ROUNDUP(RarityBackground!$F$6,-1),"")))</f>
        <v/>
      </c>
      <c r="AN107" s="5" t="str">
        <f>IF(L107="","",IF(L107=1,RarityBackground!$D$1,IF(L107=2,RarityBackground!$D$1*3,IF(L107=3,RarityBackground!$D$1*6,"Error"))))</f>
        <v/>
      </c>
      <c r="AO107" s="5">
        <f>IF(M107="","",VLOOKUP(M107,RarityBackground!$A$7:$B$17,2,0))</f>
        <v>840</v>
      </c>
      <c r="AP107" s="5">
        <f>IF(N107="","",IF(N107="Y",AO107*RarityBackground!$F$5,IF(N107="N",AO107*(IF(RarityBackground!$F$3+(O107-1)&gt;10,10,RarityBackground!$F$3+(O107-1)))))-AO107)</f>
        <v>2520</v>
      </c>
      <c r="AQ107" s="5" t="str">
        <f t="shared" si="1"/>
        <v/>
      </c>
      <c r="AR107" s="5" t="str">
        <f>IF(Q107="","",Q107*RarityBackground!$D$5)</f>
        <v/>
      </c>
      <c r="AS107" s="5" t="str">
        <f>IF(R107="","",VLOOKUP(R107&amp;"Save1Minute", RarityBackground!$C$6:$D$20,2,0))</f>
        <v/>
      </c>
      <c r="AT107" s="5" t="str">
        <f>IF(S107="","",IF(T107="Y",ROUNDUP(S107*RarityBackground!$D$4,0),IF(T107="N",ROUNDUP(S107*RarityBackground!$D$3,0))))</f>
        <v/>
      </c>
      <c r="AU107" s="5" t="str">
        <f>IF(U107="","",IF(V107="Y",((RarityBackground!$D$4*U107)*(RarityBackground!$F$3+W107)),((RarityBackground!$D$3*U107)*(RarityBackground!$F$3+W107))))</f>
        <v/>
      </c>
      <c r="AV107" s="5" t="str">
        <f>IF(X107="","",IF(Y107="Y",(RarityBackground!$D$4*X107)*IF(Z107="Y",RarityBackground!$F$9,RarityBackground!$F$10),(RarityBackground!$D$3*X107)*IF(Z107="Y",RarityBackground!$F$9,RarityBackground!$F$10)))</f>
        <v/>
      </c>
      <c r="AW107" s="5" t="str">
        <f>IF(AA107="","",AA107*RarityBackground!$D$2)</f>
        <v/>
      </c>
      <c r="AX107" s="5" t="str">
        <f t="shared" si="2"/>
        <v/>
      </c>
      <c r="AY107" s="5" t="str">
        <f>IF(AC107="","",VLOOKUP(AC107,RarityBackground!$A$7:$B$17,2,0))</f>
        <v/>
      </c>
      <c r="AZ107" s="5" t="str">
        <f>IF(AD107="","",IF(AD107="Y",AY107*RarityBackground!$F$5,IF(AD107="N",AY107*(IF(RarityBackground!$F$3+(AE107-1)&gt;10,10,RarityBackground!$F$3+(AE107-1)))))-AY107)</f>
        <v/>
      </c>
      <c r="BA107" s="5" t="str">
        <f>IF(AF107="","",VLOOKUP(AF107,RarityBackground!$A$7:$B$17,2,0))</f>
        <v/>
      </c>
      <c r="BB107" s="5" t="str">
        <f>IF(AG107="","",IF(AG107="Y",BA107*RarityBackground!$F$5,IF(AG107="N",BA107*(IF(RarityBackground!$F$3+(AH107-1)&gt;10,10,RarityBackground!$F$3+(AH107-1)))))-BA107)</f>
        <v/>
      </c>
    </row>
    <row r="108" ht="15.75" customHeight="1">
      <c r="A108" s="5" t="s">
        <v>233</v>
      </c>
      <c r="B108" s="5" t="s">
        <v>72</v>
      </c>
      <c r="C108" s="6" t="s">
        <v>56</v>
      </c>
      <c r="D108" s="5">
        <f>IF(A108="","",ROUNDUP(SUM(AI108:BB108)*VLOOKUP(B108,RarityBackground!$A$1:$B$6,2,0)*IF(C108="Yes",1,1.1),0))</f>
        <v>8316</v>
      </c>
      <c r="E108" s="5" t="s">
        <v>234</v>
      </c>
      <c r="F108" s="7"/>
      <c r="I108" s="7"/>
      <c r="J108" s="7"/>
      <c r="K108" s="6"/>
      <c r="L108" s="8"/>
      <c r="M108" s="7">
        <v>5.0</v>
      </c>
      <c r="N108" s="6" t="s">
        <v>76</v>
      </c>
      <c r="O108" s="6">
        <v>1.0</v>
      </c>
      <c r="P108" s="6"/>
      <c r="Q108" s="8"/>
      <c r="R108" s="9"/>
      <c r="S108" s="7"/>
      <c r="T108" s="6"/>
      <c r="U108" s="6"/>
      <c r="V108" s="6"/>
      <c r="W108" s="6"/>
      <c r="X108" s="6"/>
      <c r="Y108" s="6"/>
      <c r="Z108" s="6"/>
      <c r="AA108" s="8"/>
      <c r="AB108" s="7"/>
      <c r="AC108" s="7"/>
      <c r="AD108" s="6"/>
      <c r="AE108" s="6"/>
      <c r="AF108" s="6"/>
      <c r="AG108" s="6"/>
      <c r="AH108" s="6"/>
      <c r="AI108" s="7" t="str">
        <f>IF(F108="","",F108+IF(G108="",0,VLOOKUP(G108,RarityBackground!$E$7:$F$9,2,0)))</f>
        <v/>
      </c>
      <c r="AJ108" s="5" t="str">
        <f>IF(H108="","",F108+IF(H108=1,RarityBackground!$F$1,IF(H108=2,RarityBackground!$F$1*3,IF(H108=3,RarityBackground!$F$1*6,"Error"))))</f>
        <v/>
      </c>
      <c r="AK108" s="5" t="str">
        <f>IF(I108="","",IF(I108=1,RarityBackground!$F$2,IF(I108=2,RarityBackground!$F$2*3,IF(I108=3,RarityBackground!$F$2*6,"Error"))))</f>
        <v/>
      </c>
      <c r="AL108" s="5" t="str">
        <f>IF(J108="","",ROUNDUP(RarityBackground!$F$6*VLOOKUP(J108, RarityBackground!$A$18:$B$27,2,0),-1))</f>
        <v/>
      </c>
      <c r="AM108" s="5" t="str">
        <f>IF(K108="","",IF(K108="N","",IF(K108="Y",ROUNDUP(RarityBackground!$F$6,-1),"")))</f>
        <v/>
      </c>
      <c r="AN108" s="5" t="str">
        <f>IF(L108="","",IF(L108=1,RarityBackground!$D$1,IF(L108=2,RarityBackground!$D$1*3,IF(L108=3,RarityBackground!$D$1*6,"Error"))))</f>
        <v/>
      </c>
      <c r="AO108" s="5">
        <f>IF(M108="","",VLOOKUP(M108,RarityBackground!$A$7:$B$17,2,0))</f>
        <v>630</v>
      </c>
      <c r="AP108" s="5">
        <f>IF(N108="","",IF(N108="Y",AO108*RarityBackground!$F$5,IF(N108="N",AO108*(IF(RarityBackground!$F$3+(O108-1)&gt;10,10,RarityBackground!$F$3+(O108-1)))))-AO108)</f>
        <v>1890</v>
      </c>
      <c r="AQ108" s="5" t="str">
        <f t="shared" si="1"/>
        <v/>
      </c>
      <c r="AR108" s="5" t="str">
        <f>IF(Q108="","",Q108*RarityBackground!$D$5)</f>
        <v/>
      </c>
      <c r="AS108" s="5" t="str">
        <f>IF(R108="","",VLOOKUP(R108&amp;"Save1Minute", RarityBackground!$C$6:$D$20,2,0))</f>
        <v/>
      </c>
      <c r="AT108" s="5" t="str">
        <f>IF(S108="","",IF(T108="Y",ROUNDUP(S108*RarityBackground!$D$4,0),IF(T108="N",ROUNDUP(S108*RarityBackground!$D$3,0))))</f>
        <v/>
      </c>
      <c r="AU108" s="5" t="str">
        <f>IF(U108="","",IF(V108="Y",((RarityBackground!$D$4*U108)*(RarityBackground!$F$3+W108)),((RarityBackground!$D$3*U108)*(RarityBackground!$F$3+W108))))</f>
        <v/>
      </c>
      <c r="AV108" s="5" t="str">
        <f>IF(X108="","",IF(Y108="Y",(RarityBackground!$D$4*X108)*IF(Z108="Y",RarityBackground!$F$9,RarityBackground!$F$10),(RarityBackground!$D$3*X108)*IF(Z108="Y",RarityBackground!$F$9,RarityBackground!$F$10)))</f>
        <v/>
      </c>
      <c r="AW108" s="5" t="str">
        <f>IF(AA108="","",AA108*RarityBackground!$D$2)</f>
        <v/>
      </c>
      <c r="AX108" s="5" t="str">
        <f t="shared" si="2"/>
        <v/>
      </c>
      <c r="AY108" s="5" t="str">
        <f>IF(AC108="","",VLOOKUP(AC108,RarityBackground!$A$7:$B$17,2,0))</f>
        <v/>
      </c>
      <c r="AZ108" s="5" t="str">
        <f>IF(AD108="","",IF(AD108="Y",AY108*RarityBackground!$F$5,IF(AD108="N",AY108*(IF(RarityBackground!$F$3+(AE108-1)&gt;10,10,RarityBackground!$F$3+(AE108-1)))))-AY108)</f>
        <v/>
      </c>
      <c r="BA108" s="5" t="str">
        <f>IF(AF108="","",VLOOKUP(AF108,RarityBackground!$A$7:$B$17,2,0))</f>
        <v/>
      </c>
      <c r="BB108" s="5" t="str">
        <f>IF(AG108="","",IF(AG108="Y",BA108*RarityBackground!$F$5,IF(AG108="N",BA108*(IF(RarityBackground!$F$3+(AH108-1)&gt;10,10,RarityBackground!$F$3+(AH108-1)))))-BA108)</f>
        <v/>
      </c>
    </row>
    <row r="109" ht="15.75" customHeight="1">
      <c r="A109" s="5" t="s">
        <v>235</v>
      </c>
      <c r="B109" s="5" t="s">
        <v>70</v>
      </c>
      <c r="C109" s="6" t="s">
        <v>56</v>
      </c>
      <c r="D109" s="5">
        <f>IF(A109="","",ROUNDUP(SUM(AI109:BB109)*VLOOKUP(B109,RarityBackground!$A$1:$B$6,2,0)*IF(C109="Yes",1,1.1),0))</f>
        <v>1584</v>
      </c>
      <c r="E109" s="5" t="s">
        <v>226</v>
      </c>
      <c r="F109" s="7"/>
      <c r="I109" s="7"/>
      <c r="J109" s="7"/>
      <c r="K109" s="6"/>
      <c r="L109" s="8"/>
      <c r="M109" s="7">
        <v>2.0</v>
      </c>
      <c r="N109" s="6" t="s">
        <v>76</v>
      </c>
      <c r="O109" s="6">
        <v>1.0</v>
      </c>
      <c r="P109" s="6"/>
      <c r="Q109" s="8"/>
      <c r="R109" s="9"/>
      <c r="S109" s="7"/>
      <c r="T109" s="6"/>
      <c r="U109" s="6"/>
      <c r="V109" s="6"/>
      <c r="W109" s="6"/>
      <c r="X109" s="6"/>
      <c r="Y109" s="6"/>
      <c r="Z109" s="6"/>
      <c r="AA109" s="8"/>
      <c r="AB109" s="7"/>
      <c r="AC109" s="7"/>
      <c r="AD109" s="6"/>
      <c r="AE109" s="6"/>
      <c r="AF109" s="6"/>
      <c r="AG109" s="6"/>
      <c r="AH109" s="6"/>
      <c r="AI109" s="7" t="str">
        <f>IF(F109="","",F109+IF(G109="",0,VLOOKUP(G109,RarityBackground!$E$7:$F$9,2,0)))</f>
        <v/>
      </c>
      <c r="AJ109" s="5" t="str">
        <f>IF(H109="","",F109+IF(H109=1,RarityBackground!$F$1,IF(H109=2,RarityBackground!$F$1*3,IF(H109=3,RarityBackground!$F$1*6,"Error"))))</f>
        <v/>
      </c>
      <c r="AK109" s="5" t="str">
        <f>IF(I109="","",IF(I109=1,RarityBackground!$F$2,IF(I109=2,RarityBackground!$F$2*3,IF(I109=3,RarityBackground!$F$2*6,"Error"))))</f>
        <v/>
      </c>
      <c r="AL109" s="5" t="str">
        <f>IF(J109="","",ROUNDUP(RarityBackground!$F$6*VLOOKUP(J109, RarityBackground!$A$18:$B$27,2,0),-1))</f>
        <v/>
      </c>
      <c r="AM109" s="5" t="str">
        <f>IF(K109="","",IF(K109="N","",IF(K109="Y",ROUNDUP(RarityBackground!$F$6,-1),"")))</f>
        <v/>
      </c>
      <c r="AN109" s="5" t="str">
        <f>IF(L109="","",IF(L109=1,RarityBackground!$D$1,IF(L109=2,RarityBackground!$D$1*3,IF(L109=3,RarityBackground!$D$1*6,"Error"))))</f>
        <v/>
      </c>
      <c r="AO109" s="5">
        <f>IF(M109="","",VLOOKUP(M109,RarityBackground!$A$7:$B$17,2,0))</f>
        <v>180</v>
      </c>
      <c r="AP109" s="5">
        <f>IF(N109="","",IF(N109="Y",AO109*RarityBackground!$F$5,IF(N109="N",AO109*(IF(RarityBackground!$F$3+(O109-1)&gt;10,10,RarityBackground!$F$3+(O109-1)))))-AO109)</f>
        <v>540</v>
      </c>
      <c r="AQ109" s="5" t="str">
        <f t="shared" si="1"/>
        <v/>
      </c>
      <c r="AR109" s="5" t="str">
        <f>IF(Q109="","",Q109*RarityBackground!$D$5)</f>
        <v/>
      </c>
      <c r="AS109" s="5" t="str">
        <f>IF(R109="","",VLOOKUP(R109&amp;"Save1Minute", RarityBackground!$C$6:$D$20,2,0))</f>
        <v/>
      </c>
      <c r="AT109" s="5" t="str">
        <f>IF(S109="","",IF(T109="Y",ROUNDUP(S109*RarityBackground!$D$4,0),IF(T109="N",ROUNDUP(S109*RarityBackground!$D$3,0))))</f>
        <v/>
      </c>
      <c r="AU109" s="5" t="str">
        <f>IF(U109="","",IF(V109="Y",((RarityBackground!$D$4*U109)*(RarityBackground!$F$3+W109)),((RarityBackground!$D$3*U109)*(RarityBackground!$F$3+W109))))</f>
        <v/>
      </c>
      <c r="AV109" s="5" t="str">
        <f>IF(X109="","",IF(Y109="Y",(RarityBackground!$D$4*X109)*IF(Z109="Y",RarityBackground!$F$9,RarityBackground!$F$10),(RarityBackground!$D$3*X109)*IF(Z109="Y",RarityBackground!$F$9,RarityBackground!$F$10)))</f>
        <v/>
      </c>
      <c r="AW109" s="5" t="str">
        <f>IF(AA109="","",AA109*RarityBackground!$D$2)</f>
        <v/>
      </c>
      <c r="AX109" s="5" t="str">
        <f t="shared" si="2"/>
        <v/>
      </c>
      <c r="AY109" s="5" t="str">
        <f>IF(AC109="","",VLOOKUP(AC109,RarityBackground!$A$7:$B$17,2,0))</f>
        <v/>
      </c>
      <c r="AZ109" s="5" t="str">
        <f>IF(AD109="","",IF(AD109="Y",AY109*RarityBackground!$F$5,IF(AD109="N",AY109*(IF(RarityBackground!$F$3+(AE109-1)&gt;10,10,RarityBackground!$F$3+(AE109-1)))))-AY109)</f>
        <v/>
      </c>
      <c r="BA109" s="5" t="str">
        <f>IF(AF109="","",VLOOKUP(AF109,RarityBackground!$A$7:$B$17,2,0))</f>
        <v/>
      </c>
      <c r="BB109" s="5" t="str">
        <f>IF(AG109="","",IF(AG109="Y",BA109*RarityBackground!$F$5,IF(AG109="N",BA109*(IF(RarityBackground!$F$3+(AH109-1)&gt;10,10,RarityBackground!$F$3+(AH109-1)))))-BA109)</f>
        <v/>
      </c>
    </row>
    <row r="110" ht="15.75" customHeight="1">
      <c r="A110" s="5" t="s">
        <v>236</v>
      </c>
      <c r="B110" s="5" t="s">
        <v>70</v>
      </c>
      <c r="C110" s="6" t="s">
        <v>56</v>
      </c>
      <c r="D110" s="5">
        <f>IF(A110="","",ROUNDUP(SUM(AI110:BB110)*VLOOKUP(B110,RarityBackground!$A$1:$B$6,2,0)*IF(C110="Yes",1,1.1),0))</f>
        <v>1584</v>
      </c>
      <c r="E110" s="5" t="s">
        <v>226</v>
      </c>
      <c r="F110" s="7"/>
      <c r="I110" s="7"/>
      <c r="J110" s="7"/>
      <c r="K110" s="6"/>
      <c r="L110" s="8"/>
      <c r="M110" s="7">
        <v>2.0</v>
      </c>
      <c r="N110" s="6" t="s">
        <v>76</v>
      </c>
      <c r="O110" s="6">
        <v>1.0</v>
      </c>
      <c r="P110" s="6"/>
      <c r="Q110" s="8"/>
      <c r="R110" s="9"/>
      <c r="S110" s="7"/>
      <c r="T110" s="6"/>
      <c r="U110" s="6"/>
      <c r="V110" s="6"/>
      <c r="W110" s="6"/>
      <c r="X110" s="6"/>
      <c r="Y110" s="6"/>
      <c r="Z110" s="6"/>
      <c r="AA110" s="8"/>
      <c r="AB110" s="7"/>
      <c r="AC110" s="7"/>
      <c r="AD110" s="6"/>
      <c r="AE110" s="6"/>
      <c r="AF110" s="6"/>
      <c r="AG110" s="6"/>
      <c r="AH110" s="6"/>
      <c r="AI110" s="7" t="str">
        <f>IF(F110="","",F110+IF(G110="",0,VLOOKUP(G110,RarityBackground!$E$7:$F$9,2,0)))</f>
        <v/>
      </c>
      <c r="AJ110" s="5" t="str">
        <f>IF(H110="","",F110+IF(H110=1,RarityBackground!$F$1,IF(H110=2,RarityBackground!$F$1*3,IF(H110=3,RarityBackground!$F$1*6,"Error"))))</f>
        <v/>
      </c>
      <c r="AK110" s="5" t="str">
        <f>IF(I110="","",IF(I110=1,RarityBackground!$F$2,IF(I110=2,RarityBackground!$F$2*3,IF(I110=3,RarityBackground!$F$2*6,"Error"))))</f>
        <v/>
      </c>
      <c r="AL110" s="5" t="str">
        <f>IF(J110="","",ROUNDUP(RarityBackground!$F$6*VLOOKUP(J110, RarityBackground!$A$18:$B$27,2,0),-1))</f>
        <v/>
      </c>
      <c r="AM110" s="5" t="str">
        <f>IF(K110="","",IF(K110="N","",IF(K110="Y",ROUNDUP(RarityBackground!$F$6,-1),"")))</f>
        <v/>
      </c>
      <c r="AN110" s="5" t="str">
        <f>IF(L110="","",IF(L110=1,RarityBackground!$D$1,IF(L110=2,RarityBackground!$D$1*3,IF(L110=3,RarityBackground!$D$1*6,"Error"))))</f>
        <v/>
      </c>
      <c r="AO110" s="5">
        <f>IF(M110="","",VLOOKUP(M110,RarityBackground!$A$7:$B$17,2,0))</f>
        <v>180</v>
      </c>
      <c r="AP110" s="5">
        <f>IF(N110="","",IF(N110="Y",AO110*RarityBackground!$F$5,IF(N110="N",AO110*(IF(RarityBackground!$F$3+(O110-1)&gt;10,10,RarityBackground!$F$3+(O110-1)))))-AO110)</f>
        <v>540</v>
      </c>
      <c r="AQ110" s="5" t="str">
        <f t="shared" si="1"/>
        <v/>
      </c>
      <c r="AR110" s="5" t="str">
        <f>IF(Q110="","",Q110*RarityBackground!$D$5)</f>
        <v/>
      </c>
      <c r="AS110" s="5" t="str">
        <f>IF(R110="","",VLOOKUP(R110&amp;"Save1Minute", RarityBackground!$C$6:$D$20,2,0))</f>
        <v/>
      </c>
      <c r="AT110" s="5" t="str">
        <f>IF(S110="","",IF(T110="Y",ROUNDUP(S110*RarityBackground!$D$4,0),IF(T110="N",ROUNDUP(S110*RarityBackground!$D$3,0))))</f>
        <v/>
      </c>
      <c r="AU110" s="5" t="str">
        <f>IF(U110="","",IF(V110="Y",((RarityBackground!$D$4*U110)*(RarityBackground!$F$3+W110)),((RarityBackground!$D$3*U110)*(RarityBackground!$F$3+W110))))</f>
        <v/>
      </c>
      <c r="AV110" s="5" t="str">
        <f>IF(X110="","",IF(Y110="Y",(RarityBackground!$D$4*X110)*IF(Z110="Y",RarityBackground!$F$9,RarityBackground!$F$10),(RarityBackground!$D$3*X110)*IF(Z110="Y",RarityBackground!$F$9,RarityBackground!$F$10)))</f>
        <v/>
      </c>
      <c r="AW110" s="5" t="str">
        <f>IF(AA110="","",AA110*RarityBackground!$D$2)</f>
        <v/>
      </c>
      <c r="AX110" s="5" t="str">
        <f t="shared" si="2"/>
        <v/>
      </c>
      <c r="AY110" s="5" t="str">
        <f>IF(AC110="","",VLOOKUP(AC110,RarityBackground!$A$7:$B$17,2,0))</f>
        <v/>
      </c>
      <c r="AZ110" s="5" t="str">
        <f>IF(AD110="","",IF(AD110="Y",AY110*RarityBackground!$F$5,IF(AD110="N",AY110*(IF(RarityBackground!$F$3+(AE110-1)&gt;10,10,RarityBackground!$F$3+(AE110-1)))))-AY110)</f>
        <v/>
      </c>
      <c r="BA110" s="5" t="str">
        <f>IF(AF110="","",VLOOKUP(AF110,RarityBackground!$A$7:$B$17,2,0))</f>
        <v/>
      </c>
      <c r="BB110" s="5" t="str">
        <f>IF(AG110="","",IF(AG110="Y",BA110*RarityBackground!$F$5,IF(AG110="N",BA110*(IF(RarityBackground!$F$3+(AH110-1)&gt;10,10,RarityBackground!$F$3+(AH110-1)))))-BA110)</f>
        <v/>
      </c>
    </row>
    <row r="111" ht="15.75" customHeight="1">
      <c r="A111" s="5" t="s">
        <v>237</v>
      </c>
      <c r="B111" s="5" t="s">
        <v>55</v>
      </c>
      <c r="C111" s="6" t="s">
        <v>56</v>
      </c>
      <c r="D111" s="5">
        <f>IF(A111="","",ROUNDUP(SUM(AI111:BB111)*VLOOKUP(B111,RarityBackground!$A$1:$B$6,2,0)*IF(C111="Yes",1,1.1),0))</f>
        <v>1188</v>
      </c>
      <c r="E111" s="5" t="s">
        <v>226</v>
      </c>
      <c r="F111" s="7"/>
      <c r="I111" s="7"/>
      <c r="J111" s="7"/>
      <c r="K111" s="6"/>
      <c r="L111" s="8"/>
      <c r="M111" s="7">
        <v>2.0</v>
      </c>
      <c r="N111" s="6" t="s">
        <v>76</v>
      </c>
      <c r="O111" s="6">
        <v>1.0</v>
      </c>
      <c r="P111" s="6"/>
      <c r="Q111" s="8"/>
      <c r="R111" s="9"/>
      <c r="S111" s="7"/>
      <c r="T111" s="6"/>
      <c r="U111" s="6"/>
      <c r="V111" s="6"/>
      <c r="W111" s="6"/>
      <c r="X111" s="6"/>
      <c r="Y111" s="6"/>
      <c r="Z111" s="6"/>
      <c r="AA111" s="8"/>
      <c r="AB111" s="7"/>
      <c r="AC111" s="7"/>
      <c r="AD111" s="6"/>
      <c r="AE111" s="6"/>
      <c r="AF111" s="6"/>
      <c r="AG111" s="6"/>
      <c r="AH111" s="6"/>
      <c r="AI111" s="7" t="str">
        <f>IF(F111="","",F111+IF(G111="",0,VLOOKUP(G111,RarityBackground!$E$7:$F$9,2,0)))</f>
        <v/>
      </c>
      <c r="AJ111" s="5" t="str">
        <f>IF(H111="","",F111+IF(H111=1,RarityBackground!$F$1,IF(H111=2,RarityBackground!$F$1*3,IF(H111=3,RarityBackground!$F$1*6,"Error"))))</f>
        <v/>
      </c>
      <c r="AK111" s="5" t="str">
        <f>IF(I111="","",IF(I111=1,RarityBackground!$F$2,IF(I111=2,RarityBackground!$F$2*3,IF(I111=3,RarityBackground!$F$2*6,"Error"))))</f>
        <v/>
      </c>
      <c r="AL111" s="5" t="str">
        <f>IF(J111="","",ROUNDUP(RarityBackground!$F$6*VLOOKUP(J111, RarityBackground!$A$18:$B$27,2,0),-1))</f>
        <v/>
      </c>
      <c r="AM111" s="5" t="str">
        <f>IF(K111="","",IF(K111="N","",IF(K111="Y",ROUNDUP(RarityBackground!$F$6,-1),"")))</f>
        <v/>
      </c>
      <c r="AN111" s="5" t="str">
        <f>IF(L111="","",IF(L111=1,RarityBackground!$D$1,IF(L111=2,RarityBackground!$D$1*3,IF(L111=3,RarityBackground!$D$1*6,"Error"))))</f>
        <v/>
      </c>
      <c r="AO111" s="5">
        <f>IF(M111="","",VLOOKUP(M111,RarityBackground!$A$7:$B$17,2,0))</f>
        <v>180</v>
      </c>
      <c r="AP111" s="5">
        <f>IF(N111="","",IF(N111="Y",AO111*RarityBackground!$F$5,IF(N111="N",AO111*(IF(RarityBackground!$F$3+(O111-1)&gt;10,10,RarityBackground!$F$3+(O111-1)))))-AO111)</f>
        <v>540</v>
      </c>
      <c r="AQ111" s="5" t="str">
        <f t="shared" si="1"/>
        <v/>
      </c>
      <c r="AR111" s="5" t="str">
        <f>IF(Q111="","",Q111*RarityBackground!$D$5)</f>
        <v/>
      </c>
      <c r="AS111" s="5" t="str">
        <f>IF(R111="","",VLOOKUP(R111&amp;"Save1Minute", RarityBackground!$C$6:$D$20,2,0))</f>
        <v/>
      </c>
      <c r="AT111" s="5" t="str">
        <f>IF(S111="","",IF(T111="Y",ROUNDUP(S111*RarityBackground!$D$4,0),IF(T111="N",ROUNDUP(S111*RarityBackground!$D$3,0))))</f>
        <v/>
      </c>
      <c r="AU111" s="5" t="str">
        <f>IF(U111="","",IF(V111="Y",((RarityBackground!$D$4*U111)*(RarityBackground!$F$3+W111)),((RarityBackground!$D$3*U111)*(RarityBackground!$F$3+W111))))</f>
        <v/>
      </c>
      <c r="AV111" s="5" t="str">
        <f>IF(X111="","",IF(Y111="Y",(RarityBackground!$D$4*X111)*IF(Z111="Y",RarityBackground!$F$9,RarityBackground!$F$10),(RarityBackground!$D$3*X111)*IF(Z111="Y",RarityBackground!$F$9,RarityBackground!$F$10)))</f>
        <v/>
      </c>
      <c r="AW111" s="5" t="str">
        <f>IF(AA111="","",AA111*RarityBackground!$D$2)</f>
        <v/>
      </c>
      <c r="AX111" s="5" t="str">
        <f t="shared" si="2"/>
        <v/>
      </c>
      <c r="AY111" s="5" t="str">
        <f>IF(AC111="","",VLOOKUP(AC111,RarityBackground!$A$7:$B$17,2,0))</f>
        <v/>
      </c>
      <c r="AZ111" s="5" t="str">
        <f>IF(AD111="","",IF(AD111="Y",AY111*RarityBackground!$F$5,IF(AD111="N",AY111*(IF(RarityBackground!$F$3+(AE111-1)&gt;10,10,RarityBackground!$F$3+(AE111-1)))))-AY111)</f>
        <v/>
      </c>
      <c r="BA111" s="5" t="str">
        <f>IF(AF111="","",VLOOKUP(AF111,RarityBackground!$A$7:$B$17,2,0))</f>
        <v/>
      </c>
      <c r="BB111" s="5" t="str">
        <f>IF(AG111="","",IF(AG111="Y",BA111*RarityBackground!$F$5,IF(AG111="N",BA111*(IF(RarityBackground!$F$3+(AH111-1)&gt;10,10,RarityBackground!$F$3+(AH111-1)))))-BA111)</f>
        <v/>
      </c>
    </row>
    <row r="112" ht="15.75" customHeight="1">
      <c r="A112" s="5" t="s">
        <v>238</v>
      </c>
      <c r="B112" s="5" t="s">
        <v>70</v>
      </c>
      <c r="C112" s="6" t="s">
        <v>74</v>
      </c>
      <c r="D112" s="5">
        <f>IF(A112="","",ROUNDUP(SUM(AI112:BB112)*VLOOKUP(B112,RarityBackground!$A$1:$B$6,2,0)*IF(C112="Yes",1,1.1),0))</f>
        <v>1600</v>
      </c>
      <c r="E112" s="5" t="s">
        <v>239</v>
      </c>
      <c r="F112" s="7"/>
      <c r="I112" s="7"/>
      <c r="J112" s="7"/>
      <c r="K112" s="6"/>
      <c r="L112" s="8"/>
      <c r="M112" s="7">
        <v>0.0</v>
      </c>
      <c r="N112" s="6" t="s">
        <v>67</v>
      </c>
      <c r="O112" s="6"/>
      <c r="P112" s="6"/>
      <c r="Q112" s="8"/>
      <c r="R112" s="9"/>
      <c r="S112" s="7"/>
      <c r="T112" s="6"/>
      <c r="U112" s="6"/>
      <c r="V112" s="6"/>
      <c r="W112" s="6"/>
      <c r="X112" s="6">
        <v>7.0</v>
      </c>
      <c r="Y112" s="6" t="s">
        <v>76</v>
      </c>
      <c r="Z112" s="6" t="s">
        <v>76</v>
      </c>
      <c r="AA112" s="8"/>
      <c r="AB112" s="7"/>
      <c r="AC112" s="7"/>
      <c r="AD112" s="6"/>
      <c r="AE112" s="6"/>
      <c r="AF112" s="6"/>
      <c r="AG112" s="6"/>
      <c r="AH112" s="6"/>
      <c r="AI112" s="7" t="str">
        <f>IF(F112="","",F112+IF(G112="",0,VLOOKUP(G112,RarityBackground!$E$7:$F$9,2,0)))</f>
        <v/>
      </c>
      <c r="AJ112" s="5" t="str">
        <f>IF(H112="","",F112+IF(H112=1,RarityBackground!$F$1,IF(H112=2,RarityBackground!$F$1*3,IF(H112=3,RarityBackground!$F$1*6,"Error"))))</f>
        <v/>
      </c>
      <c r="AK112" s="5" t="str">
        <f>IF(I112="","",IF(I112=1,RarityBackground!$F$2,IF(I112=2,RarityBackground!$F$2*3,IF(I112=3,RarityBackground!$F$2*6,"Error"))))</f>
        <v/>
      </c>
      <c r="AL112" s="5" t="str">
        <f>IF(J112="","",ROUNDUP(RarityBackground!$F$6*VLOOKUP(J112, RarityBackground!$A$18:$B$27,2,0),-1))</f>
        <v/>
      </c>
      <c r="AM112" s="5" t="str">
        <f>IF(K112="","",IF(K112="N","",IF(K112="Y",ROUNDUP(RarityBackground!$F$6,-1),"")))</f>
        <v/>
      </c>
      <c r="AN112" s="5" t="str">
        <f>IF(L112="","",IF(L112=1,RarityBackground!$D$1,IF(L112=2,RarityBackground!$D$1*3,IF(L112=3,RarityBackground!$D$1*6,"Error"))))</f>
        <v/>
      </c>
      <c r="AO112" s="5">
        <f>IF(M112="","",VLOOKUP(M112,RarityBackground!$A$7:$B$17,2,0))</f>
        <v>30</v>
      </c>
      <c r="AP112" s="5">
        <f>IF(N112="","",IF(N112="Y",AO112*RarityBackground!$F$5,IF(N112="N",AO112*(IF(RarityBackground!$F$3+(O112-1)&gt;10,10,RarityBackground!$F$3+(O112-1)))))-AO112)</f>
        <v>270</v>
      </c>
      <c r="AQ112" s="5" t="str">
        <f t="shared" si="1"/>
        <v/>
      </c>
      <c r="AR112" s="5" t="str">
        <f>IF(Q112="","",Q112*RarityBackground!$D$5)</f>
        <v/>
      </c>
      <c r="AS112" s="5" t="str">
        <f>IF(R112="","",VLOOKUP(R112&amp;"Save1Minute", RarityBackground!$C$6:$D$20,2,0))</f>
        <v/>
      </c>
      <c r="AT112" s="5" t="str">
        <f>IF(S112="","",IF(T112="Y",ROUNDUP(S112*RarityBackground!$D$4,0),IF(T112="N",ROUNDUP(S112*RarityBackground!$D$3,0))))</f>
        <v/>
      </c>
      <c r="AU112" s="5" t="str">
        <f>IF(U112="","",IF(V112="Y",((RarityBackground!$D$4*U112)*(RarityBackground!$F$3+W112)),((RarityBackground!$D$3*U112)*(RarityBackground!$F$3+W112))))</f>
        <v/>
      </c>
      <c r="AV112" s="5">
        <f>IF(X112="","",IF(Y112="Y",(RarityBackground!$D$4*X112)*IF(Z112="Y",RarityBackground!$F$9,RarityBackground!$F$10),(RarityBackground!$D$3*X112)*IF(Z112="Y",RarityBackground!$F$9,RarityBackground!$F$10)))</f>
        <v>499.8</v>
      </c>
      <c r="AW112" s="5" t="str">
        <f>IF(AA112="","",AA112*RarityBackground!$D$2)</f>
        <v/>
      </c>
      <c r="AX112" s="5" t="str">
        <f t="shared" si="2"/>
        <v/>
      </c>
      <c r="AY112" s="5" t="str">
        <f>IF(AC112="","",VLOOKUP(AC112,RarityBackground!$A$7:$B$17,2,0))</f>
        <v/>
      </c>
      <c r="AZ112" s="5" t="str">
        <f>IF(AD112="","",IF(AD112="Y",AY112*RarityBackground!$F$5,IF(AD112="N",AY112*(IF(RarityBackground!$F$3+(AE112-1)&gt;10,10,RarityBackground!$F$3+(AE112-1)))))-AY112)</f>
        <v/>
      </c>
      <c r="BA112" s="5" t="str">
        <f>IF(AF112="","",VLOOKUP(AF112,RarityBackground!$A$7:$B$17,2,0))</f>
        <v/>
      </c>
      <c r="BB112" s="5" t="str">
        <f>IF(AG112="","",IF(AG112="Y",BA112*RarityBackground!$F$5,IF(AG112="N",BA112*(IF(RarityBackground!$F$3+(AH112-1)&gt;10,10,RarityBackground!$F$3+(AH112-1)))))-BA112)</f>
        <v/>
      </c>
    </row>
    <row r="113" ht="15.75" customHeight="1">
      <c r="A113" s="5" t="s">
        <v>240</v>
      </c>
      <c r="B113" s="5" t="s">
        <v>70</v>
      </c>
      <c r="C113" s="6" t="s">
        <v>56</v>
      </c>
      <c r="D113" s="5">
        <f>IF(A113="","",ROUNDUP(SUM(AI113:BB113)*VLOOKUP(B113,RarityBackground!$A$1:$B$6,2,0)*IF(C113="Yes",1,1.1),0))</f>
        <v>8800</v>
      </c>
      <c r="E113" s="5" t="s">
        <v>241</v>
      </c>
      <c r="F113" s="7"/>
      <c r="I113" s="7"/>
      <c r="J113" s="7"/>
      <c r="K113" s="6"/>
      <c r="L113" s="8"/>
      <c r="M113" s="7"/>
      <c r="N113" s="6"/>
      <c r="O113" s="6"/>
      <c r="P113" s="6"/>
      <c r="Q113" s="8"/>
      <c r="R113" s="9"/>
      <c r="S113" s="7"/>
      <c r="T113" s="6"/>
      <c r="U113" s="6"/>
      <c r="V113" s="6"/>
      <c r="W113" s="6"/>
      <c r="X113" s="6"/>
      <c r="Y113" s="6"/>
      <c r="Z113" s="6"/>
      <c r="AA113" s="8"/>
      <c r="AB113" s="7">
        <v>4000.0</v>
      </c>
      <c r="AC113" s="7"/>
      <c r="AD113" s="6"/>
      <c r="AE113" s="6"/>
      <c r="AF113" s="6"/>
      <c r="AG113" s="6"/>
      <c r="AH113" s="6"/>
      <c r="AI113" s="7" t="str">
        <f>IF(F113="","",F113+IF(G113="",0,VLOOKUP(G113,RarityBackground!$E$7:$F$9,2,0)))</f>
        <v/>
      </c>
      <c r="AJ113" s="5" t="str">
        <f>IF(H113="","",F113+IF(H113=1,RarityBackground!$F$1,IF(H113=2,RarityBackground!$F$1*3,IF(H113=3,RarityBackground!$F$1*6,"Error"))))</f>
        <v/>
      </c>
      <c r="AK113" s="5" t="str">
        <f>IF(I113="","",IF(I113=1,RarityBackground!$F$2,IF(I113=2,RarityBackground!$F$2*3,IF(I113=3,RarityBackground!$F$2*6,"Error"))))</f>
        <v/>
      </c>
      <c r="AL113" s="5" t="str">
        <f>IF(J113="","",ROUNDUP(RarityBackground!$F$6*VLOOKUP(J113, RarityBackground!$A$18:$B$27,2,0),-1))</f>
        <v/>
      </c>
      <c r="AM113" s="5" t="str">
        <f>IF(K113="","",IF(K113="N","",IF(K113="Y",ROUNDUP(RarityBackground!$F$6,-1),"")))</f>
        <v/>
      </c>
      <c r="AN113" s="5" t="str">
        <f>IF(L113="","",IF(L113=1,RarityBackground!$D$1,IF(L113=2,RarityBackground!$D$1*3,IF(L113=3,RarityBackground!$D$1*6,"Error"))))</f>
        <v/>
      </c>
      <c r="AO113" s="5" t="str">
        <f>IF(M113="","",VLOOKUP(M113,RarityBackground!$A$7:$B$17,2,0))</f>
        <v/>
      </c>
      <c r="AP113" s="5" t="str">
        <f>IF(N113="","",IF(N113="Y",AO113*RarityBackground!$F$5,IF(N113="N",AO113*(IF(RarityBackground!$F$3+(O113-1)&gt;10,10,RarityBackground!$F$3+(O113-1)))))-AO113)</f>
        <v/>
      </c>
      <c r="AQ113" s="5" t="str">
        <f t="shared" si="1"/>
        <v/>
      </c>
      <c r="AR113" s="5" t="str">
        <f>IF(Q113="","",Q113*RarityBackground!$D$5)</f>
        <v/>
      </c>
      <c r="AS113" s="5" t="str">
        <f>IF(R113="","",VLOOKUP(R113&amp;"Save1Minute", RarityBackground!$C$6:$D$20,2,0))</f>
        <v/>
      </c>
      <c r="AT113" s="5" t="str">
        <f>IF(S113="","",IF(T113="Y",ROUNDUP(S113*RarityBackground!$D$4,0),IF(T113="N",ROUNDUP(S113*RarityBackground!$D$3,0))))</f>
        <v/>
      </c>
      <c r="AU113" s="5" t="str">
        <f>IF(U113="","",IF(V113="Y",((RarityBackground!$D$4*U113)*(RarityBackground!$F$3+W113)),((RarityBackground!$D$3*U113)*(RarityBackground!$F$3+W113))))</f>
        <v/>
      </c>
      <c r="AV113" s="5" t="str">
        <f>IF(X113="","",IF(Y113="Y",(RarityBackground!$D$4*X113)*IF(Z113="Y",RarityBackground!$F$9,RarityBackground!$F$10),(RarityBackground!$D$3*X113)*IF(Z113="Y",RarityBackground!$F$9,RarityBackground!$F$10)))</f>
        <v/>
      </c>
      <c r="AW113" s="5" t="str">
        <f>IF(AA113="","",AA113*RarityBackground!$D$2)</f>
        <v/>
      </c>
      <c r="AX113" s="5">
        <f t="shared" si="2"/>
        <v>4000</v>
      </c>
      <c r="AY113" s="5" t="str">
        <f>IF(AC113="","",VLOOKUP(AC113,RarityBackground!$A$7:$B$17,2,0))</f>
        <v/>
      </c>
      <c r="AZ113" s="5" t="str">
        <f>IF(AD113="","",IF(AD113="Y",AY113*RarityBackground!$F$5,IF(AD113="N",AY113*(IF(RarityBackground!$F$3+(AE113-1)&gt;10,10,RarityBackground!$F$3+(AE113-1)))))-AY113)</f>
        <v/>
      </c>
      <c r="BA113" s="5" t="str">
        <f>IF(AF113="","",VLOOKUP(AF113,RarityBackground!$A$7:$B$17,2,0))</f>
        <v/>
      </c>
      <c r="BB113" s="5" t="str">
        <f>IF(AG113="","",IF(AG113="Y",BA113*RarityBackground!$F$5,IF(AG113="N",BA113*(IF(RarityBackground!$F$3+(AH113-1)&gt;10,10,RarityBackground!$F$3+(AH113-1)))))-BA113)</f>
        <v/>
      </c>
    </row>
    <row r="114" ht="15.75" customHeight="1">
      <c r="A114" s="5" t="s">
        <v>242</v>
      </c>
      <c r="B114" s="5" t="s">
        <v>72</v>
      </c>
      <c r="C114" s="6" t="s">
        <v>74</v>
      </c>
      <c r="D114" s="5">
        <f>IF(A114="","",ROUNDUP(SUM(AI114:BB114)*VLOOKUP(B114,RarityBackground!$A$1:$B$6,2,0)*IF(C114="Yes",1,1.1),0))</f>
        <v>3343</v>
      </c>
      <c r="F114" s="7"/>
      <c r="I114" s="7"/>
      <c r="J114" s="7"/>
      <c r="K114" s="6"/>
      <c r="L114" s="8"/>
      <c r="M114" s="7">
        <v>1.0</v>
      </c>
      <c r="N114" s="6" t="s">
        <v>67</v>
      </c>
      <c r="O114" s="6"/>
      <c r="P114" s="6"/>
      <c r="Q114" s="8"/>
      <c r="R114" s="9"/>
      <c r="S114" s="7"/>
      <c r="T114" s="6"/>
      <c r="U114" s="6"/>
      <c r="V114" s="6"/>
      <c r="W114" s="6"/>
      <c r="X114" s="6">
        <v>3.0</v>
      </c>
      <c r="Y114" s="6" t="s">
        <v>76</v>
      </c>
      <c r="Z114" s="6" t="s">
        <v>76</v>
      </c>
      <c r="AA114" s="8"/>
      <c r="AB114" s="7"/>
      <c r="AC114" s="7"/>
      <c r="AD114" s="6"/>
      <c r="AE114" s="6"/>
      <c r="AF114" s="6"/>
      <c r="AG114" s="6"/>
      <c r="AH114" s="6"/>
      <c r="AI114" s="7" t="str">
        <f>IF(F114="","",F114+IF(G114="",0,VLOOKUP(G114,RarityBackground!$E$7:$F$9,2,0)))</f>
        <v/>
      </c>
      <c r="AJ114" s="5" t="str">
        <f>IF(H114="","",F114+IF(H114=1,RarityBackground!$F$1,IF(H114=2,RarityBackground!$F$1*3,IF(H114=3,RarityBackground!$F$1*6,"Error"))))</f>
        <v/>
      </c>
      <c r="AK114" s="5" t="str">
        <f>IF(I114="","",IF(I114=1,RarityBackground!$F$2,IF(I114=2,RarityBackground!$F$2*3,IF(I114=3,RarityBackground!$F$2*6,"Error"))))</f>
        <v/>
      </c>
      <c r="AL114" s="5" t="str">
        <f>IF(J114="","",ROUNDUP(RarityBackground!$F$6*VLOOKUP(J114, RarityBackground!$A$18:$B$27,2,0),-1))</f>
        <v/>
      </c>
      <c r="AM114" s="5" t="str">
        <f>IF(K114="","",IF(K114="N","",IF(K114="Y",ROUNDUP(RarityBackground!$F$6,-1),"")))</f>
        <v/>
      </c>
      <c r="AN114" s="5" t="str">
        <f>IF(L114="","",IF(L114=1,RarityBackground!$D$1,IF(L114=2,RarityBackground!$D$1*3,IF(L114=3,RarityBackground!$D$1*6,"Error"))))</f>
        <v/>
      </c>
      <c r="AO114" s="5">
        <f>IF(M114="","",VLOOKUP(M114,RarityBackground!$A$7:$B$17,2,0))</f>
        <v>90</v>
      </c>
      <c r="AP114" s="5">
        <f>IF(N114="","",IF(N114="Y",AO114*RarityBackground!$F$5,IF(N114="N",AO114*(IF(RarityBackground!$F$3+(O114-1)&gt;10,10,RarityBackground!$F$3+(O114-1)))))-AO114)</f>
        <v>810</v>
      </c>
      <c r="AQ114" s="5" t="str">
        <f t="shared" si="1"/>
        <v/>
      </c>
      <c r="AR114" s="5" t="str">
        <f>IF(Q114="","",Q114*RarityBackground!$D$5)</f>
        <v/>
      </c>
      <c r="AS114" s="5" t="str">
        <f>IF(R114="","",VLOOKUP(R114&amp;"Save1Minute", RarityBackground!$C$6:$D$20,2,0))</f>
        <v/>
      </c>
      <c r="AT114" s="5" t="str">
        <f>IF(S114="","",IF(T114="Y",ROUNDUP(S114*RarityBackground!$D$4,0),IF(T114="N",ROUNDUP(S114*RarityBackground!$D$3,0))))</f>
        <v/>
      </c>
      <c r="AU114" s="5" t="str">
        <f>IF(U114="","",IF(V114="Y",((RarityBackground!$D$4*U114)*(RarityBackground!$F$3+W114)),((RarityBackground!$D$3*U114)*(RarityBackground!$F$3+W114))))</f>
        <v/>
      </c>
      <c r="AV114" s="5">
        <f>IF(X114="","",IF(Y114="Y",(RarityBackground!$D$4*X114)*IF(Z114="Y",RarityBackground!$F$9,RarityBackground!$F$10),(RarityBackground!$D$3*X114)*IF(Z114="Y",RarityBackground!$F$9,RarityBackground!$F$10)))</f>
        <v>214.2</v>
      </c>
      <c r="AW114" s="5" t="str">
        <f>IF(AA114="","",AA114*RarityBackground!$D$2)</f>
        <v/>
      </c>
      <c r="AX114" s="5" t="str">
        <f t="shared" si="2"/>
        <v/>
      </c>
      <c r="AY114" s="5" t="str">
        <f>IF(AC114="","",VLOOKUP(AC114,RarityBackground!$A$7:$B$17,2,0))</f>
        <v/>
      </c>
      <c r="AZ114" s="5" t="str">
        <f>IF(AD114="","",IF(AD114="Y",AY114*RarityBackground!$F$5,IF(AD114="N",AY114*(IF(RarityBackground!$F$3+(AE114-1)&gt;10,10,RarityBackground!$F$3+(AE114-1)))))-AY114)</f>
        <v/>
      </c>
      <c r="BA114" s="5" t="str">
        <f>IF(AF114="","",VLOOKUP(AF114,RarityBackground!$A$7:$B$17,2,0))</f>
        <v/>
      </c>
      <c r="BB114" s="5" t="str">
        <f>IF(AG114="","",IF(AG114="Y",BA114*RarityBackground!$F$5,IF(AG114="N",BA114*(IF(RarityBackground!$F$3+(AH114-1)&gt;10,10,RarityBackground!$F$3+(AH114-1)))))-BA114)</f>
        <v/>
      </c>
    </row>
    <row r="115" ht="15.75" customHeight="1">
      <c r="A115" s="5" t="s">
        <v>243</v>
      </c>
      <c r="B115" s="5" t="s">
        <v>55</v>
      </c>
      <c r="C115" s="6" t="s">
        <v>74</v>
      </c>
      <c r="D115" s="5">
        <f>IF(A115="","",ROUNDUP(SUM(AI115:BB115)*VLOOKUP(B115,RarityBackground!$A$1:$B$6,2,0)*IF(C115="Yes",1,1.1),0))</f>
        <v>9450</v>
      </c>
      <c r="F115" s="7"/>
      <c r="I115" s="7"/>
      <c r="J115" s="7">
        <v>4.0</v>
      </c>
      <c r="K115" s="6"/>
      <c r="L115" s="8"/>
      <c r="M115" s="7"/>
      <c r="N115" s="6"/>
      <c r="O115" s="6"/>
      <c r="P115" s="6"/>
      <c r="Q115" s="8"/>
      <c r="R115" s="9"/>
      <c r="S115" s="7"/>
      <c r="T115" s="6"/>
      <c r="U115" s="6"/>
      <c r="V115" s="6"/>
      <c r="W115" s="6"/>
      <c r="X115" s="6"/>
      <c r="Y115" s="6"/>
      <c r="Z115" s="6"/>
      <c r="AA115" s="8"/>
      <c r="AB115" s="7"/>
      <c r="AC115" s="7"/>
      <c r="AD115" s="6"/>
      <c r="AE115" s="6"/>
      <c r="AF115" s="6"/>
      <c r="AG115" s="6"/>
      <c r="AH115" s="6"/>
      <c r="AI115" s="7" t="str">
        <f>IF(F115="","",F115+IF(G115="",0,VLOOKUP(G115,RarityBackground!$E$7:$F$9,2,0)))</f>
        <v/>
      </c>
      <c r="AJ115" s="5" t="str">
        <f>IF(H115="","",F115+IF(H115=1,RarityBackground!$F$1,IF(H115=2,RarityBackground!$F$1*3,IF(H115=3,RarityBackground!$F$1*6,"Error"))))</f>
        <v/>
      </c>
      <c r="AK115" s="5" t="str">
        <f>IF(I115="","",IF(I115=1,RarityBackground!$F$2,IF(I115=2,RarityBackground!$F$2*3,IF(I115=3,RarityBackground!$F$2*6,"Error"))))</f>
        <v/>
      </c>
      <c r="AL115" s="5">
        <f>IF(J115="","",ROUNDUP(RarityBackground!$F$6*VLOOKUP(J115, RarityBackground!$A$18:$B$27,2,0),-1))</f>
        <v>6300</v>
      </c>
      <c r="AM115" s="5" t="str">
        <f>IF(K115="","",IF(K115="N","",IF(K115="Y",ROUNDUP(RarityBackground!$F$6,-1),"")))</f>
        <v/>
      </c>
      <c r="AN115" s="5" t="str">
        <f>IF(L115="","",IF(L115=1,RarityBackground!$D$1,IF(L115=2,RarityBackground!$D$1*3,IF(L115=3,RarityBackground!$D$1*6,"Error"))))</f>
        <v/>
      </c>
      <c r="AO115" s="5" t="str">
        <f>IF(M115="","",VLOOKUP(M115,RarityBackground!$A$7:$B$17,2,0))</f>
        <v/>
      </c>
      <c r="AP115" s="5" t="str">
        <f>IF(N115="","",IF(N115="Y",AO115*RarityBackground!$F$5,IF(N115="N",AO115*(IF(RarityBackground!$F$3+(O115-1)&gt;10,10,RarityBackground!$F$3+(O115-1)))))-AO115)</f>
        <v/>
      </c>
      <c r="AQ115" s="5" t="str">
        <f t="shared" si="1"/>
        <v/>
      </c>
      <c r="AR115" s="5" t="str">
        <f>IF(Q115="","",Q115*RarityBackground!$D$5)</f>
        <v/>
      </c>
      <c r="AS115" s="5" t="str">
        <f>IF(R115="","",VLOOKUP(R115&amp;"Save1Minute", RarityBackground!$C$6:$D$20,2,0))</f>
        <v/>
      </c>
      <c r="AT115" s="5" t="str">
        <f>IF(S115="","",IF(T115="Y",ROUNDUP(S115*RarityBackground!$D$4,0),IF(T115="N",ROUNDUP(S115*RarityBackground!$D$3,0))))</f>
        <v/>
      </c>
      <c r="AU115" s="5" t="str">
        <f>IF(U115="","",IF(V115="Y",((RarityBackground!$D$4*U115)*(RarityBackground!$F$3+W115)),((RarityBackground!$D$3*U115)*(RarityBackground!$F$3+W115))))</f>
        <v/>
      </c>
      <c r="AV115" s="5" t="str">
        <f>IF(X115="","",IF(Y115="Y",(RarityBackground!$D$4*X115)*IF(Z115="Y",RarityBackground!$F$9,RarityBackground!$F$10),(RarityBackground!$D$3*X115)*IF(Z115="Y",RarityBackground!$F$9,RarityBackground!$F$10)))</f>
        <v/>
      </c>
      <c r="AW115" s="5" t="str">
        <f>IF(AA115="","",AA115*RarityBackground!$D$2)</f>
        <v/>
      </c>
      <c r="AX115" s="5" t="str">
        <f t="shared" si="2"/>
        <v/>
      </c>
      <c r="AY115" s="5" t="str">
        <f>IF(AC115="","",VLOOKUP(AC115,RarityBackground!$A$7:$B$17,2,0))</f>
        <v/>
      </c>
      <c r="AZ115" s="5" t="str">
        <f>IF(AD115="","",IF(AD115="Y",AY115*RarityBackground!$F$5,IF(AD115="N",AY115*(IF(RarityBackground!$F$3+(AE115-1)&gt;10,10,RarityBackground!$F$3+(AE115-1)))))-AY115)</f>
        <v/>
      </c>
      <c r="BA115" s="5" t="str">
        <f>IF(AF115="","",VLOOKUP(AF115,RarityBackground!$A$7:$B$17,2,0))</f>
        <v/>
      </c>
      <c r="BB115" s="5" t="str">
        <f>IF(AG115="","",IF(AG115="Y",BA115*RarityBackground!$F$5,IF(AG115="N",BA115*(IF(RarityBackground!$F$3+(AH115-1)&gt;10,10,RarityBackground!$F$3+(AH115-1)))))-BA115)</f>
        <v/>
      </c>
    </row>
    <row r="116" ht="15.75" customHeight="1">
      <c r="A116" s="5" t="s">
        <v>244</v>
      </c>
      <c r="B116" s="5" t="s">
        <v>55</v>
      </c>
      <c r="C116" s="6" t="s">
        <v>56</v>
      </c>
      <c r="D116" s="5">
        <f>IF(A116="","",ROUNDUP(SUM(AI116:BB116)*VLOOKUP(B116,RarityBackground!$A$1:$B$6,2,0)*IF(C116="Yes",1,1.1),0))</f>
        <v>4851</v>
      </c>
      <c r="E116" s="5" t="s">
        <v>245</v>
      </c>
      <c r="F116" s="7"/>
      <c r="I116" s="7"/>
      <c r="J116" s="7"/>
      <c r="K116" s="6"/>
      <c r="L116" s="8"/>
      <c r="M116" s="7">
        <v>0.0</v>
      </c>
      <c r="N116" s="6" t="s">
        <v>67</v>
      </c>
      <c r="O116" s="6"/>
      <c r="P116" s="6">
        <v>50.0</v>
      </c>
      <c r="Q116" s="8"/>
      <c r="R116" s="10" t="s">
        <v>246</v>
      </c>
      <c r="S116" s="7"/>
      <c r="T116" s="6"/>
      <c r="U116" s="6"/>
      <c r="V116" s="6"/>
      <c r="W116" s="6"/>
      <c r="X116" s="6"/>
      <c r="Y116" s="6"/>
      <c r="Z116" s="6"/>
      <c r="AA116" s="8"/>
      <c r="AB116" s="7"/>
      <c r="AC116" s="7">
        <v>1.0</v>
      </c>
      <c r="AD116" s="6" t="s">
        <v>67</v>
      </c>
      <c r="AE116" s="6"/>
      <c r="AF116" s="6"/>
      <c r="AG116" s="6"/>
      <c r="AH116" s="6"/>
      <c r="AI116" s="7" t="str">
        <f>IF(F116="","",F116+IF(G116="",0,VLOOKUP(G116,RarityBackground!$E$7:$F$9,2,0)))</f>
        <v/>
      </c>
      <c r="AJ116" s="5" t="str">
        <f>IF(H116="","",F116+IF(H116=1,RarityBackground!$F$1,IF(H116=2,RarityBackground!$F$1*3,IF(H116=3,RarityBackground!$F$1*6,"Error"))))</f>
        <v/>
      </c>
      <c r="AK116" s="5" t="str">
        <f>IF(I116="","",IF(I116=1,RarityBackground!$F$2,IF(I116=2,RarityBackground!$F$2*3,IF(I116=3,RarityBackground!$F$2*6,"Error"))))</f>
        <v/>
      </c>
      <c r="AL116" s="5" t="str">
        <f>IF(J116="","",ROUNDUP(RarityBackground!$F$6*VLOOKUP(J116, RarityBackground!$A$18:$B$27,2,0),-1))</f>
        <v/>
      </c>
      <c r="AM116" s="5" t="str">
        <f>IF(K116="","",IF(K116="N","",IF(K116="Y",ROUNDUP(RarityBackground!$F$6,-1),"")))</f>
        <v/>
      </c>
      <c r="AN116" s="5" t="str">
        <f>IF(L116="","",IF(L116=1,RarityBackground!$D$1,IF(L116=2,RarityBackground!$D$1*3,IF(L116=3,RarityBackground!$D$1*6,"Error"))))</f>
        <v/>
      </c>
      <c r="AO116" s="5">
        <f>IF(M116="","",VLOOKUP(M116,RarityBackground!$A$7:$B$17,2,0))</f>
        <v>30</v>
      </c>
      <c r="AP116" s="5">
        <f>IF(N116="","",IF(N116="Y",AO116*RarityBackground!$F$5,IF(N116="N",AO116*(IF(RarityBackground!$F$3+(O116-1)&gt;10,10,RarityBackground!$F$3+(O116-1)))))-AO116)</f>
        <v>270</v>
      </c>
      <c r="AQ116" s="5">
        <f t="shared" si="1"/>
        <v>1470</v>
      </c>
      <c r="AR116" s="5" t="str">
        <f>IF(Q116="","",Q116*RarityBackground!$D$5)</f>
        <v/>
      </c>
      <c r="AS116" s="5">
        <f>IF(R116="","",VLOOKUP(R116&amp;"Save1Minute", RarityBackground!$C$6:$D$20,2,0))</f>
        <v>270</v>
      </c>
      <c r="AT116" s="5" t="str">
        <f>IF(S116="","",IF(T116="Y",ROUNDUP(S116*RarityBackground!$D$4,0),IF(T116="N",ROUNDUP(S116*RarityBackground!$D$3,0))))</f>
        <v/>
      </c>
      <c r="AU116" s="5" t="str">
        <f>IF(U116="","",IF(V116="Y",((RarityBackground!$D$4*U116)*(RarityBackground!$F$3+W116)),((RarityBackground!$D$3*U116)*(RarityBackground!$F$3+W116))))</f>
        <v/>
      </c>
      <c r="AV116" s="5" t="str">
        <f>IF(X116="","",IF(Y116="Y",(RarityBackground!$D$4*X116)*IF(Z116="Y",RarityBackground!$F$9,RarityBackground!$F$10),(RarityBackground!$D$3*X116)*IF(Z116="Y",RarityBackground!$F$9,RarityBackground!$F$10)))</f>
        <v/>
      </c>
      <c r="AW116" s="5" t="str">
        <f>IF(AA116="","",AA116*RarityBackground!$D$2)</f>
        <v/>
      </c>
      <c r="AX116" s="5" t="str">
        <f t="shared" si="2"/>
        <v/>
      </c>
      <c r="AY116" s="5">
        <f>IF(AC116="","",VLOOKUP(AC116,RarityBackground!$A$7:$B$17,2,0))</f>
        <v>90</v>
      </c>
      <c r="AZ116" s="5">
        <f>IF(AD116="","",IF(AD116="Y",AY116*RarityBackground!$F$5,IF(AD116="N",AY116*(IF(RarityBackground!$F$3+(AE116-1)&gt;10,10,RarityBackground!$F$3+(AE116-1)))))-AY116)</f>
        <v>810</v>
      </c>
      <c r="BA116" s="5" t="str">
        <f>IF(AF116="","",VLOOKUP(AF116,RarityBackground!$A$7:$B$17,2,0))</f>
        <v/>
      </c>
      <c r="BB116" s="5" t="str">
        <f>IF(AG116="","",IF(AG116="Y",BA116*RarityBackground!$F$5,IF(AG116="N",BA116*(IF(RarityBackground!$F$3+(AH116-1)&gt;10,10,RarityBackground!$F$3+(AH116-1)))))-BA116)</f>
        <v/>
      </c>
    </row>
    <row r="117" ht="15.75" customHeight="1">
      <c r="A117" s="5" t="s">
        <v>247</v>
      </c>
      <c r="B117" s="5" t="s">
        <v>70</v>
      </c>
      <c r="C117" s="6" t="s">
        <v>74</v>
      </c>
      <c r="D117" s="5">
        <f>IF(A117="","",ROUNDUP(SUM(AI117:BB117)*VLOOKUP(B117,RarityBackground!$A$1:$B$6,2,0)*IF(C117="Yes",1,1.1),0))</f>
        <v>10080</v>
      </c>
      <c r="E117" s="5" t="s">
        <v>248</v>
      </c>
      <c r="F117" s="7"/>
      <c r="I117" s="7"/>
      <c r="J117" s="7"/>
      <c r="K117" s="6"/>
      <c r="L117" s="8"/>
      <c r="M117" s="7">
        <v>6.0</v>
      </c>
      <c r="N117" s="6" t="s">
        <v>76</v>
      </c>
      <c r="O117" s="6">
        <v>3.0</v>
      </c>
      <c r="P117" s="6"/>
      <c r="Q117" s="8"/>
      <c r="R117" s="9"/>
      <c r="S117" s="7"/>
      <c r="T117" s="6"/>
      <c r="U117" s="6"/>
      <c r="V117" s="6"/>
      <c r="W117" s="6"/>
      <c r="X117" s="6"/>
      <c r="Y117" s="6"/>
      <c r="Z117" s="6"/>
      <c r="AA117" s="8"/>
      <c r="AB117" s="7"/>
      <c r="AC117" s="7"/>
      <c r="AD117" s="6"/>
      <c r="AE117" s="6"/>
      <c r="AF117" s="6"/>
      <c r="AG117" s="6"/>
      <c r="AH117" s="6"/>
      <c r="AI117" s="7" t="str">
        <f>IF(F117="","",F117+IF(G117="",0,VLOOKUP(G117,RarityBackground!$E$7:$F$9,2,0)))</f>
        <v/>
      </c>
      <c r="AJ117" s="5" t="str">
        <f>IF(H117="","",F117+IF(H117=1,RarityBackground!$F$1,IF(H117=2,RarityBackground!$F$1*3,IF(H117=3,RarityBackground!$F$1*6,"Error"))))</f>
        <v/>
      </c>
      <c r="AK117" s="5" t="str">
        <f>IF(I117="","",IF(I117=1,RarityBackground!$F$2,IF(I117=2,RarityBackground!$F$2*3,IF(I117=3,RarityBackground!$F$2*6,"Error"))))</f>
        <v/>
      </c>
      <c r="AL117" s="5" t="str">
        <f>IF(J117="","",ROUNDUP(RarityBackground!$F$6*VLOOKUP(J117, RarityBackground!$A$18:$B$27,2,0),-1))</f>
        <v/>
      </c>
      <c r="AM117" s="5" t="str">
        <f>IF(K117="","",IF(K117="N","",IF(K117="Y",ROUNDUP(RarityBackground!$F$6,-1),"")))</f>
        <v/>
      </c>
      <c r="AN117" s="5" t="str">
        <f>IF(L117="","",IF(L117=1,RarityBackground!$D$1,IF(L117=2,RarityBackground!$D$1*3,IF(L117=3,RarityBackground!$D$1*6,"Error"))))</f>
        <v/>
      </c>
      <c r="AO117" s="5">
        <f>IF(M117="","",VLOOKUP(M117,RarityBackground!$A$7:$B$17,2,0))</f>
        <v>840</v>
      </c>
      <c r="AP117" s="5">
        <f>IF(N117="","",IF(N117="Y",AO117*RarityBackground!$F$5,IF(N117="N",AO117*(IF(RarityBackground!$F$3+(O117-1)&gt;10,10,RarityBackground!$F$3+(O117-1)))))-AO117)</f>
        <v>4200</v>
      </c>
      <c r="AQ117" s="5" t="str">
        <f t="shared" si="1"/>
        <v/>
      </c>
      <c r="AR117" s="5" t="str">
        <f>IF(Q117="","",Q117*RarityBackground!$D$5)</f>
        <v/>
      </c>
      <c r="AS117" s="5" t="str">
        <f>IF(R117="","",VLOOKUP(R117&amp;"Save1Minute", RarityBackground!$C$6:$D$20,2,0))</f>
        <v/>
      </c>
      <c r="AT117" s="5" t="str">
        <f>IF(S117="","",IF(T117="Y",ROUNDUP(S117*RarityBackground!$D$4,0),IF(T117="N",ROUNDUP(S117*RarityBackground!$D$3,0))))</f>
        <v/>
      </c>
      <c r="AU117" s="5" t="str">
        <f>IF(U117="","",IF(V117="Y",((RarityBackground!$D$4*U117)*(RarityBackground!$F$3+W117)),((RarityBackground!$D$3*U117)*(RarityBackground!$F$3+W117))))</f>
        <v/>
      </c>
      <c r="AV117" s="5" t="str">
        <f>IF(X117="","",IF(Y117="Y",(RarityBackground!$D$4*X117)*IF(Z117="Y",RarityBackground!$F$9,RarityBackground!$F$10),(RarityBackground!$D$3*X117)*IF(Z117="Y",RarityBackground!$F$9,RarityBackground!$F$10)))</f>
        <v/>
      </c>
      <c r="AW117" s="5" t="str">
        <f>IF(AA117="","",AA117*RarityBackground!$D$2)</f>
        <v/>
      </c>
      <c r="AX117" s="5" t="str">
        <f t="shared" si="2"/>
        <v/>
      </c>
      <c r="AY117" s="5" t="str">
        <f>IF(AC117="","",VLOOKUP(AC117,RarityBackground!$A$7:$B$17,2,0))</f>
        <v/>
      </c>
      <c r="AZ117" s="5" t="str">
        <f>IF(AD117="","",IF(AD117="Y",AY117*RarityBackground!$F$5,IF(AD117="N",AY117*(IF(RarityBackground!$F$3+(AE117-1)&gt;10,10,RarityBackground!$F$3+(AE117-1)))))-AY117)</f>
        <v/>
      </c>
      <c r="BA117" s="5" t="str">
        <f>IF(AF117="","",VLOOKUP(AF117,RarityBackground!$A$7:$B$17,2,0))</f>
        <v/>
      </c>
      <c r="BB117" s="5" t="str">
        <f>IF(AG117="","",IF(AG117="Y",BA117*RarityBackground!$F$5,IF(AG117="N",BA117*(IF(RarityBackground!$F$3+(AH117-1)&gt;10,10,RarityBackground!$F$3+(AH117-1)))))-BA117)</f>
        <v/>
      </c>
    </row>
    <row r="118" ht="15.75" customHeight="1">
      <c r="A118" s="5" t="s">
        <v>249</v>
      </c>
      <c r="B118" s="5" t="s">
        <v>70</v>
      </c>
      <c r="C118" s="6" t="s">
        <v>56</v>
      </c>
      <c r="D118" s="5">
        <f>IF(A118="","",ROUNDUP(SUM(AI118:BB118)*VLOOKUP(B118,RarityBackground!$A$1:$B$6,2,0)*IF(C118="Yes",1,1.1),0))</f>
        <v>1716</v>
      </c>
      <c r="F118" s="7"/>
      <c r="I118" s="7"/>
      <c r="J118" s="7"/>
      <c r="K118" s="6"/>
      <c r="L118" s="8">
        <v>1.0</v>
      </c>
      <c r="M118" s="7"/>
      <c r="N118" s="6"/>
      <c r="O118" s="6"/>
      <c r="P118" s="6"/>
      <c r="Q118" s="8"/>
      <c r="R118" s="10" t="s">
        <v>186</v>
      </c>
      <c r="S118" s="7"/>
      <c r="T118" s="6"/>
      <c r="U118" s="6"/>
      <c r="V118" s="6"/>
      <c r="W118" s="6"/>
      <c r="X118" s="6">
        <v>7.0</v>
      </c>
      <c r="Y118" s="6" t="s">
        <v>76</v>
      </c>
      <c r="Z118" s="6" t="s">
        <v>67</v>
      </c>
      <c r="AA118" s="8"/>
      <c r="AB118" s="7"/>
      <c r="AC118" s="7"/>
      <c r="AD118" s="6"/>
      <c r="AE118" s="6"/>
      <c r="AF118" s="6"/>
      <c r="AG118" s="6"/>
      <c r="AH118" s="6"/>
      <c r="AI118" s="7" t="str">
        <f>IF(F118="","",F118+IF(G118="",0,VLOOKUP(G118,RarityBackground!$E$7:$F$9,2,0)))</f>
        <v/>
      </c>
      <c r="AJ118" s="5" t="str">
        <f>IF(H118="","",F118+IF(H118=1,RarityBackground!$F$1,IF(H118=2,RarityBackground!$F$1*3,IF(H118=3,RarityBackground!$F$1*6,"Error"))))</f>
        <v/>
      </c>
      <c r="AK118" s="5" t="str">
        <f>IF(I118="","",IF(I118=1,RarityBackground!$F$2,IF(I118=2,RarityBackground!$F$2*3,IF(I118=3,RarityBackground!$F$2*6,"Error"))))</f>
        <v/>
      </c>
      <c r="AL118" s="5" t="str">
        <f>IF(J118="","",ROUNDUP(RarityBackground!$F$6*VLOOKUP(J118, RarityBackground!$A$18:$B$27,2,0),-1))</f>
        <v/>
      </c>
      <c r="AM118" s="5" t="str">
        <f>IF(K118="","",IF(K118="N","",IF(K118="Y",ROUNDUP(RarityBackground!$F$6,-1),"")))</f>
        <v/>
      </c>
      <c r="AN118" s="5">
        <f>IF(L118="","",IF(L118=1,RarityBackground!$D$1,IF(L118=2,RarityBackground!$D$1*3,IF(L118=3,RarityBackground!$D$1*6,"Error"))))</f>
        <v>500</v>
      </c>
      <c r="AO118" s="5" t="str">
        <f>IF(M118="","",VLOOKUP(M118,RarityBackground!$A$7:$B$17,2,0))</f>
        <v/>
      </c>
      <c r="AP118" s="5" t="str">
        <f>IF(N118="","",IF(N118="Y",AO118*RarityBackground!$F$5,IF(N118="N",AO118*(IF(RarityBackground!$F$3+(O118-1)&gt;10,10,RarityBackground!$F$3+(O118-1)))))-AO118)</f>
        <v/>
      </c>
      <c r="AQ118" s="5" t="str">
        <f t="shared" si="1"/>
        <v/>
      </c>
      <c r="AR118" s="5" t="str">
        <f>IF(Q118="","",Q118*RarityBackground!$D$5)</f>
        <v/>
      </c>
      <c r="AS118" s="5">
        <f>IF(R118="","",VLOOKUP(R118&amp;"Save1Minute", RarityBackground!$C$6:$D$20,2,0))</f>
        <v>30</v>
      </c>
      <c r="AT118" s="5" t="str">
        <f>IF(S118="","",IF(T118="Y",ROUNDUP(S118*RarityBackground!$D$4,0),IF(T118="N",ROUNDUP(S118*RarityBackground!$D$3,0))))</f>
        <v/>
      </c>
      <c r="AU118" s="5" t="str">
        <f>IF(U118="","",IF(V118="Y",((RarityBackground!$D$4*U118)*(RarityBackground!$F$3+W118)),((RarityBackground!$D$3*U118)*(RarityBackground!$F$3+W118))))</f>
        <v/>
      </c>
      <c r="AV118" s="5">
        <f>IF(X118="","",IF(Y118="Y",(RarityBackground!$D$4*X118)*IF(Z118="Y",RarityBackground!$F$9,RarityBackground!$F$10),(RarityBackground!$D$3*X118)*IF(Z118="Y",RarityBackground!$F$9,RarityBackground!$F$10)))</f>
        <v>249.9</v>
      </c>
      <c r="AW118" s="5" t="str">
        <f>IF(AA118="","",AA118*RarityBackground!$D$2)</f>
        <v/>
      </c>
      <c r="AX118" s="5" t="str">
        <f t="shared" si="2"/>
        <v/>
      </c>
      <c r="AY118" s="5" t="str">
        <f>IF(AC118="","",VLOOKUP(AC118,RarityBackground!$A$7:$B$17,2,0))</f>
        <v/>
      </c>
      <c r="AZ118" s="5" t="str">
        <f>IF(AD118="","",IF(AD118="Y",AY118*RarityBackground!$F$5,IF(AD118="N",AY118*(IF(RarityBackground!$F$3+(AE118-1)&gt;10,10,RarityBackground!$F$3+(AE118-1)))))-AY118)</f>
        <v/>
      </c>
      <c r="BA118" s="5" t="str">
        <f>IF(AF118="","",VLOOKUP(AF118,RarityBackground!$A$7:$B$17,2,0))</f>
        <v/>
      </c>
      <c r="BB118" s="5" t="str">
        <f>IF(AG118="","",IF(AG118="Y",BA118*RarityBackground!$F$5,IF(AG118="N",BA118*(IF(RarityBackground!$F$3+(AH118-1)&gt;10,10,RarityBackground!$F$3+(AH118-1)))))-BA118)</f>
        <v/>
      </c>
    </row>
    <row r="119" ht="15.75" customHeight="1">
      <c r="A119" s="5" t="s">
        <v>250</v>
      </c>
      <c r="B119" s="5" t="s">
        <v>70</v>
      </c>
      <c r="C119" s="6" t="s">
        <v>56</v>
      </c>
      <c r="D119" s="5">
        <f>IF(A119="","",ROUNDUP(SUM(AI119:BB119)*VLOOKUP(B119,RarityBackground!$A$1:$B$6,2,0)*IF(C119="Yes",1,1.1),0))</f>
        <v>4158</v>
      </c>
      <c r="E119" s="5" t="s">
        <v>251</v>
      </c>
      <c r="F119" s="7">
        <v>45.0</v>
      </c>
      <c r="H119" s="5">
        <v>1.0</v>
      </c>
      <c r="I119" s="7"/>
      <c r="J119" s="7"/>
      <c r="K119" s="6"/>
      <c r="L119" s="8"/>
      <c r="M119" s="7">
        <v>1.0</v>
      </c>
      <c r="N119" s="6" t="s">
        <v>67</v>
      </c>
      <c r="O119" s="6"/>
      <c r="P119" s="6"/>
      <c r="Q119" s="8"/>
      <c r="R119" s="9"/>
      <c r="S119" s="7"/>
      <c r="T119" s="6"/>
      <c r="U119" s="6"/>
      <c r="V119" s="6"/>
      <c r="W119" s="6"/>
      <c r="X119" s="6"/>
      <c r="Y119" s="6"/>
      <c r="Z119" s="6"/>
      <c r="AA119" s="8"/>
      <c r="AB119" s="7"/>
      <c r="AC119" s="7"/>
      <c r="AD119" s="6"/>
      <c r="AE119" s="6"/>
      <c r="AF119" s="6"/>
      <c r="AG119" s="6"/>
      <c r="AH119" s="6"/>
      <c r="AI119" s="7">
        <f>IF(F119="","",F119+IF(G119="",0,VLOOKUP(G119,RarityBackground!$E$7:$F$9,2,0)))</f>
        <v>45</v>
      </c>
      <c r="AJ119" s="5">
        <f>IF(H119="","",F119+IF(H119=1,RarityBackground!$F$1,IF(H119=2,RarityBackground!$F$1*3,IF(H119=3,RarityBackground!$F$1*6,"Error"))))</f>
        <v>945</v>
      </c>
      <c r="AK119" s="5" t="str">
        <f>IF(I119="","",IF(I119=1,RarityBackground!$F$2,IF(I119=2,RarityBackground!$F$2*3,IF(I119=3,RarityBackground!$F$2*6,"Error"))))</f>
        <v/>
      </c>
      <c r="AL119" s="5" t="str">
        <f>IF(J119="","",ROUNDUP(RarityBackground!$F$6*VLOOKUP(J119, RarityBackground!$A$18:$B$27,2,0),-1))</f>
        <v/>
      </c>
      <c r="AM119" s="5" t="str">
        <f>IF(K119="","",IF(K119="N","",IF(K119="Y",ROUNDUP(RarityBackground!$F$6,-1),"")))</f>
        <v/>
      </c>
      <c r="AN119" s="5" t="str">
        <f>IF(L119="","",IF(L119=1,RarityBackground!$D$1,IF(L119=2,RarityBackground!$D$1*3,IF(L119=3,RarityBackground!$D$1*6,"Error"))))</f>
        <v/>
      </c>
      <c r="AO119" s="5">
        <f>IF(M119="","",VLOOKUP(M119,RarityBackground!$A$7:$B$17,2,0))</f>
        <v>90</v>
      </c>
      <c r="AP119" s="5">
        <f>IF(N119="","",IF(N119="Y",AO119*RarityBackground!$F$5,IF(N119="N",AO119*(IF(RarityBackground!$F$3+(O119-1)&gt;10,10,RarityBackground!$F$3+(O119-1)))))-AO119)</f>
        <v>810</v>
      </c>
      <c r="AQ119" s="5" t="str">
        <f t="shared" si="1"/>
        <v/>
      </c>
      <c r="AR119" s="5" t="str">
        <f>IF(Q119="","",Q119*RarityBackground!$D$5)</f>
        <v/>
      </c>
      <c r="AS119" s="5" t="str">
        <f>IF(R119="","",VLOOKUP(R119&amp;"Save1Minute", RarityBackground!$C$6:$D$20,2,0))</f>
        <v/>
      </c>
      <c r="AT119" s="5" t="str">
        <f>IF(S119="","",IF(T119="Y",ROUNDUP(S119*RarityBackground!$D$4,0),IF(T119="N",ROUNDUP(S119*RarityBackground!$D$3,0))))</f>
        <v/>
      </c>
      <c r="AU119" s="5" t="str">
        <f>IF(U119="","",IF(V119="Y",((RarityBackground!$D$4*U119)*(RarityBackground!$F$3+W119)),((RarityBackground!$D$3*U119)*(RarityBackground!$F$3+W119))))</f>
        <v/>
      </c>
      <c r="AV119" s="5" t="str">
        <f>IF(X119="","",IF(Y119="Y",(RarityBackground!$D$4*X119)*IF(Z119="Y",RarityBackground!$F$9,RarityBackground!$F$10),(RarityBackground!$D$3*X119)*IF(Z119="Y",RarityBackground!$F$9,RarityBackground!$F$10)))</f>
        <v/>
      </c>
      <c r="AW119" s="5" t="str">
        <f>IF(AA119="","",AA119*RarityBackground!$D$2)</f>
        <v/>
      </c>
      <c r="AX119" s="5" t="str">
        <f t="shared" si="2"/>
        <v/>
      </c>
      <c r="AY119" s="5" t="str">
        <f>IF(AC119="","",VLOOKUP(AC119,RarityBackground!$A$7:$B$17,2,0))</f>
        <v/>
      </c>
      <c r="AZ119" s="5" t="str">
        <f>IF(AD119="","",IF(AD119="Y",AY119*RarityBackground!$F$5,IF(AD119="N",AY119*(IF(RarityBackground!$F$3+(AE119-1)&gt;10,10,RarityBackground!$F$3+(AE119-1)))))-AY119)</f>
        <v/>
      </c>
      <c r="BA119" s="5" t="str">
        <f>IF(AF119="","",VLOOKUP(AF119,RarityBackground!$A$7:$B$17,2,0))</f>
        <v/>
      </c>
      <c r="BB119" s="5" t="str">
        <f>IF(AG119="","",IF(AG119="Y",BA119*RarityBackground!$F$5,IF(AG119="N",BA119*(IF(RarityBackground!$F$3+(AH119-1)&gt;10,10,RarityBackground!$F$3+(AH119-1)))))-BA119)</f>
        <v/>
      </c>
    </row>
    <row r="120" ht="15.75" customHeight="1">
      <c r="A120" s="5" t="s">
        <v>252</v>
      </c>
      <c r="B120" s="5" t="s">
        <v>55</v>
      </c>
      <c r="C120" s="6" t="s">
        <v>74</v>
      </c>
      <c r="D120" s="5">
        <f>IF(A120="","",ROUNDUP(SUM(AI120:BB120)*VLOOKUP(B120,RarityBackground!$A$1:$B$6,2,0)*IF(C120="Yes",1,1.1),0))</f>
        <v>2700</v>
      </c>
      <c r="E120" s="5" t="s">
        <v>253</v>
      </c>
      <c r="F120" s="7"/>
      <c r="I120" s="7"/>
      <c r="J120" s="7"/>
      <c r="K120" s="6"/>
      <c r="L120" s="8"/>
      <c r="M120" s="7">
        <v>2.0</v>
      </c>
      <c r="N120" s="6" t="s">
        <v>67</v>
      </c>
      <c r="O120" s="6"/>
      <c r="P120" s="6"/>
      <c r="Q120" s="8"/>
      <c r="R120" s="9"/>
      <c r="S120" s="7"/>
      <c r="T120" s="6"/>
      <c r="U120" s="6"/>
      <c r="V120" s="6"/>
      <c r="W120" s="6"/>
      <c r="X120" s="6"/>
      <c r="Y120" s="6"/>
      <c r="Z120" s="6"/>
      <c r="AA120" s="8"/>
      <c r="AB120" s="7"/>
      <c r="AC120" s="7"/>
      <c r="AD120" s="6"/>
      <c r="AE120" s="6"/>
      <c r="AF120" s="6"/>
      <c r="AG120" s="6"/>
      <c r="AH120" s="6"/>
      <c r="AI120" s="7" t="str">
        <f>IF(F120="","",F120+IF(G120="",0,VLOOKUP(G120,RarityBackground!$E$7:$F$9,2,0)))</f>
        <v/>
      </c>
      <c r="AJ120" s="5" t="str">
        <f>IF(H120="","",F120+IF(H120=1,RarityBackground!$F$1,IF(H120=2,RarityBackground!$F$1*3,IF(H120=3,RarityBackground!$F$1*6,"Error"))))</f>
        <v/>
      </c>
      <c r="AK120" s="5" t="str">
        <f>IF(I120="","",IF(I120=1,RarityBackground!$F$2,IF(I120=2,RarityBackground!$F$2*3,IF(I120=3,RarityBackground!$F$2*6,"Error"))))</f>
        <v/>
      </c>
      <c r="AL120" s="5" t="str">
        <f>IF(J120="","",ROUNDUP(RarityBackground!$F$6*VLOOKUP(J120, RarityBackground!$A$18:$B$27,2,0),-1))</f>
        <v/>
      </c>
      <c r="AM120" s="5" t="str">
        <f>IF(K120="","",IF(K120="N","",IF(K120="Y",ROUNDUP(RarityBackground!$F$6,-1),"")))</f>
        <v/>
      </c>
      <c r="AN120" s="5" t="str">
        <f>IF(L120="","",IF(L120=1,RarityBackground!$D$1,IF(L120=2,RarityBackground!$D$1*3,IF(L120=3,RarityBackground!$D$1*6,"Error"))))</f>
        <v/>
      </c>
      <c r="AO120" s="5">
        <f>IF(M120="","",VLOOKUP(M120,RarityBackground!$A$7:$B$17,2,0))</f>
        <v>180</v>
      </c>
      <c r="AP120" s="5">
        <f>IF(N120="","",IF(N120="Y",AO120*RarityBackground!$F$5,IF(N120="N",AO120*(IF(RarityBackground!$F$3+(O120-1)&gt;10,10,RarityBackground!$F$3+(O120-1)))))-AO120)</f>
        <v>1620</v>
      </c>
      <c r="AQ120" s="5" t="str">
        <f t="shared" si="1"/>
        <v/>
      </c>
      <c r="AR120" s="5" t="str">
        <f>IF(Q120="","",Q120*RarityBackground!$D$5)</f>
        <v/>
      </c>
      <c r="AS120" s="5" t="str">
        <f>IF(R120="","",VLOOKUP(R120&amp;"Save1Minute", RarityBackground!$C$6:$D$20,2,0))</f>
        <v/>
      </c>
      <c r="AT120" s="5" t="str">
        <f>IF(S120="","",IF(T120="Y",ROUNDUP(S120*RarityBackground!$D$4,0),IF(T120="N",ROUNDUP(S120*RarityBackground!$D$3,0))))</f>
        <v/>
      </c>
      <c r="AU120" s="5" t="str">
        <f>IF(U120="","",IF(V120="Y",((RarityBackground!$D$4*U120)*(RarityBackground!$F$3+W120)),((RarityBackground!$D$3*U120)*(RarityBackground!$F$3+W120))))</f>
        <v/>
      </c>
      <c r="AV120" s="5" t="str">
        <f>IF(X120="","",IF(Y120="Y",(RarityBackground!$D$4*X120)*IF(Z120="Y",RarityBackground!$F$9,RarityBackground!$F$10),(RarityBackground!$D$3*X120)*IF(Z120="Y",RarityBackground!$F$9,RarityBackground!$F$10)))</f>
        <v/>
      </c>
      <c r="AW120" s="5" t="str">
        <f>IF(AA120="","",AA120*RarityBackground!$D$2)</f>
        <v/>
      </c>
      <c r="AX120" s="5" t="str">
        <f t="shared" si="2"/>
        <v/>
      </c>
      <c r="AY120" s="5" t="str">
        <f>IF(AC120="","",VLOOKUP(AC120,RarityBackground!$A$7:$B$17,2,0))</f>
        <v/>
      </c>
      <c r="AZ120" s="5" t="str">
        <f>IF(AD120="","",IF(AD120="Y",AY120*RarityBackground!$F$5,IF(AD120="N",AY120*(IF(RarityBackground!$F$3+(AE120-1)&gt;10,10,RarityBackground!$F$3+(AE120-1)))))-AY120)</f>
        <v/>
      </c>
      <c r="BA120" s="5" t="str">
        <f>IF(AF120="","",VLOOKUP(AF120,RarityBackground!$A$7:$B$17,2,0))</f>
        <v/>
      </c>
      <c r="BB120" s="5" t="str">
        <f>IF(AG120="","",IF(AG120="Y",BA120*RarityBackground!$F$5,IF(AG120="N",BA120*(IF(RarityBackground!$F$3+(AH120-1)&gt;10,10,RarityBackground!$F$3+(AH120-1)))))-BA120)</f>
        <v/>
      </c>
    </row>
    <row r="121" ht="15.75" customHeight="1">
      <c r="A121" s="5" t="s">
        <v>254</v>
      </c>
      <c r="B121" s="5" t="s">
        <v>55</v>
      </c>
      <c r="C121" s="6" t="s">
        <v>74</v>
      </c>
      <c r="D121" s="5">
        <f>IF(A121="","",ROUNDUP(SUM(AI121:BB121)*VLOOKUP(B121,RarityBackground!$A$1:$B$6,2,0)*IF(C121="Yes",1,1.1),0))</f>
        <v>9000</v>
      </c>
      <c r="E121" s="5" t="s">
        <v>255</v>
      </c>
      <c r="F121" s="7"/>
      <c r="I121" s="7"/>
      <c r="J121" s="7"/>
      <c r="K121" s="6"/>
      <c r="L121" s="8"/>
      <c r="M121" s="7">
        <v>3.0</v>
      </c>
      <c r="N121" s="6" t="s">
        <v>67</v>
      </c>
      <c r="O121" s="6"/>
      <c r="P121" s="6"/>
      <c r="Q121" s="8"/>
      <c r="R121" s="9"/>
      <c r="S121" s="7"/>
      <c r="T121" s="6"/>
      <c r="U121" s="6"/>
      <c r="V121" s="6"/>
      <c r="W121" s="6"/>
      <c r="X121" s="6"/>
      <c r="Y121" s="6"/>
      <c r="Z121" s="6"/>
      <c r="AA121" s="8"/>
      <c r="AB121" s="7"/>
      <c r="AC121" s="7">
        <v>3.0</v>
      </c>
      <c r="AD121" s="6" t="s">
        <v>67</v>
      </c>
      <c r="AE121" s="6"/>
      <c r="AF121" s="6"/>
      <c r="AG121" s="6"/>
      <c r="AH121" s="6"/>
      <c r="AI121" s="7" t="str">
        <f>IF(F121="","",F121+IF(G121="",0,VLOOKUP(G121,RarityBackground!$E$7:$F$9,2,0)))</f>
        <v/>
      </c>
      <c r="AJ121" s="5" t="str">
        <f>IF(H121="","",F121+IF(H121=1,RarityBackground!$F$1,IF(H121=2,RarityBackground!$F$1*3,IF(H121=3,RarityBackground!$F$1*6,"Error"))))</f>
        <v/>
      </c>
      <c r="AK121" s="5" t="str">
        <f>IF(I121="","",IF(I121=1,RarityBackground!$F$2,IF(I121=2,RarityBackground!$F$2*3,IF(I121=3,RarityBackground!$F$2*6,"Error"))))</f>
        <v/>
      </c>
      <c r="AL121" s="5" t="str">
        <f>IF(J121="","",ROUNDUP(RarityBackground!$F$6*VLOOKUP(J121, RarityBackground!$A$18:$B$27,2,0),-1))</f>
        <v/>
      </c>
      <c r="AM121" s="5" t="str">
        <f>IF(K121="","",IF(K121="N","",IF(K121="Y",ROUNDUP(RarityBackground!$F$6,-1),"")))</f>
        <v/>
      </c>
      <c r="AN121" s="5" t="str">
        <f>IF(L121="","",IF(L121=1,RarityBackground!$D$1,IF(L121=2,RarityBackground!$D$1*3,IF(L121=3,RarityBackground!$D$1*6,"Error"))))</f>
        <v/>
      </c>
      <c r="AO121" s="5">
        <f>IF(M121="","",VLOOKUP(M121,RarityBackground!$A$7:$B$17,2,0))</f>
        <v>300</v>
      </c>
      <c r="AP121" s="5">
        <f>IF(N121="","",IF(N121="Y",AO121*RarityBackground!$F$5,IF(N121="N",AO121*(IF(RarityBackground!$F$3+(O121-1)&gt;10,10,RarityBackground!$F$3+(O121-1)))))-AO121)</f>
        <v>2700</v>
      </c>
      <c r="AQ121" s="5" t="str">
        <f t="shared" si="1"/>
        <v/>
      </c>
      <c r="AR121" s="5" t="str">
        <f>IF(Q121="","",Q121*RarityBackground!$D$5)</f>
        <v/>
      </c>
      <c r="AS121" s="5" t="str">
        <f>IF(R121="","",VLOOKUP(R121&amp;"Save1Minute", RarityBackground!$C$6:$D$20,2,0))</f>
        <v/>
      </c>
      <c r="AT121" s="5" t="str">
        <f>IF(S121="","",IF(T121="Y",ROUNDUP(S121*RarityBackground!$D$4,0),IF(T121="N",ROUNDUP(S121*RarityBackground!$D$3,0))))</f>
        <v/>
      </c>
      <c r="AU121" s="5" t="str">
        <f>IF(U121="","",IF(V121="Y",((RarityBackground!$D$4*U121)*(RarityBackground!$F$3+W121)),((RarityBackground!$D$3*U121)*(RarityBackground!$F$3+W121))))</f>
        <v/>
      </c>
      <c r="AV121" s="5" t="str">
        <f>IF(X121="","",IF(Y121="Y",(RarityBackground!$D$4*X121)*IF(Z121="Y",RarityBackground!$F$9,RarityBackground!$F$10),(RarityBackground!$D$3*X121)*IF(Z121="Y",RarityBackground!$F$9,RarityBackground!$F$10)))</f>
        <v/>
      </c>
      <c r="AW121" s="5" t="str">
        <f>IF(AA121="","",AA121*RarityBackground!$D$2)</f>
        <v/>
      </c>
      <c r="AX121" s="5" t="str">
        <f t="shared" si="2"/>
        <v/>
      </c>
      <c r="AY121" s="5">
        <f>IF(AC121="","",VLOOKUP(AC121,RarityBackground!$A$7:$B$17,2,0))</f>
        <v>300</v>
      </c>
      <c r="AZ121" s="5">
        <f>IF(AD121="","",IF(AD121="Y",AY121*RarityBackground!$F$5,IF(AD121="N",AY121*(IF(RarityBackground!$F$3+(AE121-1)&gt;10,10,RarityBackground!$F$3+(AE121-1)))))-AY121)</f>
        <v>2700</v>
      </c>
      <c r="BA121" s="5" t="str">
        <f>IF(AF121="","",VLOOKUP(AF121,RarityBackground!$A$7:$B$17,2,0))</f>
        <v/>
      </c>
      <c r="BB121" s="5" t="str">
        <f>IF(AG121="","",IF(AG121="Y",BA121*RarityBackground!$F$5,IF(AG121="N",BA121*(IF(RarityBackground!$F$3+(AH121-1)&gt;10,10,RarityBackground!$F$3+(AH121-1)))))-BA121)</f>
        <v/>
      </c>
    </row>
    <row r="122" ht="15.75" customHeight="1">
      <c r="A122" s="5" t="s">
        <v>256</v>
      </c>
      <c r="B122" s="5" t="s">
        <v>55</v>
      </c>
      <c r="C122" s="6" t="s">
        <v>56</v>
      </c>
      <c r="D122" s="5">
        <f>IF(A122="","",ROUNDUP(SUM(AI122:BB122)*VLOOKUP(B122,RarityBackground!$A$1:$B$6,2,0)*IF(C122="Yes",1,1.1),0))</f>
        <v>4950</v>
      </c>
      <c r="E122" s="5" t="s">
        <v>257</v>
      </c>
      <c r="F122" s="7"/>
      <c r="I122" s="7"/>
      <c r="J122" s="7"/>
      <c r="K122" s="6"/>
      <c r="L122" s="8"/>
      <c r="M122" s="7">
        <v>3.0</v>
      </c>
      <c r="N122" s="6" t="s">
        <v>67</v>
      </c>
      <c r="O122" s="6"/>
      <c r="P122" s="6"/>
      <c r="Q122" s="8"/>
      <c r="R122" s="9"/>
      <c r="S122" s="7"/>
      <c r="T122" s="6"/>
      <c r="U122" s="6"/>
      <c r="V122" s="6"/>
      <c r="W122" s="6"/>
      <c r="X122" s="6"/>
      <c r="Y122" s="6"/>
      <c r="Z122" s="6"/>
      <c r="AA122" s="8"/>
      <c r="AB122" s="7"/>
      <c r="AC122" s="7"/>
      <c r="AD122" s="6"/>
      <c r="AE122" s="6"/>
      <c r="AF122" s="6"/>
      <c r="AG122" s="6"/>
      <c r="AH122" s="6"/>
      <c r="AI122" s="7" t="str">
        <f>IF(F122="","",F122+IF(G122="",0,VLOOKUP(G122,RarityBackground!$E$7:$F$9,2,0)))</f>
        <v/>
      </c>
      <c r="AJ122" s="5" t="str">
        <f>IF(H122="","",F122+IF(H122=1,RarityBackground!$F$1,IF(H122=2,RarityBackground!$F$1*3,IF(H122=3,RarityBackground!$F$1*6,"Error"))))</f>
        <v/>
      </c>
      <c r="AK122" s="5" t="str">
        <f>IF(I122="","",IF(I122=1,RarityBackground!$F$2,IF(I122=2,RarityBackground!$F$2*3,IF(I122=3,RarityBackground!$F$2*6,"Error"))))</f>
        <v/>
      </c>
      <c r="AL122" s="5" t="str">
        <f>IF(J122="","",ROUNDUP(RarityBackground!$F$6*VLOOKUP(J122, RarityBackground!$A$18:$B$27,2,0),-1))</f>
        <v/>
      </c>
      <c r="AM122" s="5" t="str">
        <f>IF(K122="","",IF(K122="N","",IF(K122="Y",ROUNDUP(RarityBackground!$F$6,-1),"")))</f>
        <v/>
      </c>
      <c r="AN122" s="5" t="str">
        <f>IF(L122="","",IF(L122=1,RarityBackground!$D$1,IF(L122=2,RarityBackground!$D$1*3,IF(L122=3,RarityBackground!$D$1*6,"Error"))))</f>
        <v/>
      </c>
      <c r="AO122" s="5">
        <f>IF(M122="","",VLOOKUP(M122,RarityBackground!$A$7:$B$17,2,0))</f>
        <v>300</v>
      </c>
      <c r="AP122" s="5">
        <f>IF(N122="","",IF(N122="Y",AO122*RarityBackground!$F$5,IF(N122="N",AO122*(IF(RarityBackground!$F$3+(O122-1)&gt;10,10,RarityBackground!$F$3+(O122-1)))))-AO122)</f>
        <v>2700</v>
      </c>
      <c r="AQ122" s="5" t="str">
        <f t="shared" si="1"/>
        <v/>
      </c>
      <c r="AR122" s="5" t="str">
        <f>IF(Q122="","",Q122*RarityBackground!$D$5)</f>
        <v/>
      </c>
      <c r="AS122" s="5" t="str">
        <f>IF(R122="","",VLOOKUP(R122&amp;"Save1Minute", RarityBackground!$C$6:$D$20,2,0))</f>
        <v/>
      </c>
      <c r="AT122" s="5" t="str">
        <f>IF(S122="","",IF(T122="Y",ROUNDUP(S122*RarityBackground!$D$4,0),IF(T122="N",ROUNDUP(S122*RarityBackground!$D$3,0))))</f>
        <v/>
      </c>
      <c r="AU122" s="5" t="str">
        <f>IF(U122="","",IF(V122="Y",((RarityBackground!$D$4*U122)*(RarityBackground!$F$3+W122)),((RarityBackground!$D$3*U122)*(RarityBackground!$F$3+W122))))</f>
        <v/>
      </c>
      <c r="AV122" s="5" t="str">
        <f>IF(X122="","",IF(Y122="Y",(RarityBackground!$D$4*X122)*IF(Z122="Y",RarityBackground!$F$9,RarityBackground!$F$10),(RarityBackground!$D$3*X122)*IF(Z122="Y",RarityBackground!$F$9,RarityBackground!$F$10)))</f>
        <v/>
      </c>
      <c r="AW122" s="5" t="str">
        <f>IF(AA122="","",AA122*RarityBackground!$D$2)</f>
        <v/>
      </c>
      <c r="AX122" s="5" t="str">
        <f t="shared" si="2"/>
        <v/>
      </c>
      <c r="AY122" s="5" t="str">
        <f>IF(AC122="","",VLOOKUP(AC122,RarityBackground!$A$7:$B$17,2,0))</f>
        <v/>
      </c>
      <c r="AZ122" s="5" t="str">
        <f>IF(AD122="","",IF(AD122="Y",AY122*RarityBackground!$F$5,IF(AD122="N",AY122*(IF(RarityBackground!$F$3+(AE122-1)&gt;10,10,RarityBackground!$F$3+(AE122-1)))))-AY122)</f>
        <v/>
      </c>
      <c r="BA122" s="5" t="str">
        <f>IF(AF122="","",VLOOKUP(AF122,RarityBackground!$A$7:$B$17,2,0))</f>
        <v/>
      </c>
      <c r="BB122" s="5" t="str">
        <f>IF(AG122="","",IF(AG122="Y",BA122*RarityBackground!$F$5,IF(AG122="N",BA122*(IF(RarityBackground!$F$3+(AH122-1)&gt;10,10,RarityBackground!$F$3+(AH122-1)))))-BA122)</f>
        <v/>
      </c>
    </row>
    <row r="123" ht="15.75" customHeight="1">
      <c r="A123" s="5" t="s">
        <v>258</v>
      </c>
      <c r="B123" s="5" t="s">
        <v>55</v>
      </c>
      <c r="C123" s="6" t="s">
        <v>56</v>
      </c>
      <c r="D123" s="5">
        <f>IF(A123="","",ROUNDUP(SUM(AI123:BB123)*VLOOKUP(B123,RarityBackground!$A$1:$B$6,2,0)*IF(C123="Yes",1,1.1),0))</f>
        <v>2970</v>
      </c>
      <c r="E123" s="5" t="s">
        <v>259</v>
      </c>
      <c r="F123" s="7"/>
      <c r="I123" s="7"/>
      <c r="J123" s="7"/>
      <c r="K123" s="6"/>
      <c r="L123" s="8"/>
      <c r="M123" s="7">
        <v>2.0</v>
      </c>
      <c r="N123" s="6" t="s">
        <v>67</v>
      </c>
      <c r="O123" s="6"/>
      <c r="P123" s="6"/>
      <c r="Q123" s="8"/>
      <c r="R123" s="9"/>
      <c r="S123" s="7"/>
      <c r="T123" s="6"/>
      <c r="U123" s="6"/>
      <c r="V123" s="6"/>
      <c r="W123" s="6"/>
      <c r="X123" s="6"/>
      <c r="Y123" s="6"/>
      <c r="Z123" s="6"/>
      <c r="AA123" s="8"/>
      <c r="AB123" s="7"/>
      <c r="AC123" s="7"/>
      <c r="AD123" s="6"/>
      <c r="AE123" s="6"/>
      <c r="AF123" s="6"/>
      <c r="AG123" s="6"/>
      <c r="AH123" s="6"/>
      <c r="AI123" s="7" t="str">
        <f>IF(F123="","",F123+IF(G123="",0,VLOOKUP(G123,RarityBackground!$E$7:$F$9,2,0)))</f>
        <v/>
      </c>
      <c r="AJ123" s="5" t="str">
        <f>IF(H123="","",F123+IF(H123=1,RarityBackground!$F$1,IF(H123=2,RarityBackground!$F$1*3,IF(H123=3,RarityBackground!$F$1*6,"Error"))))</f>
        <v/>
      </c>
      <c r="AK123" s="5" t="str">
        <f>IF(I123="","",IF(I123=1,RarityBackground!$F$2,IF(I123=2,RarityBackground!$F$2*3,IF(I123=3,RarityBackground!$F$2*6,"Error"))))</f>
        <v/>
      </c>
      <c r="AL123" s="5" t="str">
        <f>IF(J123="","",ROUNDUP(RarityBackground!$F$6*VLOOKUP(J123, RarityBackground!$A$18:$B$27,2,0),-1))</f>
        <v/>
      </c>
      <c r="AM123" s="5" t="str">
        <f>IF(K123="","",IF(K123="N","",IF(K123="Y",ROUNDUP(RarityBackground!$F$6,-1),"")))</f>
        <v/>
      </c>
      <c r="AN123" s="5" t="str">
        <f>IF(L123="","",IF(L123=1,RarityBackground!$D$1,IF(L123=2,RarityBackground!$D$1*3,IF(L123=3,RarityBackground!$D$1*6,"Error"))))</f>
        <v/>
      </c>
      <c r="AO123" s="5">
        <f>IF(M123="","",VLOOKUP(M123,RarityBackground!$A$7:$B$17,2,0))</f>
        <v>180</v>
      </c>
      <c r="AP123" s="5">
        <f>IF(N123="","",IF(N123="Y",AO123*RarityBackground!$F$5,IF(N123="N",AO123*(IF(RarityBackground!$F$3+(O123-1)&gt;10,10,RarityBackground!$F$3+(O123-1)))))-AO123)</f>
        <v>1620</v>
      </c>
      <c r="AQ123" s="5" t="str">
        <f t="shared" si="1"/>
        <v/>
      </c>
      <c r="AR123" s="5" t="str">
        <f>IF(Q123="","",Q123*RarityBackground!$D$5)</f>
        <v/>
      </c>
      <c r="AS123" s="5" t="str">
        <f>IF(R123="","",VLOOKUP(R123&amp;"Save1Minute", RarityBackground!$C$6:$D$20,2,0))</f>
        <v/>
      </c>
      <c r="AT123" s="5" t="str">
        <f>IF(S123="","",IF(T123="Y",ROUNDUP(S123*RarityBackground!$D$4,0),IF(T123="N",ROUNDUP(S123*RarityBackground!$D$3,0))))</f>
        <v/>
      </c>
      <c r="AU123" s="5" t="str">
        <f>IF(U123="","",IF(V123="Y",((RarityBackground!$D$4*U123)*(RarityBackground!$F$3+W123)),((RarityBackground!$D$3*U123)*(RarityBackground!$F$3+W123))))</f>
        <v/>
      </c>
      <c r="AV123" s="5" t="str">
        <f>IF(X123="","",IF(Y123="Y",(RarityBackground!$D$4*X123)*IF(Z123="Y",RarityBackground!$F$9,RarityBackground!$F$10),(RarityBackground!$D$3*X123)*IF(Z123="Y",RarityBackground!$F$9,RarityBackground!$F$10)))</f>
        <v/>
      </c>
      <c r="AW123" s="5" t="str">
        <f>IF(AA123="","",AA123*RarityBackground!$D$2)</f>
        <v/>
      </c>
      <c r="AX123" s="5" t="str">
        <f t="shared" si="2"/>
        <v/>
      </c>
      <c r="AY123" s="5" t="str">
        <f>IF(AC123="","",VLOOKUP(AC123,RarityBackground!$A$7:$B$17,2,0))</f>
        <v/>
      </c>
      <c r="AZ123" s="5" t="str">
        <f>IF(AD123="","",IF(AD123="Y",AY123*RarityBackground!$F$5,IF(AD123="N",AY123*(IF(RarityBackground!$F$3+(AE123-1)&gt;10,10,RarityBackground!$F$3+(AE123-1)))))-AY123)</f>
        <v/>
      </c>
      <c r="BA123" s="5" t="str">
        <f>IF(AF123="","",VLOOKUP(AF123,RarityBackground!$A$7:$B$17,2,0))</f>
        <v/>
      </c>
      <c r="BB123" s="5" t="str">
        <f>IF(AG123="","",IF(AG123="Y",BA123*RarityBackground!$F$5,IF(AG123="N",BA123*(IF(RarityBackground!$F$3+(AH123-1)&gt;10,10,RarityBackground!$F$3+(AH123-1)))))-BA123)</f>
        <v/>
      </c>
    </row>
    <row r="124" ht="15.75" customHeight="1">
      <c r="A124" s="5" t="s">
        <v>260</v>
      </c>
      <c r="B124" s="5" t="s">
        <v>80</v>
      </c>
      <c r="C124" s="6" t="s">
        <v>56</v>
      </c>
      <c r="D124" s="5">
        <f>IF(A124="","",ROUNDUP(SUM(AI124:BB124)*VLOOKUP(B124,RarityBackground!$A$1:$B$6,2,0)*IF(C124="Yes",1,1.1),0))</f>
        <v>72545</v>
      </c>
      <c r="E124" s="5" t="s">
        <v>261</v>
      </c>
      <c r="F124" s="7"/>
      <c r="I124" s="7"/>
      <c r="J124" s="7"/>
      <c r="K124" s="6" t="s">
        <v>67</v>
      </c>
      <c r="L124" s="8">
        <v>1.0</v>
      </c>
      <c r="M124" s="7">
        <v>8.0</v>
      </c>
      <c r="N124" s="6" t="s">
        <v>76</v>
      </c>
      <c r="O124" s="6">
        <v>5.0</v>
      </c>
      <c r="P124" s="6"/>
      <c r="Q124" s="8"/>
      <c r="R124" s="9"/>
      <c r="S124" s="7"/>
      <c r="T124" s="6"/>
      <c r="U124" s="6"/>
      <c r="V124" s="6"/>
      <c r="W124" s="6"/>
      <c r="X124" s="6"/>
      <c r="Y124" s="6"/>
      <c r="Z124" s="6"/>
      <c r="AA124" s="8"/>
      <c r="AB124" s="7">
        <v>1260.0</v>
      </c>
      <c r="AC124" s="7"/>
      <c r="AD124" s="6"/>
      <c r="AE124" s="6"/>
      <c r="AF124" s="6"/>
      <c r="AG124" s="6"/>
      <c r="AH124" s="6"/>
      <c r="AI124" s="7" t="str">
        <f>IF(F124="","",F124+IF(G124="",0,VLOOKUP(G124,RarityBackground!$E$7:$F$9,2,0)))</f>
        <v/>
      </c>
      <c r="AJ124" s="5" t="str">
        <f>IF(H124="","",F124+IF(H124=1,RarityBackground!$F$1,IF(H124=2,RarityBackground!$F$1*3,IF(H124=3,RarityBackground!$F$1*6,"Error"))))</f>
        <v/>
      </c>
      <c r="AK124" s="5" t="str">
        <f>IF(I124="","",IF(I124=1,RarityBackground!$F$2,IF(I124=2,RarityBackground!$F$2*3,IF(I124=3,RarityBackground!$F$2*6,"Error"))))</f>
        <v/>
      </c>
      <c r="AL124" s="5" t="str">
        <f>IF(J124="","",ROUNDUP(RarityBackground!$F$6*VLOOKUP(J124, RarityBackground!$A$18:$B$27,2,0),-1))</f>
        <v/>
      </c>
      <c r="AM124" s="5">
        <f>IF(K124="","",IF(K124="N","",IF(K124="Y",ROUNDUP(RarityBackground!$F$6,-1),"")))</f>
        <v>630</v>
      </c>
      <c r="AN124" s="5">
        <f>IF(L124="","",IF(L124=1,RarityBackground!$D$1,IF(L124=2,RarityBackground!$D$1*3,IF(L124=3,RarityBackground!$D$1*6,"Error"))))</f>
        <v>500</v>
      </c>
      <c r="AO124" s="5">
        <f>IF(M124="","",VLOOKUP(M124,RarityBackground!$A$7:$B$17,2,0))</f>
        <v>1350</v>
      </c>
      <c r="AP124" s="5">
        <f>IF(N124="","",IF(N124="Y",AO124*RarityBackground!$F$5,IF(N124="N",AO124*(IF(RarityBackground!$F$3+(O124-1)&gt;10,10,RarityBackground!$F$3+(O124-1)))))-AO124)</f>
        <v>9450</v>
      </c>
      <c r="AQ124" s="5" t="str">
        <f t="shared" si="1"/>
        <v/>
      </c>
      <c r="AR124" s="5" t="str">
        <f>IF(Q124="","",Q124*RarityBackground!$D$5)</f>
        <v/>
      </c>
      <c r="AS124" s="5" t="str">
        <f>IF(R124="","",VLOOKUP(R124&amp;"Save1Minute", RarityBackground!$C$6:$D$20,2,0))</f>
        <v/>
      </c>
      <c r="AT124" s="5" t="str">
        <f>IF(S124="","",IF(T124="Y",ROUNDUP(S124*RarityBackground!$D$4,0),IF(T124="N",ROUNDUP(S124*RarityBackground!$D$3,0))))</f>
        <v/>
      </c>
      <c r="AU124" s="5" t="str">
        <f>IF(U124="","",IF(V124="Y",((RarityBackground!$D$4*U124)*(RarityBackground!$F$3+W124)),((RarityBackground!$D$3*U124)*(RarityBackground!$F$3+W124))))</f>
        <v/>
      </c>
      <c r="AV124" s="5" t="str">
        <f>IF(X124="","",IF(Y124="Y",(RarityBackground!$D$4*X124)*IF(Z124="Y",RarityBackground!$F$9,RarityBackground!$F$10),(RarityBackground!$D$3*X124)*IF(Z124="Y",RarityBackground!$F$9,RarityBackground!$F$10)))</f>
        <v/>
      </c>
      <c r="AW124" s="5" t="str">
        <f>IF(AA124="","",AA124*RarityBackground!$D$2)</f>
        <v/>
      </c>
      <c r="AX124" s="5">
        <f t="shared" si="2"/>
        <v>1260</v>
      </c>
      <c r="AY124" s="5" t="str">
        <f>IF(AC124="","",VLOOKUP(AC124,RarityBackground!$A$7:$B$17,2,0))</f>
        <v/>
      </c>
      <c r="AZ124" s="5" t="str">
        <f>IF(AD124="","",IF(AD124="Y",AY124*RarityBackground!$F$5,IF(AD124="N",AY124*(IF(RarityBackground!$F$3+(AE124-1)&gt;10,10,RarityBackground!$F$3+(AE124-1)))))-AY124)</f>
        <v/>
      </c>
      <c r="BA124" s="5" t="str">
        <f>IF(AF124="","",VLOOKUP(AF124,RarityBackground!$A$7:$B$17,2,0))</f>
        <v/>
      </c>
      <c r="BB124" s="5" t="str">
        <f>IF(AG124="","",IF(AG124="Y",BA124*RarityBackground!$F$5,IF(AG124="N",BA124*(IF(RarityBackground!$F$3+(AH124-1)&gt;10,10,RarityBackground!$F$3+(AH124-1)))))-BA124)</f>
        <v/>
      </c>
    </row>
    <row r="125" ht="15.75" customHeight="1">
      <c r="A125" s="5" t="s">
        <v>262</v>
      </c>
      <c r="B125" s="5" t="s">
        <v>55</v>
      </c>
      <c r="C125" s="6" t="s">
        <v>74</v>
      </c>
      <c r="D125" s="5">
        <f>IF(A125="","",ROUNDUP(SUM(AI125:BB125)*VLOOKUP(B125,RarityBackground!$A$1:$B$6,2,0)*IF(C125="Yes",1,1.1),0))</f>
        <v>2700</v>
      </c>
      <c r="E125" s="5" t="s">
        <v>263</v>
      </c>
      <c r="F125" s="7"/>
      <c r="I125" s="7"/>
      <c r="J125" s="7"/>
      <c r="K125" s="6"/>
      <c r="L125" s="8"/>
      <c r="M125" s="7">
        <v>2.0</v>
      </c>
      <c r="N125" s="6" t="s">
        <v>67</v>
      </c>
      <c r="O125" s="6"/>
      <c r="P125" s="6"/>
      <c r="Q125" s="8"/>
      <c r="R125" s="9"/>
      <c r="S125" s="7"/>
      <c r="T125" s="6"/>
      <c r="U125" s="6"/>
      <c r="V125" s="6"/>
      <c r="W125" s="6"/>
      <c r="X125" s="6"/>
      <c r="Y125" s="6"/>
      <c r="Z125" s="6"/>
      <c r="AA125" s="8"/>
      <c r="AB125" s="7"/>
      <c r="AC125" s="7"/>
      <c r="AD125" s="6"/>
      <c r="AE125" s="6"/>
      <c r="AF125" s="6"/>
      <c r="AG125" s="6"/>
      <c r="AH125" s="6"/>
      <c r="AI125" s="7" t="str">
        <f>IF(F125="","",F125+IF(G125="",0,VLOOKUP(G125,RarityBackground!$E$7:$F$9,2,0)))</f>
        <v/>
      </c>
      <c r="AJ125" s="5" t="str">
        <f>IF(H125="","",F125+IF(H125=1,RarityBackground!$F$1,IF(H125=2,RarityBackground!$F$1*3,IF(H125=3,RarityBackground!$F$1*6,"Error"))))</f>
        <v/>
      </c>
      <c r="AK125" s="5" t="str">
        <f>IF(I125="","",IF(I125=1,RarityBackground!$F$2,IF(I125=2,RarityBackground!$F$2*3,IF(I125=3,RarityBackground!$F$2*6,"Error"))))</f>
        <v/>
      </c>
      <c r="AL125" s="5" t="str">
        <f>IF(J125="","",ROUNDUP(RarityBackground!$F$6*VLOOKUP(J125, RarityBackground!$A$18:$B$27,2,0),-1))</f>
        <v/>
      </c>
      <c r="AM125" s="5" t="str">
        <f>IF(K125="","",IF(K125="N","",IF(K125="Y",ROUNDUP(RarityBackground!$F$6,-1),"")))</f>
        <v/>
      </c>
      <c r="AN125" s="5" t="str">
        <f>IF(L125="","",IF(L125=1,RarityBackground!$D$1,IF(L125=2,RarityBackground!$D$1*3,IF(L125=3,RarityBackground!$D$1*6,"Error"))))</f>
        <v/>
      </c>
      <c r="AO125" s="5">
        <f>IF(M125="","",VLOOKUP(M125,RarityBackground!$A$7:$B$17,2,0))</f>
        <v>180</v>
      </c>
      <c r="AP125" s="5">
        <f>IF(N125="","",IF(N125="Y",AO125*RarityBackground!$F$5,IF(N125="N",AO125*(IF(RarityBackground!$F$3+(O125-1)&gt;10,10,RarityBackground!$F$3+(O125-1)))))-AO125)</f>
        <v>1620</v>
      </c>
      <c r="AQ125" s="5" t="str">
        <f t="shared" si="1"/>
        <v/>
      </c>
      <c r="AR125" s="5" t="str">
        <f>IF(Q125="","",Q125*RarityBackground!$D$5)</f>
        <v/>
      </c>
      <c r="AS125" s="5" t="str">
        <f>IF(R125="","",VLOOKUP(R125&amp;"Save1Minute", RarityBackground!$C$6:$D$20,2,0))</f>
        <v/>
      </c>
      <c r="AT125" s="5" t="str">
        <f>IF(S125="","",IF(T125="Y",ROUNDUP(S125*RarityBackground!$D$4,0),IF(T125="N",ROUNDUP(S125*RarityBackground!$D$3,0))))</f>
        <v/>
      </c>
      <c r="AU125" s="5" t="str">
        <f>IF(U125="","",IF(V125="Y",((RarityBackground!$D$4*U125)*(RarityBackground!$F$3+W125)),((RarityBackground!$D$3*U125)*(RarityBackground!$F$3+W125))))</f>
        <v/>
      </c>
      <c r="AV125" s="5" t="str">
        <f>IF(X125="","",IF(Y125="Y",(RarityBackground!$D$4*X125)*IF(Z125="Y",RarityBackground!$F$9,RarityBackground!$F$10),(RarityBackground!$D$3*X125)*IF(Z125="Y",RarityBackground!$F$9,RarityBackground!$F$10)))</f>
        <v/>
      </c>
      <c r="AW125" s="5" t="str">
        <f>IF(AA125="","",AA125*RarityBackground!$D$2)</f>
        <v/>
      </c>
      <c r="AX125" s="5" t="str">
        <f t="shared" si="2"/>
        <v/>
      </c>
      <c r="AY125" s="5" t="str">
        <f>IF(AC125="","",VLOOKUP(AC125,RarityBackground!$A$7:$B$17,2,0))</f>
        <v/>
      </c>
      <c r="AZ125" s="5" t="str">
        <f>IF(AD125="","",IF(AD125="Y",AY125*RarityBackground!$F$5,IF(AD125="N",AY125*(IF(RarityBackground!$F$3+(AE125-1)&gt;10,10,RarityBackground!$F$3+(AE125-1)))))-AY125)</f>
        <v/>
      </c>
      <c r="BA125" s="5" t="str">
        <f>IF(AF125="","",VLOOKUP(AF125,RarityBackground!$A$7:$B$17,2,0))</f>
        <v/>
      </c>
      <c r="BB125" s="5" t="str">
        <f>IF(AG125="","",IF(AG125="Y",BA125*RarityBackground!$F$5,IF(AG125="N",BA125*(IF(RarityBackground!$F$3+(AH125-1)&gt;10,10,RarityBackground!$F$3+(AH125-1)))))-BA125)</f>
        <v/>
      </c>
    </row>
    <row r="126" ht="15.75" customHeight="1">
      <c r="A126" s="5" t="s">
        <v>264</v>
      </c>
      <c r="B126" s="5" t="s">
        <v>55</v>
      </c>
      <c r="C126" s="6" t="s">
        <v>74</v>
      </c>
      <c r="D126" s="5">
        <f>IF(A126="","",ROUNDUP(SUM(AI126:BB126)*VLOOKUP(B126,RarityBackground!$A$1:$B$6,2,0)*IF(C126="Yes",1,1.1),0))</f>
        <v>9450</v>
      </c>
      <c r="F126" s="7"/>
      <c r="I126" s="7"/>
      <c r="J126" s="7">
        <v>4.0</v>
      </c>
      <c r="K126" s="6"/>
      <c r="L126" s="8"/>
      <c r="M126" s="7"/>
      <c r="N126" s="6"/>
      <c r="O126" s="6"/>
      <c r="P126" s="6"/>
      <c r="Q126" s="8"/>
      <c r="R126" s="9"/>
      <c r="S126" s="7"/>
      <c r="T126" s="6"/>
      <c r="U126" s="6"/>
      <c r="V126" s="6"/>
      <c r="W126" s="6"/>
      <c r="X126" s="6"/>
      <c r="Y126" s="6"/>
      <c r="Z126" s="6"/>
      <c r="AA126" s="8"/>
      <c r="AB126" s="7"/>
      <c r="AC126" s="7"/>
      <c r="AD126" s="6"/>
      <c r="AE126" s="6"/>
      <c r="AF126" s="6"/>
      <c r="AG126" s="6"/>
      <c r="AH126" s="6"/>
      <c r="AI126" s="7" t="str">
        <f>IF(F126="","",F126+IF(G126="",0,VLOOKUP(G126,RarityBackground!$E$7:$F$9,2,0)))</f>
        <v/>
      </c>
      <c r="AJ126" s="5" t="str">
        <f>IF(H126="","",F126+IF(H126=1,RarityBackground!$F$1,IF(H126=2,RarityBackground!$F$1*3,IF(H126=3,RarityBackground!$F$1*6,"Error"))))</f>
        <v/>
      </c>
      <c r="AK126" s="5" t="str">
        <f>IF(I126="","",IF(I126=1,RarityBackground!$F$2,IF(I126=2,RarityBackground!$F$2*3,IF(I126=3,RarityBackground!$F$2*6,"Error"))))</f>
        <v/>
      </c>
      <c r="AL126" s="5">
        <f>IF(J126="","",ROUNDUP(RarityBackground!$F$6*VLOOKUP(J126, RarityBackground!$A$18:$B$27,2,0),-1))</f>
        <v>6300</v>
      </c>
      <c r="AM126" s="5" t="str">
        <f>IF(K126="","",IF(K126="N","",IF(K126="Y",ROUNDUP(RarityBackground!$F$6,-1),"")))</f>
        <v/>
      </c>
      <c r="AN126" s="5" t="str">
        <f>IF(L126="","",IF(L126=1,RarityBackground!$D$1,IF(L126=2,RarityBackground!$D$1*3,IF(L126=3,RarityBackground!$D$1*6,"Error"))))</f>
        <v/>
      </c>
      <c r="AO126" s="5" t="str">
        <f>IF(M126="","",VLOOKUP(M126,RarityBackground!$A$7:$B$17,2,0))</f>
        <v/>
      </c>
      <c r="AP126" s="5" t="str">
        <f>IF(N126="","",IF(N126="Y",AO126*RarityBackground!$F$5,IF(N126="N",AO126*(IF(RarityBackground!$F$3+(O126-1)&gt;10,10,RarityBackground!$F$3+(O126-1)))))-AO126)</f>
        <v/>
      </c>
      <c r="AQ126" s="5" t="str">
        <f t="shared" si="1"/>
        <v/>
      </c>
      <c r="AR126" s="5" t="str">
        <f>IF(Q126="","",Q126*RarityBackground!$D$5)</f>
        <v/>
      </c>
      <c r="AS126" s="5" t="str">
        <f>IF(R126="","",VLOOKUP(R126&amp;"Save1Minute", RarityBackground!$C$6:$D$20,2,0))</f>
        <v/>
      </c>
      <c r="AT126" s="5" t="str">
        <f>IF(S126="","",IF(T126="Y",ROUNDUP(S126*RarityBackground!$D$4,0),IF(T126="N",ROUNDUP(S126*RarityBackground!$D$3,0))))</f>
        <v/>
      </c>
      <c r="AU126" s="5" t="str">
        <f>IF(U126="","",IF(V126="Y",((RarityBackground!$D$4*U126)*(RarityBackground!$F$3+W126)),((RarityBackground!$D$3*U126)*(RarityBackground!$F$3+W126))))</f>
        <v/>
      </c>
      <c r="AV126" s="5" t="str">
        <f>IF(X126="","",IF(Y126="Y",(RarityBackground!$D$4*X126)*IF(Z126="Y",RarityBackground!$F$9,RarityBackground!$F$10),(RarityBackground!$D$3*X126)*IF(Z126="Y",RarityBackground!$F$9,RarityBackground!$F$10)))</f>
        <v/>
      </c>
      <c r="AW126" s="5" t="str">
        <f>IF(AA126="","",AA126*RarityBackground!$D$2)</f>
        <v/>
      </c>
      <c r="AX126" s="5" t="str">
        <f t="shared" si="2"/>
        <v/>
      </c>
      <c r="AY126" s="5" t="str">
        <f>IF(AC126="","",VLOOKUP(AC126,RarityBackground!$A$7:$B$17,2,0))</f>
        <v/>
      </c>
      <c r="AZ126" s="5" t="str">
        <f>IF(AD126="","",IF(AD126="Y",AY126*RarityBackground!$F$5,IF(AD126="N",AY126*(IF(RarityBackground!$F$3+(AE126-1)&gt;10,10,RarityBackground!$F$3+(AE126-1)))))-AY126)</f>
        <v/>
      </c>
      <c r="BA126" s="5" t="str">
        <f>IF(AF126="","",VLOOKUP(AF126,RarityBackground!$A$7:$B$17,2,0))</f>
        <v/>
      </c>
      <c r="BB126" s="5" t="str">
        <f>IF(AG126="","",IF(AG126="Y",BA126*RarityBackground!$F$5,IF(AG126="N",BA126*(IF(RarityBackground!$F$3+(AH126-1)&gt;10,10,RarityBackground!$F$3+(AH126-1)))))-BA126)</f>
        <v/>
      </c>
    </row>
    <row r="127" ht="15.75" customHeight="1">
      <c r="A127" s="5" t="s">
        <v>265</v>
      </c>
      <c r="B127" s="5" t="s">
        <v>72</v>
      </c>
      <c r="C127" s="6" t="s">
        <v>74</v>
      </c>
      <c r="D127" s="5">
        <f>IF(A127="","",ROUNDUP(SUM(AI127:BB127)*VLOOKUP(B127,RarityBackground!$A$1:$B$6,2,0)*IF(C127="Yes",1,1.1),0))</f>
        <v>125850</v>
      </c>
      <c r="E127" s="5" t="s">
        <v>266</v>
      </c>
      <c r="F127" s="7"/>
      <c r="I127" s="7"/>
      <c r="J127" s="7"/>
      <c r="K127" s="6"/>
      <c r="L127" s="8"/>
      <c r="M127" s="7">
        <v>7.0</v>
      </c>
      <c r="N127" s="6"/>
      <c r="O127" s="6"/>
      <c r="P127" s="6">
        <v>10.0</v>
      </c>
      <c r="Q127" s="8"/>
      <c r="R127" s="9"/>
      <c r="S127" s="7"/>
      <c r="T127" s="6"/>
      <c r="U127" s="6"/>
      <c r="V127" s="6"/>
      <c r="W127" s="6"/>
      <c r="X127" s="6">
        <v>7.0</v>
      </c>
      <c r="Y127" s="6" t="s">
        <v>76</v>
      </c>
      <c r="Z127" s="6" t="s">
        <v>67</v>
      </c>
      <c r="AA127" s="8"/>
      <c r="AB127" s="7">
        <v>30000.0</v>
      </c>
      <c r="AC127" s="7">
        <v>1.0</v>
      </c>
      <c r="AD127" s="6" t="s">
        <v>67</v>
      </c>
      <c r="AE127" s="6"/>
      <c r="AF127" s="6"/>
      <c r="AG127" s="6"/>
      <c r="AH127" s="6"/>
      <c r="AI127" s="7" t="str">
        <f>IF(F127="","",F127+IF(G127="",0,VLOOKUP(G127,RarityBackground!$E$7:$F$9,2,0)))</f>
        <v/>
      </c>
      <c r="AJ127" s="5" t="str">
        <f>IF(H127="","",F127+IF(H127=1,RarityBackground!$F$1,IF(H127=2,RarityBackground!$F$1*3,IF(H127=3,RarityBackground!$F$1*6,"Error"))))</f>
        <v/>
      </c>
      <c r="AK127" s="5" t="str">
        <f>IF(I127="","",IF(I127=1,RarityBackground!$F$2,IF(I127=2,RarityBackground!$F$2*3,IF(I127=3,RarityBackground!$F$2*6,"Error"))))</f>
        <v/>
      </c>
      <c r="AL127" s="5" t="str">
        <f>IF(J127="","",ROUNDUP(RarityBackground!$F$6*VLOOKUP(J127, RarityBackground!$A$18:$B$27,2,0),-1))</f>
        <v/>
      </c>
      <c r="AM127" s="5" t="str">
        <f>IF(K127="","",IF(K127="N","",IF(K127="Y",ROUNDUP(RarityBackground!$F$6,-1),"")))</f>
        <v/>
      </c>
      <c r="AN127" s="5" t="str">
        <f>IF(L127="","",IF(L127=1,RarityBackground!$D$1,IF(L127=2,RarityBackground!$D$1*3,IF(L127=3,RarityBackground!$D$1*6,"Error"))))</f>
        <v/>
      </c>
      <c r="AO127" s="5">
        <f>IF(M127="","",VLOOKUP(M127,RarityBackground!$A$7:$B$17,2,0))</f>
        <v>1080</v>
      </c>
      <c r="AP127" s="5" t="str">
        <f>IF(N127="","",IF(N127="Y",AO127*RarityBackground!$F$5,IF(N127="N",AO127*(IF(RarityBackground!$F$3+(O127-1)&gt;10,10,RarityBackground!$F$3+(O127-1)))))-AO127)</f>
        <v/>
      </c>
      <c r="AQ127" s="5">
        <f t="shared" si="1"/>
        <v>9720</v>
      </c>
      <c r="AR127" s="5" t="str">
        <f>IF(Q127="","",Q127*RarityBackground!$D$5)</f>
        <v/>
      </c>
      <c r="AS127" s="5" t="str">
        <f>IF(R127="","",VLOOKUP(R127&amp;"Save1Minute", RarityBackground!$C$6:$D$20,2,0))</f>
        <v/>
      </c>
      <c r="AT127" s="5" t="str">
        <f>IF(S127="","",IF(T127="Y",ROUNDUP(S127*RarityBackground!$D$4,0),IF(T127="N",ROUNDUP(S127*RarityBackground!$D$3,0))))</f>
        <v/>
      </c>
      <c r="AU127" s="5" t="str">
        <f>IF(U127="","",IF(V127="Y",((RarityBackground!$D$4*U127)*(RarityBackground!$F$3+W127)),((RarityBackground!$D$3*U127)*(RarityBackground!$F$3+W127))))</f>
        <v/>
      </c>
      <c r="AV127" s="5">
        <f>IF(X127="","",IF(Y127="Y",(RarityBackground!$D$4*X127)*IF(Z127="Y",RarityBackground!$F$9,RarityBackground!$F$10),(RarityBackground!$D$3*X127)*IF(Z127="Y",RarityBackground!$F$9,RarityBackground!$F$10)))</f>
        <v>249.9</v>
      </c>
      <c r="AW127" s="5" t="str">
        <f>IF(AA127="","",AA127*RarityBackground!$D$2)</f>
        <v/>
      </c>
      <c r="AX127" s="5">
        <f t="shared" si="2"/>
        <v>30000</v>
      </c>
      <c r="AY127" s="5">
        <f>IF(AC127="","",VLOOKUP(AC127,RarityBackground!$A$7:$B$17,2,0))</f>
        <v>90</v>
      </c>
      <c r="AZ127" s="5">
        <f>IF(AD127="","",IF(AD127="Y",AY127*RarityBackground!$F$5,IF(AD127="N",AY127*(IF(RarityBackground!$F$3+(AE127-1)&gt;10,10,RarityBackground!$F$3+(AE127-1)))))-AY127)</f>
        <v>810</v>
      </c>
      <c r="BA127" s="5" t="str">
        <f>IF(AF127="","",VLOOKUP(AF127,RarityBackground!$A$7:$B$17,2,0))</f>
        <v/>
      </c>
      <c r="BB127" s="5" t="str">
        <f>IF(AG127="","",IF(AG127="Y",BA127*RarityBackground!$F$5,IF(AG127="N",BA127*(IF(RarityBackground!$F$3+(AH127-1)&gt;10,10,RarityBackground!$F$3+(AH127-1)))))-BA127)</f>
        <v/>
      </c>
    </row>
    <row r="128" ht="15.75" customHeight="1">
      <c r="A128" s="5" t="s">
        <v>267</v>
      </c>
      <c r="B128" s="5" t="s">
        <v>55</v>
      </c>
      <c r="C128" s="6" t="s">
        <v>56</v>
      </c>
      <c r="D128" s="5">
        <f>IF(A128="","",ROUNDUP(SUM(AI128:BB128)*VLOOKUP(B128,RarityBackground!$A$1:$B$6,2,0)*IF(C128="Yes",1,1.1),0))</f>
        <v>1485</v>
      </c>
      <c r="E128" s="5" t="s">
        <v>268</v>
      </c>
      <c r="F128" s="7"/>
      <c r="I128" s="7"/>
      <c r="J128" s="7"/>
      <c r="K128" s="6"/>
      <c r="L128" s="8"/>
      <c r="M128" s="7">
        <v>1.0</v>
      </c>
      <c r="N128" s="6" t="s">
        <v>67</v>
      </c>
      <c r="O128" s="6"/>
      <c r="P128" s="6"/>
      <c r="Q128" s="8"/>
      <c r="R128" s="9"/>
      <c r="S128" s="7"/>
      <c r="T128" s="6"/>
      <c r="U128" s="6"/>
      <c r="V128" s="6"/>
      <c r="W128" s="6"/>
      <c r="X128" s="6"/>
      <c r="Y128" s="6"/>
      <c r="Z128" s="6"/>
      <c r="AA128" s="8"/>
      <c r="AB128" s="7"/>
      <c r="AC128" s="7"/>
      <c r="AD128" s="6"/>
      <c r="AE128" s="6"/>
      <c r="AF128" s="6"/>
      <c r="AG128" s="6"/>
      <c r="AH128" s="6"/>
      <c r="AI128" s="7" t="str">
        <f>IF(F128="","",F128+IF(G128="",0,VLOOKUP(G128,RarityBackground!$E$7:$F$9,2,0)))</f>
        <v/>
      </c>
      <c r="AJ128" s="5" t="str">
        <f>IF(H128="","",F128+IF(H128=1,RarityBackground!$F$1,IF(H128=2,RarityBackground!$F$1*3,IF(H128=3,RarityBackground!$F$1*6,"Error"))))</f>
        <v/>
      </c>
      <c r="AK128" s="5" t="str">
        <f>IF(I128="","",IF(I128=1,RarityBackground!$F$2,IF(I128=2,RarityBackground!$F$2*3,IF(I128=3,RarityBackground!$F$2*6,"Error"))))</f>
        <v/>
      </c>
      <c r="AL128" s="5" t="str">
        <f>IF(J128="","",ROUNDUP(RarityBackground!$F$6*VLOOKUP(J128, RarityBackground!$A$18:$B$27,2,0),-1))</f>
        <v/>
      </c>
      <c r="AM128" s="5" t="str">
        <f>IF(K128="","",IF(K128="N","",IF(K128="Y",ROUNDUP(RarityBackground!$F$6,-1),"")))</f>
        <v/>
      </c>
      <c r="AN128" s="5" t="str">
        <f>IF(L128="","",IF(L128=1,RarityBackground!$D$1,IF(L128=2,RarityBackground!$D$1*3,IF(L128=3,RarityBackground!$D$1*6,"Error"))))</f>
        <v/>
      </c>
      <c r="AO128" s="5">
        <f>IF(M128="","",VLOOKUP(M128,RarityBackground!$A$7:$B$17,2,0))</f>
        <v>90</v>
      </c>
      <c r="AP128" s="5">
        <f>IF(N128="","",IF(N128="Y",AO128*RarityBackground!$F$5,IF(N128="N",AO128*(IF(RarityBackground!$F$3+(O128-1)&gt;10,10,RarityBackground!$F$3+(O128-1)))))-AO128)</f>
        <v>810</v>
      </c>
      <c r="AQ128" s="5" t="str">
        <f t="shared" si="1"/>
        <v/>
      </c>
      <c r="AR128" s="5" t="str">
        <f>IF(Q128="","",Q128*RarityBackground!$D$5)</f>
        <v/>
      </c>
      <c r="AS128" s="5" t="str">
        <f>IF(R128="","",VLOOKUP(R128&amp;"Save1Minute", RarityBackground!$C$6:$D$20,2,0))</f>
        <v/>
      </c>
      <c r="AT128" s="5" t="str">
        <f>IF(S128="","",IF(T128="Y",ROUNDUP(S128*RarityBackground!$D$4,0),IF(T128="N",ROUNDUP(S128*RarityBackground!$D$3,0))))</f>
        <v/>
      </c>
      <c r="AU128" s="5" t="str">
        <f>IF(U128="","",IF(V128="Y",((RarityBackground!$D$4*U128)*(RarityBackground!$F$3+W128)),((RarityBackground!$D$3*U128)*(RarityBackground!$F$3+W128))))</f>
        <v/>
      </c>
      <c r="AV128" s="5" t="str">
        <f>IF(X128="","",IF(Y128="Y",(RarityBackground!$D$4*X128)*IF(Z128="Y",RarityBackground!$F$9,RarityBackground!$F$10),(RarityBackground!$D$3*X128)*IF(Z128="Y",RarityBackground!$F$9,RarityBackground!$F$10)))</f>
        <v/>
      </c>
      <c r="AW128" s="5" t="str">
        <f>IF(AA128="","",AA128*RarityBackground!$D$2)</f>
        <v/>
      </c>
      <c r="AX128" s="5" t="str">
        <f t="shared" si="2"/>
        <v/>
      </c>
      <c r="AY128" s="5" t="str">
        <f>IF(AC128="","",VLOOKUP(AC128,RarityBackground!$A$7:$B$17,2,0))</f>
        <v/>
      </c>
      <c r="AZ128" s="5" t="str">
        <f>IF(AD128="","",IF(AD128="Y",AY128*RarityBackground!$F$5,IF(AD128="N",AY128*(IF(RarityBackground!$F$3+(AE128-1)&gt;10,10,RarityBackground!$F$3+(AE128-1)))))-AY128)</f>
        <v/>
      </c>
      <c r="BA128" s="5" t="str">
        <f>IF(AF128="","",VLOOKUP(AF128,RarityBackground!$A$7:$B$17,2,0))</f>
        <v/>
      </c>
      <c r="BB128" s="5" t="str">
        <f>IF(AG128="","",IF(AG128="Y",BA128*RarityBackground!$F$5,IF(AG128="N",BA128*(IF(RarityBackground!$F$3+(AH128-1)&gt;10,10,RarityBackground!$F$3+(AH128-1)))))-BA128)</f>
        <v/>
      </c>
    </row>
    <row r="129" ht="15.75" customHeight="1">
      <c r="A129" s="5" t="s">
        <v>269</v>
      </c>
      <c r="B129" s="5" t="s">
        <v>55</v>
      </c>
      <c r="C129" s="6" t="s">
        <v>74</v>
      </c>
      <c r="D129" s="5">
        <f>IF(A129="","",ROUNDUP(SUM(AI129:BB129)*VLOOKUP(B129,RarityBackground!$A$1:$B$6,2,0)*IF(C129="Yes",1,1.1),0))</f>
        <v>2430</v>
      </c>
      <c r="E129" s="5" t="s">
        <v>270</v>
      </c>
      <c r="F129" s="7"/>
      <c r="I129" s="7"/>
      <c r="J129" s="7"/>
      <c r="K129" s="6"/>
      <c r="L129" s="8"/>
      <c r="M129" s="7">
        <v>1.0</v>
      </c>
      <c r="N129" s="6" t="s">
        <v>67</v>
      </c>
      <c r="O129" s="6"/>
      <c r="P129" s="6"/>
      <c r="Q129" s="8"/>
      <c r="R129" s="9"/>
      <c r="S129" s="7"/>
      <c r="T129" s="6"/>
      <c r="U129" s="6"/>
      <c r="V129" s="6"/>
      <c r="W129" s="6"/>
      <c r="X129" s="6"/>
      <c r="Y129" s="6"/>
      <c r="Z129" s="6"/>
      <c r="AA129" s="8"/>
      <c r="AB129" s="7"/>
      <c r="AC129" s="7">
        <v>2.0</v>
      </c>
      <c r="AD129" s="6" t="s">
        <v>76</v>
      </c>
      <c r="AE129" s="6">
        <v>1.0</v>
      </c>
      <c r="AF129" s="6"/>
      <c r="AG129" s="6"/>
      <c r="AH129" s="6"/>
      <c r="AI129" s="7" t="str">
        <f>IF(F129="","",F129+IF(G129="",0,VLOOKUP(G129,RarityBackground!$E$7:$F$9,2,0)))</f>
        <v/>
      </c>
      <c r="AJ129" s="5" t="str">
        <f>IF(H129="","",F129+IF(H129=1,RarityBackground!$F$1,IF(H129=2,RarityBackground!$F$1*3,IF(H129=3,RarityBackground!$F$1*6,"Error"))))</f>
        <v/>
      </c>
      <c r="AK129" s="5" t="str">
        <f>IF(I129="","",IF(I129=1,RarityBackground!$F$2,IF(I129=2,RarityBackground!$F$2*3,IF(I129=3,RarityBackground!$F$2*6,"Error"))))</f>
        <v/>
      </c>
      <c r="AL129" s="5" t="str">
        <f>IF(J129="","",ROUNDUP(RarityBackground!$F$6*VLOOKUP(J129, RarityBackground!$A$18:$B$27,2,0),-1))</f>
        <v/>
      </c>
      <c r="AM129" s="5" t="str">
        <f>IF(K129="","",IF(K129="N","",IF(K129="Y",ROUNDUP(RarityBackground!$F$6,-1),"")))</f>
        <v/>
      </c>
      <c r="AN129" s="5" t="str">
        <f>IF(L129="","",IF(L129=1,RarityBackground!$D$1,IF(L129=2,RarityBackground!$D$1*3,IF(L129=3,RarityBackground!$D$1*6,"Error"))))</f>
        <v/>
      </c>
      <c r="AO129" s="5">
        <f>IF(M129="","",VLOOKUP(M129,RarityBackground!$A$7:$B$17,2,0))</f>
        <v>90</v>
      </c>
      <c r="AP129" s="5">
        <f>IF(N129="","",IF(N129="Y",AO129*RarityBackground!$F$5,IF(N129="N",AO129*(IF(RarityBackground!$F$3+(O129-1)&gt;10,10,RarityBackground!$F$3+(O129-1)))))-AO129)</f>
        <v>810</v>
      </c>
      <c r="AQ129" s="5" t="str">
        <f t="shared" si="1"/>
        <v/>
      </c>
      <c r="AR129" s="5" t="str">
        <f>IF(Q129="","",Q129*RarityBackground!$D$5)</f>
        <v/>
      </c>
      <c r="AS129" s="5" t="str">
        <f>IF(R129="","",VLOOKUP(R129&amp;"Save1Minute", RarityBackground!$C$6:$D$20,2,0))</f>
        <v/>
      </c>
      <c r="AT129" s="5" t="str">
        <f>IF(S129="","",IF(T129="Y",ROUNDUP(S129*RarityBackground!$D$4,0),IF(T129="N",ROUNDUP(S129*RarityBackground!$D$3,0))))</f>
        <v/>
      </c>
      <c r="AU129" s="5" t="str">
        <f>IF(U129="","",IF(V129="Y",((RarityBackground!$D$4*U129)*(RarityBackground!$F$3+W129)),((RarityBackground!$D$3*U129)*(RarityBackground!$F$3+W129))))</f>
        <v/>
      </c>
      <c r="AV129" s="5" t="str">
        <f>IF(X129="","",IF(Y129="Y",(RarityBackground!$D$4*X129)*IF(Z129="Y",RarityBackground!$F$9,RarityBackground!$F$10),(RarityBackground!$D$3*X129)*IF(Z129="Y",RarityBackground!$F$9,RarityBackground!$F$10)))</f>
        <v/>
      </c>
      <c r="AW129" s="5" t="str">
        <f>IF(AA129="","",AA129*RarityBackground!$D$2)</f>
        <v/>
      </c>
      <c r="AX129" s="5" t="str">
        <f t="shared" si="2"/>
        <v/>
      </c>
      <c r="AY129" s="5">
        <f>IF(AC129="","",VLOOKUP(AC129,RarityBackground!$A$7:$B$17,2,0))</f>
        <v>180</v>
      </c>
      <c r="AZ129" s="5">
        <f>IF(AD129="","",IF(AD129="Y",AY129*RarityBackground!$F$5,IF(AD129="N",AY129*(IF(RarityBackground!$F$3+(AE129-1)&gt;10,10,RarityBackground!$F$3+(AE129-1)))))-AY129)</f>
        <v>540</v>
      </c>
      <c r="BA129" s="5" t="str">
        <f>IF(AF129="","",VLOOKUP(AF129,RarityBackground!$A$7:$B$17,2,0))</f>
        <v/>
      </c>
      <c r="BB129" s="5" t="str">
        <f>IF(AG129="","",IF(AG129="Y",BA129*RarityBackground!$F$5,IF(AG129="N",BA129*(IF(RarityBackground!$F$3+(AH129-1)&gt;10,10,RarityBackground!$F$3+(AH129-1)))))-BA129)</f>
        <v/>
      </c>
    </row>
    <row r="130" ht="15.75" customHeight="1">
      <c r="A130" s="5" t="s">
        <v>271</v>
      </c>
      <c r="B130" s="5" t="s">
        <v>70</v>
      </c>
      <c r="C130" s="6" t="s">
        <v>74</v>
      </c>
      <c r="D130" s="5">
        <f>IF(A130="","",ROUNDUP(SUM(AI130:BB130)*VLOOKUP(B130,RarityBackground!$A$1:$B$6,2,0)*IF(C130="Yes",1,1.1),0))</f>
        <v>12960</v>
      </c>
      <c r="E130" s="5" t="s">
        <v>272</v>
      </c>
      <c r="F130" s="7"/>
      <c r="I130" s="7"/>
      <c r="J130" s="7"/>
      <c r="K130" s="6"/>
      <c r="L130" s="8"/>
      <c r="M130" s="7">
        <v>7.0</v>
      </c>
      <c r="N130" s="6" t="s">
        <v>76</v>
      </c>
      <c r="O130" s="6">
        <v>3.0</v>
      </c>
      <c r="P130" s="6"/>
      <c r="Q130" s="8"/>
      <c r="R130" s="9"/>
      <c r="S130" s="7"/>
      <c r="T130" s="6"/>
      <c r="U130" s="6"/>
      <c r="V130" s="6"/>
      <c r="W130" s="6"/>
      <c r="X130" s="6"/>
      <c r="Y130" s="6"/>
      <c r="Z130" s="6"/>
      <c r="AA130" s="8"/>
      <c r="AB130" s="7"/>
      <c r="AC130" s="7"/>
      <c r="AD130" s="6"/>
      <c r="AE130" s="6"/>
      <c r="AF130" s="6"/>
      <c r="AG130" s="6"/>
      <c r="AH130" s="6"/>
      <c r="AI130" s="7" t="str">
        <f>IF(F130="","",F130+IF(G130="",0,VLOOKUP(G130,RarityBackground!$E$7:$F$9,2,0)))</f>
        <v/>
      </c>
      <c r="AJ130" s="5" t="str">
        <f>IF(H130="","",F130+IF(H130=1,RarityBackground!$F$1,IF(H130=2,RarityBackground!$F$1*3,IF(H130=3,RarityBackground!$F$1*6,"Error"))))</f>
        <v/>
      </c>
      <c r="AK130" s="5" t="str">
        <f>IF(I130="","",IF(I130=1,RarityBackground!$F$2,IF(I130=2,RarityBackground!$F$2*3,IF(I130=3,RarityBackground!$F$2*6,"Error"))))</f>
        <v/>
      </c>
      <c r="AL130" s="5" t="str">
        <f>IF(J130="","",ROUNDUP(RarityBackground!$F$6*VLOOKUP(J130, RarityBackground!$A$18:$B$27,2,0),-1))</f>
        <v/>
      </c>
      <c r="AM130" s="5" t="str">
        <f>IF(K130="","",IF(K130="N","",IF(K130="Y",ROUNDUP(RarityBackground!$F$6,-1),"")))</f>
        <v/>
      </c>
      <c r="AN130" s="5" t="str">
        <f>IF(L130="","",IF(L130=1,RarityBackground!$D$1,IF(L130=2,RarityBackground!$D$1*3,IF(L130=3,RarityBackground!$D$1*6,"Error"))))</f>
        <v/>
      </c>
      <c r="AO130" s="5">
        <f>IF(M130="","",VLOOKUP(M130,RarityBackground!$A$7:$B$17,2,0))</f>
        <v>1080</v>
      </c>
      <c r="AP130" s="5">
        <f>IF(N130="","",IF(N130="Y",AO130*RarityBackground!$F$5,IF(N130="N",AO130*(IF(RarityBackground!$F$3+(O130-1)&gt;10,10,RarityBackground!$F$3+(O130-1)))))-AO130)</f>
        <v>5400</v>
      </c>
      <c r="AQ130" s="5" t="str">
        <f t="shared" si="1"/>
        <v/>
      </c>
      <c r="AR130" s="5" t="str">
        <f>IF(Q130="","",Q130*RarityBackground!$D$5)</f>
        <v/>
      </c>
      <c r="AS130" s="5" t="str">
        <f>IF(R130="","",VLOOKUP(R130&amp;"Save1Minute", RarityBackground!$C$6:$D$20,2,0))</f>
        <v/>
      </c>
      <c r="AT130" s="5" t="str">
        <f>IF(S130="","",IF(T130="Y",ROUNDUP(S130*RarityBackground!$D$4,0),IF(T130="N",ROUNDUP(S130*RarityBackground!$D$3,0))))</f>
        <v/>
      </c>
      <c r="AU130" s="5" t="str">
        <f>IF(U130="","",IF(V130="Y",((RarityBackground!$D$4*U130)*(RarityBackground!$F$3+W130)),((RarityBackground!$D$3*U130)*(RarityBackground!$F$3+W130))))</f>
        <v/>
      </c>
      <c r="AV130" s="5" t="str">
        <f>IF(X130="","",IF(Y130="Y",(RarityBackground!$D$4*X130)*IF(Z130="Y",RarityBackground!$F$9,RarityBackground!$F$10),(RarityBackground!$D$3*X130)*IF(Z130="Y",RarityBackground!$F$9,RarityBackground!$F$10)))</f>
        <v/>
      </c>
      <c r="AW130" s="5" t="str">
        <f>IF(AA130="","",AA130*RarityBackground!$D$2)</f>
        <v/>
      </c>
      <c r="AX130" s="5" t="str">
        <f t="shared" si="2"/>
        <v/>
      </c>
      <c r="AY130" s="5" t="str">
        <f>IF(AC130="","",VLOOKUP(AC130,RarityBackground!$A$7:$B$17,2,0))</f>
        <v/>
      </c>
      <c r="AZ130" s="5" t="str">
        <f>IF(AD130="","",IF(AD130="Y",AY130*RarityBackground!$F$5,IF(AD130="N",AY130*(IF(RarityBackground!$F$3+(AE130-1)&gt;10,10,RarityBackground!$F$3+(AE130-1)))))-AY130)</f>
        <v/>
      </c>
      <c r="BA130" s="5" t="str">
        <f>IF(AF130="","",VLOOKUP(AF130,RarityBackground!$A$7:$B$17,2,0))</f>
        <v/>
      </c>
      <c r="BB130" s="5" t="str">
        <f>IF(AG130="","",IF(AG130="Y",BA130*RarityBackground!$F$5,IF(AG130="N",BA130*(IF(RarityBackground!$F$3+(AH130-1)&gt;10,10,RarityBackground!$F$3+(AH130-1)))))-BA130)</f>
        <v/>
      </c>
    </row>
    <row r="131" ht="15.75" customHeight="1">
      <c r="A131" s="5" t="s">
        <v>273</v>
      </c>
      <c r="B131" s="5" t="s">
        <v>70</v>
      </c>
      <c r="C131" s="6" t="s">
        <v>56</v>
      </c>
      <c r="D131" s="5">
        <f>IF(A131="","",ROUNDUP(SUM(AI131:BB131)*VLOOKUP(B131,RarityBackground!$A$1:$B$6,2,0)*IF(C131="Yes",1,1.1),0))</f>
        <v>660</v>
      </c>
      <c r="E131" s="5" t="s">
        <v>274</v>
      </c>
      <c r="F131" s="7"/>
      <c r="I131" s="7"/>
      <c r="J131" s="7"/>
      <c r="K131" s="6"/>
      <c r="L131" s="8"/>
      <c r="M131" s="7">
        <v>0.0</v>
      </c>
      <c r="N131" s="6" t="s">
        <v>67</v>
      </c>
      <c r="O131" s="6"/>
      <c r="P131" s="6"/>
      <c r="Q131" s="8"/>
      <c r="R131" s="9"/>
      <c r="S131" s="7"/>
      <c r="T131" s="6"/>
      <c r="U131" s="6"/>
      <c r="V131" s="6"/>
      <c r="W131" s="6"/>
      <c r="X131" s="6"/>
      <c r="Y131" s="6"/>
      <c r="Z131" s="6"/>
      <c r="AA131" s="8"/>
      <c r="AB131" s="7"/>
      <c r="AC131" s="7"/>
      <c r="AD131" s="6"/>
      <c r="AE131" s="6"/>
      <c r="AF131" s="6"/>
      <c r="AG131" s="6"/>
      <c r="AH131" s="6"/>
      <c r="AI131" s="7" t="str">
        <f>IF(F131="","",F131+IF(G131="",0,VLOOKUP(G131,RarityBackground!$E$7:$F$9,2,0)))</f>
        <v/>
      </c>
      <c r="AJ131" s="5" t="str">
        <f>IF(H131="","",F131+IF(H131=1,RarityBackground!$F$1,IF(H131=2,RarityBackground!$F$1*3,IF(H131=3,RarityBackground!$F$1*6,"Error"))))</f>
        <v/>
      </c>
      <c r="AK131" s="5" t="str">
        <f>IF(I131="","",IF(I131=1,RarityBackground!$F$2,IF(I131=2,RarityBackground!$F$2*3,IF(I131=3,RarityBackground!$F$2*6,"Error"))))</f>
        <v/>
      </c>
      <c r="AL131" s="5" t="str">
        <f>IF(J131="","",ROUNDUP(RarityBackground!$F$6*VLOOKUP(J131, RarityBackground!$A$18:$B$27,2,0),-1))</f>
        <v/>
      </c>
      <c r="AM131" s="5" t="str">
        <f>IF(K131="","",IF(K131="N","",IF(K131="Y",ROUNDUP(RarityBackground!$F$6,-1),"")))</f>
        <v/>
      </c>
      <c r="AN131" s="5" t="str">
        <f>IF(L131="","",IF(L131=1,RarityBackground!$D$1,IF(L131=2,RarityBackground!$D$1*3,IF(L131=3,RarityBackground!$D$1*6,"Error"))))</f>
        <v/>
      </c>
      <c r="AO131" s="5">
        <f>IF(M131="","",VLOOKUP(M131,RarityBackground!$A$7:$B$17,2,0))</f>
        <v>30</v>
      </c>
      <c r="AP131" s="5">
        <f>IF(N131="","",IF(N131="Y",AO131*RarityBackground!$F$5,IF(N131="N",AO131*(IF(RarityBackground!$F$3+(O131-1)&gt;10,10,RarityBackground!$F$3+(O131-1)))))-AO131)</f>
        <v>270</v>
      </c>
      <c r="AQ131" s="5" t="str">
        <f t="shared" si="1"/>
        <v/>
      </c>
      <c r="AR131" s="5" t="str">
        <f>IF(Q131="","",Q131*RarityBackground!$D$5)</f>
        <v/>
      </c>
      <c r="AS131" s="5" t="str">
        <f>IF(R131="","",VLOOKUP(R131&amp;"Save1Minute", RarityBackground!$C$6:$D$20,2,0))</f>
        <v/>
      </c>
      <c r="AT131" s="5" t="str">
        <f>IF(S131="","",IF(T131="Y",ROUNDUP(S131*RarityBackground!$D$4,0),IF(T131="N",ROUNDUP(S131*RarityBackground!$D$3,0))))</f>
        <v/>
      </c>
      <c r="AU131" s="5" t="str">
        <f>IF(U131="","",IF(V131="Y",((RarityBackground!$D$4*U131)*(RarityBackground!$F$3+W131)),((RarityBackground!$D$3*U131)*(RarityBackground!$F$3+W131))))</f>
        <v/>
      </c>
      <c r="AV131" s="5" t="str">
        <f>IF(X131="","",IF(Y131="Y",(RarityBackground!$D$4*X131)*IF(Z131="Y",RarityBackground!$F$9,RarityBackground!$F$10),(RarityBackground!$D$3*X131)*IF(Z131="Y",RarityBackground!$F$9,RarityBackground!$F$10)))</f>
        <v/>
      </c>
      <c r="AW131" s="5" t="str">
        <f>IF(AA131="","",AA131*RarityBackground!$D$2)</f>
        <v/>
      </c>
      <c r="AX131" s="5" t="str">
        <f t="shared" si="2"/>
        <v/>
      </c>
      <c r="AY131" s="5" t="str">
        <f>IF(AC131="","",VLOOKUP(AC131,RarityBackground!$A$7:$B$17,2,0))</f>
        <v/>
      </c>
      <c r="AZ131" s="5" t="str">
        <f>IF(AD131="","",IF(AD131="Y",AY131*RarityBackground!$F$5,IF(AD131="N",AY131*(IF(RarityBackground!$F$3+(AE131-1)&gt;10,10,RarityBackground!$F$3+(AE131-1)))))-AY131)</f>
        <v/>
      </c>
      <c r="BA131" s="5" t="str">
        <f>IF(AF131="","",VLOOKUP(AF131,RarityBackground!$A$7:$B$17,2,0))</f>
        <v/>
      </c>
      <c r="BB131" s="5" t="str">
        <f>IF(AG131="","",IF(AG131="Y",BA131*RarityBackground!$F$5,IF(AG131="N",BA131*(IF(RarityBackground!$F$3+(AH131-1)&gt;10,10,RarityBackground!$F$3+(AH131-1)))))-BA131)</f>
        <v/>
      </c>
    </row>
    <row r="132" ht="15.75" customHeight="1">
      <c r="A132" s="5" t="s">
        <v>275</v>
      </c>
      <c r="B132" s="5" t="s">
        <v>80</v>
      </c>
      <c r="C132" s="6" t="s">
        <v>74</v>
      </c>
      <c r="D132" s="5">
        <f>IF(A132="","",ROUNDUP(SUM(AI132:BB132)*VLOOKUP(B132,RarityBackground!$A$1:$B$6,2,0)*IF(C132="Yes",1,1.1),0))</f>
        <v>39464</v>
      </c>
      <c r="E132" s="5" t="s">
        <v>276</v>
      </c>
      <c r="F132" s="7"/>
      <c r="I132" s="7"/>
      <c r="J132" s="7"/>
      <c r="K132" s="6"/>
      <c r="L132" s="8">
        <v>3.0</v>
      </c>
      <c r="M132" s="7">
        <v>4.0</v>
      </c>
      <c r="N132" s="6" t="s">
        <v>67</v>
      </c>
      <c r="O132" s="6"/>
      <c r="P132" s="6"/>
      <c r="Q132" s="8"/>
      <c r="R132" s="9"/>
      <c r="S132" s="7"/>
      <c r="T132" s="6"/>
      <c r="U132" s="6"/>
      <c r="V132" s="6"/>
      <c r="W132" s="6"/>
      <c r="X132" s="6">
        <v>11.0</v>
      </c>
      <c r="Y132" s="6" t="s">
        <v>76</v>
      </c>
      <c r="Z132" s="6" t="s">
        <v>67</v>
      </c>
      <c r="AA132" s="8"/>
      <c r="AB132" s="7"/>
      <c r="AC132" s="7"/>
      <c r="AD132" s="6"/>
      <c r="AE132" s="6"/>
      <c r="AF132" s="6"/>
      <c r="AG132" s="6"/>
      <c r="AH132" s="6"/>
      <c r="AI132" s="7" t="str">
        <f>IF(F132="","",F132+IF(G132="",0,VLOOKUP(G132,RarityBackground!$E$7:$F$9,2,0)))</f>
        <v/>
      </c>
      <c r="AJ132" s="5" t="str">
        <f>IF(H132="","",F132+IF(H132=1,RarityBackground!$F$1,IF(H132=2,RarityBackground!$F$1*3,IF(H132=3,RarityBackground!$F$1*6,"Error"))))</f>
        <v/>
      </c>
      <c r="AK132" s="5" t="str">
        <f>IF(I132="","",IF(I132=1,RarityBackground!$F$2,IF(I132=2,RarityBackground!$F$2*3,IF(I132=3,RarityBackground!$F$2*6,"Error"))))</f>
        <v/>
      </c>
      <c r="AL132" s="5" t="str">
        <f>IF(J132="","",ROUNDUP(RarityBackground!$F$6*VLOOKUP(J132, RarityBackground!$A$18:$B$27,2,0),-1))</f>
        <v/>
      </c>
      <c r="AM132" s="5" t="str">
        <f>IF(K132="","",IF(K132="N","",IF(K132="Y",ROUNDUP(RarityBackground!$F$6,-1),"")))</f>
        <v/>
      </c>
      <c r="AN132" s="5">
        <f>IF(L132="","",IF(L132=1,RarityBackground!$D$1,IF(L132=2,RarityBackground!$D$1*3,IF(L132=3,RarityBackground!$D$1*6,"Error"))))</f>
        <v>3000</v>
      </c>
      <c r="AO132" s="5">
        <f>IF(M132="","",VLOOKUP(M132,RarityBackground!$A$7:$B$17,2,0))</f>
        <v>450</v>
      </c>
      <c r="AP132" s="5">
        <f>IF(N132="","",IF(N132="Y",AO132*RarityBackground!$F$5,IF(N132="N",AO132*(IF(RarityBackground!$F$3+(O132-1)&gt;10,10,RarityBackground!$F$3+(O132-1)))))-AO132)</f>
        <v>4050</v>
      </c>
      <c r="AQ132" s="5" t="str">
        <f t="shared" si="1"/>
        <v/>
      </c>
      <c r="AR132" s="5" t="str">
        <f>IF(Q132="","",Q132*RarityBackground!$D$5)</f>
        <v/>
      </c>
      <c r="AS132" s="5" t="str">
        <f>IF(R132="","",VLOOKUP(R132&amp;"Save1Minute", RarityBackground!$C$6:$D$20,2,0))</f>
        <v/>
      </c>
      <c r="AT132" s="5" t="str">
        <f>IF(S132="","",IF(T132="Y",ROUNDUP(S132*RarityBackground!$D$4,0),IF(T132="N",ROUNDUP(S132*RarityBackground!$D$3,0))))</f>
        <v/>
      </c>
      <c r="AU132" s="5" t="str">
        <f>IF(U132="","",IF(V132="Y",((RarityBackground!$D$4*U132)*(RarityBackground!$F$3+W132)),((RarityBackground!$D$3*U132)*(RarityBackground!$F$3+W132))))</f>
        <v/>
      </c>
      <c r="AV132" s="5">
        <f>IF(X132="","",IF(Y132="Y",(RarityBackground!$D$4*X132)*IF(Z132="Y",RarityBackground!$F$9,RarityBackground!$F$10),(RarityBackground!$D$3*X132)*IF(Z132="Y",RarityBackground!$F$9,RarityBackground!$F$10)))</f>
        <v>392.7</v>
      </c>
      <c r="AW132" s="5" t="str">
        <f>IF(AA132="","",AA132*RarityBackground!$D$2)</f>
        <v/>
      </c>
      <c r="AX132" s="5" t="str">
        <f t="shared" si="2"/>
        <v/>
      </c>
      <c r="AY132" s="5" t="str">
        <f>IF(AC132="","",VLOOKUP(AC132,RarityBackground!$A$7:$B$17,2,0))</f>
        <v/>
      </c>
      <c r="AZ132" s="5" t="str">
        <f>IF(AD132="","",IF(AD132="Y",AY132*RarityBackground!$F$5,IF(AD132="N",AY132*(IF(RarityBackground!$F$3+(AE132-1)&gt;10,10,RarityBackground!$F$3+(AE132-1)))))-AY132)</f>
        <v/>
      </c>
      <c r="BA132" s="5" t="str">
        <f>IF(AF132="","",VLOOKUP(AF132,RarityBackground!$A$7:$B$17,2,0))</f>
        <v/>
      </c>
      <c r="BB132" s="5" t="str">
        <f>IF(AG132="","",IF(AG132="Y",BA132*RarityBackground!$F$5,IF(AG132="N",BA132*(IF(RarityBackground!$F$3+(AH132-1)&gt;10,10,RarityBackground!$F$3+(AH132-1)))))-BA132)</f>
        <v/>
      </c>
    </row>
    <row r="133" ht="15.75" customHeight="1">
      <c r="A133" s="5" t="s">
        <v>277</v>
      </c>
      <c r="B133" s="5" t="s">
        <v>70</v>
      </c>
      <c r="C133" s="6" t="s">
        <v>56</v>
      </c>
      <c r="D133" s="5">
        <f>IF(A133="","",ROUNDUP(SUM(AI133:BB133)*VLOOKUP(B133,RarityBackground!$A$1:$B$6,2,0)*IF(C133="Yes",1,1.1),0))</f>
        <v>2005</v>
      </c>
      <c r="E133" s="5" t="s">
        <v>278</v>
      </c>
      <c r="F133" s="7"/>
      <c r="I133" s="7"/>
      <c r="J133" s="7"/>
      <c r="K133" s="6"/>
      <c r="L133" s="8"/>
      <c r="M133" s="7"/>
      <c r="N133" s="6"/>
      <c r="O133" s="6"/>
      <c r="P133" s="6"/>
      <c r="Q133" s="8"/>
      <c r="R133" s="9"/>
      <c r="S133" s="7"/>
      <c r="T133" s="6"/>
      <c r="U133" s="6"/>
      <c r="V133" s="6"/>
      <c r="W133" s="6"/>
      <c r="X133" s="6">
        <v>17.0</v>
      </c>
      <c r="Y133" s="6" t="s">
        <v>67</v>
      </c>
      <c r="Z133" s="6" t="s">
        <v>76</v>
      </c>
      <c r="AA133" s="8"/>
      <c r="AB133" s="7"/>
      <c r="AC133" s="7"/>
      <c r="AD133" s="6"/>
      <c r="AE133" s="6"/>
      <c r="AF133" s="6"/>
      <c r="AG133" s="6"/>
      <c r="AH133" s="6"/>
      <c r="AI133" s="7" t="str">
        <f>IF(F133="","",F133+IF(G133="",0,VLOOKUP(G133,RarityBackground!$E$7:$F$9,2,0)))</f>
        <v/>
      </c>
      <c r="AJ133" s="5" t="str">
        <f>IF(H133="","",F133+IF(H133=1,RarityBackground!$F$1,IF(H133=2,RarityBackground!$F$1*3,IF(H133=3,RarityBackground!$F$1*6,"Error"))))</f>
        <v/>
      </c>
      <c r="AK133" s="5" t="str">
        <f>IF(I133="","",IF(I133=1,RarityBackground!$F$2,IF(I133=2,RarityBackground!$F$2*3,IF(I133=3,RarityBackground!$F$2*6,"Error"))))</f>
        <v/>
      </c>
      <c r="AL133" s="5" t="str">
        <f>IF(J133="","",ROUNDUP(RarityBackground!$F$6*VLOOKUP(J133, RarityBackground!$A$18:$B$27,2,0),-1))</f>
        <v/>
      </c>
      <c r="AM133" s="5" t="str">
        <f>IF(K133="","",IF(K133="N","",IF(K133="Y",ROUNDUP(RarityBackground!$F$6,-1),"")))</f>
        <v/>
      </c>
      <c r="AN133" s="5" t="str">
        <f>IF(L133="","",IF(L133=1,RarityBackground!$D$1,IF(L133=2,RarityBackground!$D$1*3,IF(L133=3,RarityBackground!$D$1*6,"Error"))))</f>
        <v/>
      </c>
      <c r="AO133" s="5" t="str">
        <f>IF(M133="","",VLOOKUP(M133,RarityBackground!$A$7:$B$17,2,0))</f>
        <v/>
      </c>
      <c r="AP133" s="5" t="str">
        <f>IF(N133="","",IF(N133="Y",AO133*RarityBackground!$F$5,IF(N133="N",AO133*(IF(RarityBackground!$F$3+(O133-1)&gt;10,10,RarityBackground!$F$3+(O133-1)))))-AO133)</f>
        <v/>
      </c>
      <c r="AQ133" s="5" t="str">
        <f t="shared" si="1"/>
        <v/>
      </c>
      <c r="AR133" s="5" t="str">
        <f>IF(Q133="","",Q133*RarityBackground!$D$5)</f>
        <v/>
      </c>
      <c r="AS133" s="5" t="str">
        <f>IF(R133="","",VLOOKUP(R133&amp;"Save1Minute", RarityBackground!$C$6:$D$20,2,0))</f>
        <v/>
      </c>
      <c r="AT133" s="5" t="str">
        <f>IF(S133="","",IF(T133="Y",ROUNDUP(S133*RarityBackground!$D$4,0),IF(T133="N",ROUNDUP(S133*RarityBackground!$D$3,0))))</f>
        <v/>
      </c>
      <c r="AU133" s="5" t="str">
        <f>IF(U133="","",IF(V133="Y",((RarityBackground!$D$4*U133)*(RarityBackground!$F$3+W133)),((RarityBackground!$D$3*U133)*(RarityBackground!$F$3+W133))))</f>
        <v/>
      </c>
      <c r="AV133" s="5">
        <f>IF(X133="","",IF(Y133="Y",(RarityBackground!$D$4*X133)*IF(Z133="Y",RarityBackground!$F$9,RarityBackground!$F$10),(RarityBackground!$D$3*X133)*IF(Z133="Y",RarityBackground!$F$9,RarityBackground!$F$10)))</f>
        <v>911.2</v>
      </c>
      <c r="AW133" s="5" t="str">
        <f>IF(AA133="","",AA133*RarityBackground!$D$2)</f>
        <v/>
      </c>
      <c r="AX133" s="5" t="str">
        <f t="shared" si="2"/>
        <v/>
      </c>
      <c r="AY133" s="5" t="str">
        <f>IF(AC133="","",VLOOKUP(AC133,RarityBackground!$A$7:$B$17,2,0))</f>
        <v/>
      </c>
      <c r="AZ133" s="5" t="str">
        <f>IF(AD133="","",IF(AD133="Y",AY133*RarityBackground!$F$5,IF(AD133="N",AY133*(IF(RarityBackground!$F$3+(AE133-1)&gt;10,10,RarityBackground!$F$3+(AE133-1)))))-AY133)</f>
        <v/>
      </c>
      <c r="BA133" s="5" t="str">
        <f>IF(AF133="","",VLOOKUP(AF133,RarityBackground!$A$7:$B$17,2,0))</f>
        <v/>
      </c>
      <c r="BB133" s="5" t="str">
        <f>IF(AG133="","",IF(AG133="Y",BA133*RarityBackground!$F$5,IF(AG133="N",BA133*(IF(RarityBackground!$F$3+(AH133-1)&gt;10,10,RarityBackground!$F$3+(AH133-1)))))-BA133)</f>
        <v/>
      </c>
    </row>
    <row r="134" ht="15.75" customHeight="1">
      <c r="A134" s="5" t="s">
        <v>279</v>
      </c>
      <c r="B134" s="5" t="s">
        <v>70</v>
      </c>
      <c r="C134" s="6" t="s">
        <v>56</v>
      </c>
      <c r="D134" s="5">
        <f>IF(A134="","",ROUNDUP(SUM(AI134:BB134)*VLOOKUP(B134,RarityBackground!$A$1:$B$6,2,0)*IF(C134="Yes",1,1.1),0))</f>
        <v>14520</v>
      </c>
      <c r="E134" s="5" t="s">
        <v>280</v>
      </c>
      <c r="F134" s="7"/>
      <c r="I134" s="7"/>
      <c r="J134" s="7"/>
      <c r="K134" s="6"/>
      <c r="L134" s="8"/>
      <c r="M134" s="7">
        <v>9.0</v>
      </c>
      <c r="N134" s="6" t="s">
        <v>76</v>
      </c>
      <c r="O134" s="6">
        <v>1.0</v>
      </c>
      <c r="P134" s="6">
        <v>1.0</v>
      </c>
      <c r="Q134" s="8"/>
      <c r="R134" s="9"/>
      <c r="S134" s="7"/>
      <c r="T134" s="6"/>
      <c r="U134" s="6"/>
      <c r="V134" s="6"/>
      <c r="W134" s="6"/>
      <c r="X134" s="6"/>
      <c r="Y134" s="6"/>
      <c r="Z134" s="6"/>
      <c r="AA134" s="8"/>
      <c r="AB134" s="7"/>
      <c r="AC134" s="7"/>
      <c r="AD134" s="6"/>
      <c r="AE134" s="6"/>
      <c r="AF134" s="6"/>
      <c r="AG134" s="6"/>
      <c r="AH134" s="6"/>
      <c r="AI134" s="7" t="str">
        <f>IF(F134="","",F134+IF(G134="",0,VLOOKUP(G134,RarityBackground!$E$7:$F$9,2,0)))</f>
        <v/>
      </c>
      <c r="AJ134" s="5" t="str">
        <f>IF(H134="","",F134+IF(H134=1,RarityBackground!$F$1,IF(H134=2,RarityBackground!$F$1*3,IF(H134=3,RarityBackground!$F$1*6,"Error"))))</f>
        <v/>
      </c>
      <c r="AK134" s="5" t="str">
        <f>IF(I134="","",IF(I134=1,RarityBackground!$F$2,IF(I134=2,RarityBackground!$F$2*3,IF(I134=3,RarityBackground!$F$2*6,"Error"))))</f>
        <v/>
      </c>
      <c r="AL134" s="5" t="str">
        <f>IF(J134="","",ROUNDUP(RarityBackground!$F$6*VLOOKUP(J134, RarityBackground!$A$18:$B$27,2,0),-1))</f>
        <v/>
      </c>
      <c r="AM134" s="5" t="str">
        <f>IF(K134="","",IF(K134="N","",IF(K134="Y",ROUNDUP(RarityBackground!$F$6,-1),"")))</f>
        <v/>
      </c>
      <c r="AN134" s="5" t="str">
        <f>IF(L134="","",IF(L134=1,RarityBackground!$D$1,IF(L134=2,RarityBackground!$D$1*3,IF(L134=3,RarityBackground!$D$1*6,"Error"))))</f>
        <v/>
      </c>
      <c r="AO134" s="5">
        <f>IF(M134="","",VLOOKUP(M134,RarityBackground!$A$7:$B$17,2,0))</f>
        <v>1650</v>
      </c>
      <c r="AP134" s="5">
        <f>IF(N134="","",IF(N134="Y",AO134*RarityBackground!$F$5,IF(N134="N",AO134*(IF(RarityBackground!$F$3+(O134-1)&gt;10,10,RarityBackground!$F$3+(O134-1)))))-AO134)</f>
        <v>4950</v>
      </c>
      <c r="AQ134" s="5">
        <f t="shared" si="1"/>
        <v>0</v>
      </c>
      <c r="AR134" s="5" t="str">
        <f>IF(Q134="","",Q134*RarityBackground!$D$5)</f>
        <v/>
      </c>
      <c r="AS134" s="5" t="str">
        <f>IF(R134="","",VLOOKUP(R134&amp;"Save1Minute", RarityBackground!$C$6:$D$20,2,0))</f>
        <v/>
      </c>
      <c r="AT134" s="5" t="str">
        <f>IF(S134="","",IF(T134="Y",ROUNDUP(S134*RarityBackground!$D$4,0),IF(T134="N",ROUNDUP(S134*RarityBackground!$D$3,0))))</f>
        <v/>
      </c>
      <c r="AU134" s="5" t="str">
        <f>IF(U134="","",IF(V134="Y",((RarityBackground!$D$4*U134)*(RarityBackground!$F$3+W134)),((RarityBackground!$D$3*U134)*(RarityBackground!$F$3+W134))))</f>
        <v/>
      </c>
      <c r="AV134" s="5" t="str">
        <f>IF(X134="","",IF(Y134="Y",(RarityBackground!$D$4*X134)*IF(Z134="Y",RarityBackground!$F$9,RarityBackground!$F$10),(RarityBackground!$D$3*X134)*IF(Z134="Y",RarityBackground!$F$9,RarityBackground!$F$10)))</f>
        <v/>
      </c>
      <c r="AW134" s="5" t="str">
        <f>IF(AA134="","",AA134*RarityBackground!$D$2)</f>
        <v/>
      </c>
      <c r="AX134" s="5" t="str">
        <f t="shared" si="2"/>
        <v/>
      </c>
      <c r="AY134" s="5" t="str">
        <f>IF(AC134="","",VLOOKUP(AC134,RarityBackground!$A$7:$B$17,2,0))</f>
        <v/>
      </c>
      <c r="AZ134" s="5" t="str">
        <f>IF(AD134="","",IF(AD134="Y",AY134*RarityBackground!$F$5,IF(AD134="N",AY134*(IF(RarityBackground!$F$3+(AE134-1)&gt;10,10,RarityBackground!$F$3+(AE134-1)))))-AY134)</f>
        <v/>
      </c>
      <c r="BA134" s="5" t="str">
        <f>IF(AF134="","",VLOOKUP(AF134,RarityBackground!$A$7:$B$17,2,0))</f>
        <v/>
      </c>
      <c r="BB134" s="5" t="str">
        <f>IF(AG134="","",IF(AG134="Y",BA134*RarityBackground!$F$5,IF(AG134="N",BA134*(IF(RarityBackground!$F$3+(AH134-1)&gt;10,10,RarityBackground!$F$3+(AH134-1)))))-BA134)</f>
        <v/>
      </c>
    </row>
    <row r="135" ht="15.75" customHeight="1">
      <c r="A135" s="5" t="s">
        <v>281</v>
      </c>
      <c r="B135" s="5" t="s">
        <v>70</v>
      </c>
      <c r="C135" s="6" t="s">
        <v>56</v>
      </c>
      <c r="D135" s="5">
        <f>IF(A135="","",ROUNDUP(SUM(AI135:BB135)*VLOOKUP(B135,RarityBackground!$A$1:$B$6,2,0)*IF(C135="Yes",1,1.1),0))</f>
        <v>21780</v>
      </c>
      <c r="E135" s="5" t="s">
        <v>282</v>
      </c>
      <c r="F135" s="7"/>
      <c r="I135" s="7"/>
      <c r="J135" s="7"/>
      <c r="K135" s="6"/>
      <c r="L135" s="8"/>
      <c r="M135" s="7">
        <v>9.0</v>
      </c>
      <c r="N135" s="6" t="s">
        <v>76</v>
      </c>
      <c r="O135" s="6">
        <v>1.0</v>
      </c>
      <c r="P135" s="6">
        <v>3.0</v>
      </c>
      <c r="Q135" s="8"/>
      <c r="R135" s="9"/>
      <c r="S135" s="7"/>
      <c r="T135" s="6"/>
      <c r="U135" s="6"/>
      <c r="V135" s="6"/>
      <c r="W135" s="6"/>
      <c r="X135" s="6"/>
      <c r="Y135" s="6"/>
      <c r="Z135" s="6"/>
      <c r="AA135" s="8"/>
      <c r="AB135" s="7"/>
      <c r="AC135" s="7"/>
      <c r="AD135" s="6"/>
      <c r="AE135" s="6"/>
      <c r="AF135" s="6"/>
      <c r="AG135" s="6"/>
      <c r="AH135" s="6"/>
      <c r="AI135" s="7" t="str">
        <f>IF(F135="","",F135+IF(G135="",0,VLOOKUP(G135,RarityBackground!$E$7:$F$9,2,0)))</f>
        <v/>
      </c>
      <c r="AJ135" s="5" t="str">
        <f>IF(H135="","",F135+IF(H135=1,RarityBackground!$F$1,IF(H135=2,RarityBackground!$F$1*3,IF(H135=3,RarityBackground!$F$1*6,"Error"))))</f>
        <v/>
      </c>
      <c r="AK135" s="5" t="str">
        <f>IF(I135="","",IF(I135=1,RarityBackground!$F$2,IF(I135=2,RarityBackground!$F$2*3,IF(I135=3,RarityBackground!$F$2*6,"Error"))))</f>
        <v/>
      </c>
      <c r="AL135" s="5" t="str">
        <f>IF(J135="","",ROUNDUP(RarityBackground!$F$6*VLOOKUP(J135, RarityBackground!$A$18:$B$27,2,0),-1))</f>
        <v/>
      </c>
      <c r="AM135" s="5" t="str">
        <f>IF(K135="","",IF(K135="N","",IF(K135="Y",ROUNDUP(RarityBackground!$F$6,-1),"")))</f>
        <v/>
      </c>
      <c r="AN135" s="5" t="str">
        <f>IF(L135="","",IF(L135=1,RarityBackground!$D$1,IF(L135=2,RarityBackground!$D$1*3,IF(L135=3,RarityBackground!$D$1*6,"Error"))))</f>
        <v/>
      </c>
      <c r="AO135" s="5">
        <f>IF(M135="","",VLOOKUP(M135,RarityBackground!$A$7:$B$17,2,0))</f>
        <v>1650</v>
      </c>
      <c r="AP135" s="5">
        <f>IF(N135="","",IF(N135="Y",AO135*RarityBackground!$F$5,IF(N135="N",AO135*(IF(RarityBackground!$F$3+(O135-1)&gt;10,10,RarityBackground!$F$3+(O135-1)))))-AO135)</f>
        <v>4950</v>
      </c>
      <c r="AQ135" s="5">
        <f t="shared" si="1"/>
        <v>3300</v>
      </c>
      <c r="AR135" s="5" t="str">
        <f>IF(Q135="","",Q135*RarityBackground!$D$5)</f>
        <v/>
      </c>
      <c r="AS135" s="5" t="str">
        <f>IF(R135="","",VLOOKUP(R135&amp;"Save1Minute", RarityBackground!$C$6:$D$20,2,0))</f>
        <v/>
      </c>
      <c r="AT135" s="5" t="str">
        <f>IF(S135="","",IF(T135="Y",ROUNDUP(S135*RarityBackground!$D$4,0),IF(T135="N",ROUNDUP(S135*RarityBackground!$D$3,0))))</f>
        <v/>
      </c>
      <c r="AU135" s="5" t="str">
        <f>IF(U135="","",IF(V135="Y",((RarityBackground!$D$4*U135)*(RarityBackground!$F$3+W135)),((RarityBackground!$D$3*U135)*(RarityBackground!$F$3+W135))))</f>
        <v/>
      </c>
      <c r="AV135" s="5" t="str">
        <f>IF(X135="","",IF(Y135="Y",(RarityBackground!$D$4*X135)*IF(Z135="Y",RarityBackground!$F$9,RarityBackground!$F$10),(RarityBackground!$D$3*X135)*IF(Z135="Y",RarityBackground!$F$9,RarityBackground!$F$10)))</f>
        <v/>
      </c>
      <c r="AW135" s="5" t="str">
        <f>IF(AA135="","",AA135*RarityBackground!$D$2)</f>
        <v/>
      </c>
      <c r="AX135" s="5" t="str">
        <f t="shared" si="2"/>
        <v/>
      </c>
      <c r="AY135" s="5" t="str">
        <f>IF(AC135="","",VLOOKUP(AC135,RarityBackground!$A$7:$B$17,2,0))</f>
        <v/>
      </c>
      <c r="AZ135" s="5" t="str">
        <f>IF(AD135="","",IF(AD135="Y",AY135*RarityBackground!$F$5,IF(AD135="N",AY135*(IF(RarityBackground!$F$3+(AE135-1)&gt;10,10,RarityBackground!$F$3+(AE135-1)))))-AY135)</f>
        <v/>
      </c>
      <c r="BA135" s="5" t="str">
        <f>IF(AF135="","",VLOOKUP(AF135,RarityBackground!$A$7:$B$17,2,0))</f>
        <v/>
      </c>
      <c r="BB135" s="5" t="str">
        <f>IF(AG135="","",IF(AG135="Y",BA135*RarityBackground!$F$5,IF(AG135="N",BA135*(IF(RarityBackground!$F$3+(AH135-1)&gt;10,10,RarityBackground!$F$3+(AH135-1)))))-BA135)</f>
        <v/>
      </c>
    </row>
    <row r="136" ht="15.75" customHeight="1">
      <c r="A136" s="5" t="s">
        <v>283</v>
      </c>
      <c r="B136" s="5" t="s">
        <v>72</v>
      </c>
      <c r="C136" s="6" t="s">
        <v>56</v>
      </c>
      <c r="D136" s="5">
        <f>IF(A136="","",ROUNDUP(SUM(AI136:BB136)*VLOOKUP(B136,RarityBackground!$A$1:$B$6,2,0)*IF(C136="Yes",1,1.1),0))</f>
        <v>38115</v>
      </c>
      <c r="E136" s="5" t="s">
        <v>284</v>
      </c>
      <c r="F136" s="7"/>
      <c r="I136" s="7"/>
      <c r="J136" s="7"/>
      <c r="K136" s="6"/>
      <c r="L136" s="8"/>
      <c r="M136" s="7">
        <v>9.0</v>
      </c>
      <c r="N136" s="6" t="s">
        <v>76</v>
      </c>
      <c r="O136" s="6">
        <v>1.0</v>
      </c>
      <c r="P136" s="6">
        <v>4.0</v>
      </c>
      <c r="Q136" s="8"/>
      <c r="R136" s="9"/>
      <c r="S136" s="7"/>
      <c r="T136" s="6"/>
      <c r="U136" s="6"/>
      <c r="V136" s="6"/>
      <c r="W136" s="6"/>
      <c r="X136" s="6"/>
      <c r="Y136" s="6"/>
      <c r="Z136" s="6"/>
      <c r="AA136" s="8"/>
      <c r="AB136" s="7"/>
      <c r="AC136" s="7"/>
      <c r="AD136" s="6"/>
      <c r="AE136" s="6"/>
      <c r="AF136" s="6"/>
      <c r="AG136" s="6"/>
      <c r="AH136" s="6"/>
      <c r="AI136" s="7" t="str">
        <f>IF(F136="","",F136+IF(G136="",0,VLOOKUP(G136,RarityBackground!$E$7:$F$9,2,0)))</f>
        <v/>
      </c>
      <c r="AJ136" s="5" t="str">
        <f>IF(H136="","",F136+IF(H136=1,RarityBackground!$F$1,IF(H136=2,RarityBackground!$F$1*3,IF(H136=3,RarityBackground!$F$1*6,"Error"))))</f>
        <v/>
      </c>
      <c r="AK136" s="5" t="str">
        <f>IF(I136="","",IF(I136=1,RarityBackground!$F$2,IF(I136=2,RarityBackground!$F$2*3,IF(I136=3,RarityBackground!$F$2*6,"Error"))))</f>
        <v/>
      </c>
      <c r="AL136" s="5" t="str">
        <f>IF(J136="","",ROUNDUP(RarityBackground!$F$6*VLOOKUP(J136, RarityBackground!$A$18:$B$27,2,0),-1))</f>
        <v/>
      </c>
      <c r="AM136" s="5" t="str">
        <f>IF(K136="","",IF(K136="N","",IF(K136="Y",ROUNDUP(RarityBackground!$F$6,-1),"")))</f>
        <v/>
      </c>
      <c r="AN136" s="5" t="str">
        <f>IF(L136="","",IF(L136=1,RarityBackground!$D$1,IF(L136=2,RarityBackground!$D$1*3,IF(L136=3,RarityBackground!$D$1*6,"Error"))))</f>
        <v/>
      </c>
      <c r="AO136" s="5">
        <f>IF(M136="","",VLOOKUP(M136,RarityBackground!$A$7:$B$17,2,0))</f>
        <v>1650</v>
      </c>
      <c r="AP136" s="5">
        <f>IF(N136="","",IF(N136="Y",AO136*RarityBackground!$F$5,IF(N136="N",AO136*(IF(RarityBackground!$F$3+(O136-1)&gt;10,10,RarityBackground!$F$3+(O136-1)))))-AO136)</f>
        <v>4950</v>
      </c>
      <c r="AQ136" s="5">
        <f t="shared" si="1"/>
        <v>4950</v>
      </c>
      <c r="AR136" s="5" t="str">
        <f>IF(Q136="","",Q136*RarityBackground!$D$5)</f>
        <v/>
      </c>
      <c r="AS136" s="5" t="str">
        <f>IF(R136="","",VLOOKUP(R136&amp;"Save1Minute", RarityBackground!$C$6:$D$20,2,0))</f>
        <v/>
      </c>
      <c r="AT136" s="5" t="str">
        <f>IF(S136="","",IF(T136="Y",ROUNDUP(S136*RarityBackground!$D$4,0),IF(T136="N",ROUNDUP(S136*RarityBackground!$D$3,0))))</f>
        <v/>
      </c>
      <c r="AU136" s="5" t="str">
        <f>IF(U136="","",IF(V136="Y",((RarityBackground!$D$4*U136)*(RarityBackground!$F$3+W136)),((RarityBackground!$D$3*U136)*(RarityBackground!$F$3+W136))))</f>
        <v/>
      </c>
      <c r="AV136" s="5" t="str">
        <f>IF(X136="","",IF(Y136="Y",(RarityBackground!$D$4*X136)*IF(Z136="Y",RarityBackground!$F$9,RarityBackground!$F$10),(RarityBackground!$D$3*X136)*IF(Z136="Y",RarityBackground!$F$9,RarityBackground!$F$10)))</f>
        <v/>
      </c>
      <c r="AW136" s="5" t="str">
        <f>IF(AA136="","",AA136*RarityBackground!$D$2)</f>
        <v/>
      </c>
      <c r="AX136" s="5" t="str">
        <f t="shared" si="2"/>
        <v/>
      </c>
      <c r="AY136" s="5" t="str">
        <f>IF(AC136="","",VLOOKUP(AC136,RarityBackground!$A$7:$B$17,2,0))</f>
        <v/>
      </c>
      <c r="AZ136" s="5" t="str">
        <f>IF(AD136="","",IF(AD136="Y",AY136*RarityBackground!$F$5,IF(AD136="N",AY136*(IF(RarityBackground!$F$3+(AE136-1)&gt;10,10,RarityBackground!$F$3+(AE136-1)))))-AY136)</f>
        <v/>
      </c>
      <c r="BA136" s="5" t="str">
        <f>IF(AF136="","",VLOOKUP(AF136,RarityBackground!$A$7:$B$17,2,0))</f>
        <v/>
      </c>
      <c r="BB136" s="5" t="str">
        <f>IF(AG136="","",IF(AG136="Y",BA136*RarityBackground!$F$5,IF(AG136="N",BA136*(IF(RarityBackground!$F$3+(AH136-1)&gt;10,10,RarityBackground!$F$3+(AH136-1)))))-BA136)</f>
        <v/>
      </c>
    </row>
    <row r="137" ht="15.75" customHeight="1">
      <c r="A137" s="5" t="s">
        <v>285</v>
      </c>
      <c r="B137" s="5" t="s">
        <v>80</v>
      </c>
      <c r="C137" s="6" t="s">
        <v>56</v>
      </c>
      <c r="D137" s="5">
        <f>IF(A137="","",ROUNDUP(SUM(AI137:BB137)*VLOOKUP(B137,RarityBackground!$A$1:$B$6,2,0)*IF(C137="Yes",1,1.1),0))</f>
        <v>72600</v>
      </c>
      <c r="E137" s="5" t="s">
        <v>286</v>
      </c>
      <c r="F137" s="7"/>
      <c r="I137" s="7"/>
      <c r="J137" s="7"/>
      <c r="K137" s="6"/>
      <c r="L137" s="8"/>
      <c r="M137" s="7">
        <v>9.0</v>
      </c>
      <c r="N137" s="6" t="s">
        <v>76</v>
      </c>
      <c r="O137" s="6">
        <v>1.0</v>
      </c>
      <c r="P137" s="6">
        <v>5.0</v>
      </c>
      <c r="Q137" s="8"/>
      <c r="R137" s="9"/>
      <c r="S137" s="7"/>
      <c r="T137" s="6"/>
      <c r="U137" s="6"/>
      <c r="V137" s="6"/>
      <c r="W137" s="6"/>
      <c r="X137" s="6"/>
      <c r="Y137" s="6"/>
      <c r="Z137" s="6"/>
      <c r="AA137" s="8"/>
      <c r="AB137" s="7"/>
      <c r="AC137" s="7"/>
      <c r="AD137" s="6"/>
      <c r="AE137" s="6"/>
      <c r="AF137" s="6"/>
      <c r="AG137" s="6"/>
      <c r="AH137" s="6"/>
      <c r="AI137" s="7" t="str">
        <f>IF(F137="","",F137+IF(G137="",0,VLOOKUP(G137,RarityBackground!$E$7:$F$9,2,0)))</f>
        <v/>
      </c>
      <c r="AJ137" s="5" t="str">
        <f>IF(H137="","",F137+IF(H137=1,RarityBackground!$F$1,IF(H137=2,RarityBackground!$F$1*3,IF(H137=3,RarityBackground!$F$1*6,"Error"))))</f>
        <v/>
      </c>
      <c r="AK137" s="5" t="str">
        <f>IF(I137="","",IF(I137=1,RarityBackground!$F$2,IF(I137=2,RarityBackground!$F$2*3,IF(I137=3,RarityBackground!$F$2*6,"Error"))))</f>
        <v/>
      </c>
      <c r="AL137" s="5" t="str">
        <f>IF(J137="","",ROUNDUP(RarityBackground!$F$6*VLOOKUP(J137, RarityBackground!$A$18:$B$27,2,0),-1))</f>
        <v/>
      </c>
      <c r="AM137" s="5" t="str">
        <f>IF(K137="","",IF(K137="N","",IF(K137="Y",ROUNDUP(RarityBackground!$F$6,-1),"")))</f>
        <v/>
      </c>
      <c r="AN137" s="5" t="str">
        <f>IF(L137="","",IF(L137=1,RarityBackground!$D$1,IF(L137=2,RarityBackground!$D$1*3,IF(L137=3,RarityBackground!$D$1*6,"Error"))))</f>
        <v/>
      </c>
      <c r="AO137" s="5">
        <f>IF(M137="","",VLOOKUP(M137,RarityBackground!$A$7:$B$17,2,0))</f>
        <v>1650</v>
      </c>
      <c r="AP137" s="5">
        <f>IF(N137="","",IF(N137="Y",AO137*RarityBackground!$F$5,IF(N137="N",AO137*(IF(RarityBackground!$F$3+(O137-1)&gt;10,10,RarityBackground!$F$3+(O137-1)))))-AO137)</f>
        <v>4950</v>
      </c>
      <c r="AQ137" s="5">
        <f t="shared" si="1"/>
        <v>6600</v>
      </c>
      <c r="AR137" s="5" t="str">
        <f>IF(Q137="","",Q137*RarityBackground!$D$5)</f>
        <v/>
      </c>
      <c r="AS137" s="5" t="str">
        <f>IF(R137="","",VLOOKUP(R137&amp;"Save1Minute", RarityBackground!$C$6:$D$20,2,0))</f>
        <v/>
      </c>
      <c r="AT137" s="5" t="str">
        <f>IF(S137="","",IF(T137="Y",ROUNDUP(S137*RarityBackground!$D$4,0),IF(T137="N",ROUNDUP(S137*RarityBackground!$D$3,0))))</f>
        <v/>
      </c>
      <c r="AU137" s="5" t="str">
        <f>IF(U137="","",IF(V137="Y",((RarityBackground!$D$4*U137)*(RarityBackground!$F$3+W137)),((RarityBackground!$D$3*U137)*(RarityBackground!$F$3+W137))))</f>
        <v/>
      </c>
      <c r="AV137" s="5" t="str">
        <f>IF(X137="","",IF(Y137="Y",(RarityBackground!$D$4*X137)*IF(Z137="Y",RarityBackground!$F$9,RarityBackground!$F$10),(RarityBackground!$D$3*X137)*IF(Z137="Y",RarityBackground!$F$9,RarityBackground!$F$10)))</f>
        <v/>
      </c>
      <c r="AW137" s="5" t="str">
        <f>IF(AA137="","",AA137*RarityBackground!$D$2)</f>
        <v/>
      </c>
      <c r="AX137" s="5" t="str">
        <f t="shared" si="2"/>
        <v/>
      </c>
      <c r="AY137" s="5" t="str">
        <f>IF(AC137="","",VLOOKUP(AC137,RarityBackground!$A$7:$B$17,2,0))</f>
        <v/>
      </c>
      <c r="AZ137" s="5" t="str">
        <f>IF(AD137="","",IF(AD137="Y",AY137*RarityBackground!$F$5,IF(AD137="N",AY137*(IF(RarityBackground!$F$3+(AE137-1)&gt;10,10,RarityBackground!$F$3+(AE137-1)))))-AY137)</f>
        <v/>
      </c>
      <c r="BA137" s="5" t="str">
        <f>IF(AF137="","",VLOOKUP(AF137,RarityBackground!$A$7:$B$17,2,0))</f>
        <v/>
      </c>
      <c r="BB137" s="5" t="str">
        <f>IF(AG137="","",IF(AG137="Y",BA137*RarityBackground!$F$5,IF(AG137="N",BA137*(IF(RarityBackground!$F$3+(AH137-1)&gt;10,10,RarityBackground!$F$3+(AH137-1)))))-BA137)</f>
        <v/>
      </c>
    </row>
    <row r="138" ht="15.75" customHeight="1">
      <c r="A138" s="5" t="s">
        <v>287</v>
      </c>
      <c r="B138" s="5" t="s">
        <v>72</v>
      </c>
      <c r="C138" s="6" t="s">
        <v>56</v>
      </c>
      <c r="D138" s="5">
        <f>IF(A138="","",ROUNDUP(SUM(AI138:BB138)*VLOOKUP(B138,RarityBackground!$A$1:$B$6,2,0)*IF(C138="Yes",1,1.1),0))</f>
        <v>5940</v>
      </c>
      <c r="E138" s="5" t="s">
        <v>124</v>
      </c>
      <c r="F138" s="7"/>
      <c r="I138" s="7"/>
      <c r="J138" s="7"/>
      <c r="K138" s="6"/>
      <c r="L138" s="8"/>
      <c r="M138" s="7">
        <v>2.0</v>
      </c>
      <c r="N138" s="6" t="s">
        <v>67</v>
      </c>
      <c r="O138" s="6"/>
      <c r="P138" s="6"/>
      <c r="Q138" s="8"/>
      <c r="R138" s="9"/>
      <c r="S138" s="7"/>
      <c r="T138" s="6"/>
      <c r="U138" s="6"/>
      <c r="V138" s="6"/>
      <c r="W138" s="6"/>
      <c r="X138" s="6"/>
      <c r="Y138" s="6"/>
      <c r="Z138" s="6"/>
      <c r="AA138" s="8"/>
      <c r="AB138" s="7"/>
      <c r="AC138" s="7"/>
      <c r="AD138" s="6"/>
      <c r="AE138" s="6"/>
      <c r="AF138" s="6"/>
      <c r="AG138" s="6"/>
      <c r="AH138" s="6"/>
      <c r="AI138" s="7" t="str">
        <f>IF(F138="","",F138+IF(G138="",0,VLOOKUP(G138,RarityBackground!$E$7:$F$9,2,0)))</f>
        <v/>
      </c>
      <c r="AJ138" s="5" t="str">
        <f>IF(H138="","",F138+IF(H138=1,RarityBackground!$F$1,IF(H138=2,RarityBackground!$F$1*3,IF(H138=3,RarityBackground!$F$1*6,"Error"))))</f>
        <v/>
      </c>
      <c r="AK138" s="5" t="str">
        <f>IF(I138="","",IF(I138=1,RarityBackground!$F$2,IF(I138=2,RarityBackground!$F$2*3,IF(I138=3,RarityBackground!$F$2*6,"Error"))))</f>
        <v/>
      </c>
      <c r="AL138" s="5" t="str">
        <f>IF(J138="","",ROUNDUP(RarityBackground!$F$6*VLOOKUP(J138, RarityBackground!$A$18:$B$27,2,0),-1))</f>
        <v/>
      </c>
      <c r="AM138" s="5" t="str">
        <f>IF(K138="","",IF(K138="N","",IF(K138="Y",ROUNDUP(RarityBackground!$F$6,-1),"")))</f>
        <v/>
      </c>
      <c r="AN138" s="5" t="str">
        <f>IF(L138="","",IF(L138=1,RarityBackground!$D$1,IF(L138=2,RarityBackground!$D$1*3,IF(L138=3,RarityBackground!$D$1*6,"Error"))))</f>
        <v/>
      </c>
      <c r="AO138" s="5">
        <f>IF(M138="","",VLOOKUP(M138,RarityBackground!$A$7:$B$17,2,0))</f>
        <v>180</v>
      </c>
      <c r="AP138" s="5">
        <f>IF(N138="","",IF(N138="Y",AO138*RarityBackground!$F$5,IF(N138="N",AO138*(IF(RarityBackground!$F$3+(O138-1)&gt;10,10,RarityBackground!$F$3+(O138-1)))))-AO138)</f>
        <v>1620</v>
      </c>
      <c r="AQ138" s="5" t="str">
        <f t="shared" si="1"/>
        <v/>
      </c>
      <c r="AR138" s="5" t="str">
        <f>IF(Q138="","",Q138*RarityBackground!$D$5)</f>
        <v/>
      </c>
      <c r="AS138" s="5" t="str">
        <f>IF(R138="","",VLOOKUP(R138&amp;"Save1Minute", RarityBackground!$C$6:$D$20,2,0))</f>
        <v/>
      </c>
      <c r="AT138" s="5" t="str">
        <f>IF(S138="","",IF(T138="Y",ROUNDUP(S138*RarityBackground!$D$4,0),IF(T138="N",ROUNDUP(S138*RarityBackground!$D$3,0))))</f>
        <v/>
      </c>
      <c r="AU138" s="5" t="str">
        <f>IF(U138="","",IF(V138="Y",((RarityBackground!$D$4*U138)*(RarityBackground!$F$3+W138)),((RarityBackground!$D$3*U138)*(RarityBackground!$F$3+W138))))</f>
        <v/>
      </c>
      <c r="AV138" s="5" t="str">
        <f>IF(X138="","",IF(Y138="Y",(RarityBackground!$D$4*X138)*IF(Z138="Y",RarityBackground!$F$9,RarityBackground!$F$10),(RarityBackground!$D$3*X138)*IF(Z138="Y",RarityBackground!$F$9,RarityBackground!$F$10)))</f>
        <v/>
      </c>
      <c r="AW138" s="5" t="str">
        <f>IF(AA138="","",AA138*RarityBackground!$D$2)</f>
        <v/>
      </c>
      <c r="AX138" s="5" t="str">
        <f t="shared" si="2"/>
        <v/>
      </c>
      <c r="AY138" s="5" t="str">
        <f>IF(AC138="","",VLOOKUP(AC138,RarityBackground!$A$7:$B$17,2,0))</f>
        <v/>
      </c>
      <c r="AZ138" s="5" t="str">
        <f>IF(AD138="","",IF(AD138="Y",AY138*RarityBackground!$F$5,IF(AD138="N",AY138*(IF(RarityBackground!$F$3+(AE138-1)&gt;10,10,RarityBackground!$F$3+(AE138-1)))))-AY138)</f>
        <v/>
      </c>
      <c r="BA138" s="5" t="str">
        <f>IF(AF138="","",VLOOKUP(AF138,RarityBackground!$A$7:$B$17,2,0))</f>
        <v/>
      </c>
      <c r="BB138" s="5" t="str">
        <f>IF(AG138="","",IF(AG138="Y",BA138*RarityBackground!$F$5,IF(AG138="N",BA138*(IF(RarityBackground!$F$3+(AH138-1)&gt;10,10,RarityBackground!$F$3+(AH138-1)))))-BA138)</f>
        <v/>
      </c>
    </row>
    <row r="139" ht="15.75" customHeight="1">
      <c r="A139" s="5" t="s">
        <v>288</v>
      </c>
      <c r="B139" s="5" t="s">
        <v>70</v>
      </c>
      <c r="C139" s="6" t="s">
        <v>56</v>
      </c>
      <c r="D139" s="5">
        <f>IF(A139="","",ROUNDUP(SUM(AI139:BB139)*VLOOKUP(B139,RarityBackground!$A$1:$B$6,2,0)*IF(C139="Yes",1,1.1),0))</f>
        <v>3960</v>
      </c>
      <c r="E139" s="5" t="s">
        <v>289</v>
      </c>
      <c r="F139" s="7"/>
      <c r="I139" s="7"/>
      <c r="J139" s="7"/>
      <c r="K139" s="6"/>
      <c r="L139" s="8"/>
      <c r="M139" s="7">
        <v>2.0</v>
      </c>
      <c r="N139" s="6" t="s">
        <v>67</v>
      </c>
      <c r="O139" s="6"/>
      <c r="P139" s="6"/>
      <c r="Q139" s="8"/>
      <c r="R139" s="9"/>
      <c r="S139" s="7"/>
      <c r="T139" s="6"/>
      <c r="U139" s="6"/>
      <c r="V139" s="6"/>
      <c r="W139" s="6"/>
      <c r="X139" s="6"/>
      <c r="Y139" s="6"/>
      <c r="Z139" s="6"/>
      <c r="AA139" s="8"/>
      <c r="AB139" s="7"/>
      <c r="AC139" s="7"/>
      <c r="AD139" s="6"/>
      <c r="AE139" s="6"/>
      <c r="AF139" s="6"/>
      <c r="AG139" s="6"/>
      <c r="AH139" s="6"/>
      <c r="AI139" s="7" t="str">
        <f>IF(F139="","",F139+IF(G139="",0,VLOOKUP(G139,RarityBackground!$E$7:$F$9,2,0)))</f>
        <v/>
      </c>
      <c r="AJ139" s="5" t="str">
        <f>IF(H139="","",F139+IF(H139=1,RarityBackground!$F$1,IF(H139=2,RarityBackground!$F$1*3,IF(H139=3,RarityBackground!$F$1*6,"Error"))))</f>
        <v/>
      </c>
      <c r="AK139" s="5" t="str">
        <f>IF(I139="","",IF(I139=1,RarityBackground!$F$2,IF(I139=2,RarityBackground!$F$2*3,IF(I139=3,RarityBackground!$F$2*6,"Error"))))</f>
        <v/>
      </c>
      <c r="AL139" s="5" t="str">
        <f>IF(J139="","",ROUNDUP(RarityBackground!$F$6*VLOOKUP(J139, RarityBackground!$A$18:$B$27,2,0),-1))</f>
        <v/>
      </c>
      <c r="AM139" s="5" t="str">
        <f>IF(K139="","",IF(K139="N","",IF(K139="Y",ROUNDUP(RarityBackground!$F$6,-1),"")))</f>
        <v/>
      </c>
      <c r="AN139" s="5" t="str">
        <f>IF(L139="","",IF(L139=1,RarityBackground!$D$1,IF(L139=2,RarityBackground!$D$1*3,IF(L139=3,RarityBackground!$D$1*6,"Error"))))</f>
        <v/>
      </c>
      <c r="AO139" s="5">
        <f>IF(M139="","",VLOOKUP(M139,RarityBackground!$A$7:$B$17,2,0))</f>
        <v>180</v>
      </c>
      <c r="AP139" s="5">
        <f>IF(N139="","",IF(N139="Y",AO139*RarityBackground!$F$5,IF(N139="N",AO139*(IF(RarityBackground!$F$3+(O139-1)&gt;10,10,RarityBackground!$F$3+(O139-1)))))-AO139)</f>
        <v>1620</v>
      </c>
      <c r="AQ139" s="5" t="str">
        <f t="shared" si="1"/>
        <v/>
      </c>
      <c r="AR139" s="5" t="str">
        <f>IF(Q139="","",Q139*RarityBackground!$D$5)</f>
        <v/>
      </c>
      <c r="AS139" s="5" t="str">
        <f>IF(R139="","",VLOOKUP(R139&amp;"Save1Minute", RarityBackground!$C$6:$D$20,2,0))</f>
        <v/>
      </c>
      <c r="AT139" s="5" t="str">
        <f>IF(S139="","",IF(T139="Y",ROUNDUP(S139*RarityBackground!$D$4,0),IF(T139="N",ROUNDUP(S139*RarityBackground!$D$3,0))))</f>
        <v/>
      </c>
      <c r="AU139" s="5" t="str">
        <f>IF(U139="","",IF(V139="Y",((RarityBackground!$D$4*U139)*(RarityBackground!$F$3+W139)),((RarityBackground!$D$3*U139)*(RarityBackground!$F$3+W139))))</f>
        <v/>
      </c>
      <c r="AV139" s="5" t="str">
        <f>IF(X139="","",IF(Y139="Y",(RarityBackground!$D$4*X139)*IF(Z139="Y",RarityBackground!$F$9,RarityBackground!$F$10),(RarityBackground!$D$3*X139)*IF(Z139="Y",RarityBackground!$F$9,RarityBackground!$F$10)))</f>
        <v/>
      </c>
      <c r="AW139" s="5" t="str">
        <f>IF(AA139="","",AA139*RarityBackground!$D$2)</f>
        <v/>
      </c>
      <c r="AX139" s="5" t="str">
        <f t="shared" si="2"/>
        <v/>
      </c>
      <c r="AY139" s="5" t="str">
        <f>IF(AC139="","",VLOOKUP(AC139,RarityBackground!$A$7:$B$17,2,0))</f>
        <v/>
      </c>
      <c r="AZ139" s="5" t="str">
        <f>IF(AD139="","",IF(AD139="Y",AY139*RarityBackground!$F$5,IF(AD139="N",AY139*(IF(RarityBackground!$F$3+(AE139-1)&gt;10,10,RarityBackground!$F$3+(AE139-1)))))-AY139)</f>
        <v/>
      </c>
      <c r="BA139" s="5" t="str">
        <f>IF(AF139="","",VLOOKUP(AF139,RarityBackground!$A$7:$B$17,2,0))</f>
        <v/>
      </c>
      <c r="BB139" s="5" t="str">
        <f>IF(AG139="","",IF(AG139="Y",BA139*RarityBackground!$F$5,IF(AG139="N",BA139*(IF(RarityBackground!$F$3+(AH139-1)&gt;10,10,RarityBackground!$F$3+(AH139-1)))))-BA139)</f>
        <v/>
      </c>
    </row>
    <row r="140" ht="15.75" customHeight="1">
      <c r="A140" s="5" t="s">
        <v>290</v>
      </c>
      <c r="B140" s="5" t="s">
        <v>55</v>
      </c>
      <c r="C140" s="6" t="s">
        <v>56</v>
      </c>
      <c r="D140" s="5">
        <f>IF(A140="","",ROUNDUP(SUM(AI140:BB140)*VLOOKUP(B140,RarityBackground!$A$1:$B$6,2,0)*IF(C140="Yes",1,1.1),0))</f>
        <v>7425</v>
      </c>
      <c r="E140" s="5" t="s">
        <v>291</v>
      </c>
      <c r="F140" s="7"/>
      <c r="I140" s="7"/>
      <c r="J140" s="7"/>
      <c r="K140" s="6"/>
      <c r="L140" s="8"/>
      <c r="M140" s="7">
        <v>4.0</v>
      </c>
      <c r="N140" s="6" t="s">
        <v>67</v>
      </c>
      <c r="O140" s="6"/>
      <c r="P140" s="6"/>
      <c r="Q140" s="8"/>
      <c r="R140" s="9"/>
      <c r="S140" s="7"/>
      <c r="T140" s="6"/>
      <c r="U140" s="6"/>
      <c r="V140" s="6"/>
      <c r="W140" s="6"/>
      <c r="X140" s="6"/>
      <c r="Y140" s="6"/>
      <c r="Z140" s="6"/>
      <c r="AA140" s="8"/>
      <c r="AB140" s="7"/>
      <c r="AC140" s="7"/>
      <c r="AD140" s="6"/>
      <c r="AE140" s="6"/>
      <c r="AF140" s="6"/>
      <c r="AG140" s="6"/>
      <c r="AH140" s="6"/>
      <c r="AI140" s="7" t="str">
        <f>IF(F140="","",F140+IF(G140="",0,VLOOKUP(G140,RarityBackground!$E$7:$F$9,2,0)))</f>
        <v/>
      </c>
      <c r="AJ140" s="5" t="str">
        <f>IF(H140="","",F140+IF(H140=1,RarityBackground!$F$1,IF(H140=2,RarityBackground!$F$1*3,IF(H140=3,RarityBackground!$F$1*6,"Error"))))</f>
        <v/>
      </c>
      <c r="AK140" s="5" t="str">
        <f>IF(I140="","",IF(I140=1,RarityBackground!$F$2,IF(I140=2,RarityBackground!$F$2*3,IF(I140=3,RarityBackground!$F$2*6,"Error"))))</f>
        <v/>
      </c>
      <c r="AL140" s="5" t="str">
        <f>IF(J140="","",ROUNDUP(RarityBackground!$F$6*VLOOKUP(J140, RarityBackground!$A$18:$B$27,2,0),-1))</f>
        <v/>
      </c>
      <c r="AM140" s="5" t="str">
        <f>IF(K140="","",IF(K140="N","",IF(K140="Y",ROUNDUP(RarityBackground!$F$6,-1),"")))</f>
        <v/>
      </c>
      <c r="AN140" s="5" t="str">
        <f>IF(L140="","",IF(L140=1,RarityBackground!$D$1,IF(L140=2,RarityBackground!$D$1*3,IF(L140=3,RarityBackground!$D$1*6,"Error"))))</f>
        <v/>
      </c>
      <c r="AO140" s="5">
        <f>IF(M140="","",VLOOKUP(M140,RarityBackground!$A$7:$B$17,2,0))</f>
        <v>450</v>
      </c>
      <c r="AP140" s="5">
        <f>IF(N140="","",IF(N140="Y",AO140*RarityBackground!$F$5,IF(N140="N",AO140*(IF(RarityBackground!$F$3+(O140-1)&gt;10,10,RarityBackground!$F$3+(O140-1)))))-AO140)</f>
        <v>4050</v>
      </c>
      <c r="AQ140" s="5" t="str">
        <f t="shared" si="1"/>
        <v/>
      </c>
      <c r="AR140" s="5" t="str">
        <f>IF(Q140="","",Q140*RarityBackground!$D$5)</f>
        <v/>
      </c>
      <c r="AS140" s="5" t="str">
        <f>IF(R140="","",VLOOKUP(R140&amp;"Save1Minute", RarityBackground!$C$6:$D$20,2,0))</f>
        <v/>
      </c>
      <c r="AT140" s="5" t="str">
        <f>IF(S140="","",IF(T140="Y",ROUNDUP(S140*RarityBackground!$D$4,0),IF(T140="N",ROUNDUP(S140*RarityBackground!$D$3,0))))</f>
        <v/>
      </c>
      <c r="AU140" s="5" t="str">
        <f>IF(U140="","",IF(V140="Y",((RarityBackground!$D$4*U140)*(RarityBackground!$F$3+W140)),((RarityBackground!$D$3*U140)*(RarityBackground!$F$3+W140))))</f>
        <v/>
      </c>
      <c r="AV140" s="5" t="str">
        <f>IF(X140="","",IF(Y140="Y",(RarityBackground!$D$4*X140)*IF(Z140="Y",RarityBackground!$F$9,RarityBackground!$F$10),(RarityBackground!$D$3*X140)*IF(Z140="Y",RarityBackground!$F$9,RarityBackground!$F$10)))</f>
        <v/>
      </c>
      <c r="AW140" s="5" t="str">
        <f>IF(AA140="","",AA140*RarityBackground!$D$2)</f>
        <v/>
      </c>
      <c r="AX140" s="5" t="str">
        <f t="shared" si="2"/>
        <v/>
      </c>
      <c r="AY140" s="5" t="str">
        <f>IF(AC140="","",VLOOKUP(AC140,RarityBackground!$A$7:$B$17,2,0))</f>
        <v/>
      </c>
      <c r="AZ140" s="5" t="str">
        <f>IF(AD140="","",IF(AD140="Y",AY140*RarityBackground!$F$5,IF(AD140="N",AY140*(IF(RarityBackground!$F$3+(AE140-1)&gt;10,10,RarityBackground!$F$3+(AE140-1)))))-AY140)</f>
        <v/>
      </c>
      <c r="BA140" s="5" t="str">
        <f>IF(AF140="","",VLOOKUP(AF140,RarityBackground!$A$7:$B$17,2,0))</f>
        <v/>
      </c>
      <c r="BB140" s="5" t="str">
        <f>IF(AG140="","",IF(AG140="Y",BA140*RarityBackground!$F$5,IF(AG140="N",BA140*(IF(RarityBackground!$F$3+(AH140-1)&gt;10,10,RarityBackground!$F$3+(AH140-1)))))-BA140)</f>
        <v/>
      </c>
    </row>
    <row r="141" ht="15.75" customHeight="1">
      <c r="A141" s="5" t="s">
        <v>292</v>
      </c>
      <c r="B141" s="5" t="s">
        <v>72</v>
      </c>
      <c r="C141" s="6" t="s">
        <v>74</v>
      </c>
      <c r="D141" s="5">
        <f>IF(A141="","",ROUNDUP(SUM(AI141:BB141)*VLOOKUP(B141,RarityBackground!$A$1:$B$6,2,0)*IF(C141="Yes",1,1.1),0))</f>
        <v>42840</v>
      </c>
      <c r="E141" s="5" t="s">
        <v>293</v>
      </c>
      <c r="F141" s="7"/>
      <c r="I141" s="7"/>
      <c r="J141" s="7"/>
      <c r="K141" s="6"/>
      <c r="L141" s="8"/>
      <c r="M141" s="7">
        <v>8.0</v>
      </c>
      <c r="N141" s="6" t="s">
        <v>76</v>
      </c>
      <c r="O141" s="6">
        <v>1.0</v>
      </c>
      <c r="P141" s="6"/>
      <c r="Q141" s="8"/>
      <c r="R141" s="9"/>
      <c r="S141" s="7"/>
      <c r="T141" s="6"/>
      <c r="U141" s="6"/>
      <c r="V141" s="6"/>
      <c r="W141" s="6"/>
      <c r="X141" s="6"/>
      <c r="Y141" s="6"/>
      <c r="Z141" s="6"/>
      <c r="AA141" s="8"/>
      <c r="AB141" s="7">
        <v>3000.0</v>
      </c>
      <c r="AC141" s="7">
        <v>5.0</v>
      </c>
      <c r="AD141" s="6" t="s">
        <v>76</v>
      </c>
      <c r="AE141" s="6">
        <v>1.0</v>
      </c>
      <c r="AF141" s="6">
        <v>6.0</v>
      </c>
      <c r="AG141" s="6" t="s">
        <v>76</v>
      </c>
      <c r="AH141" s="6">
        <v>1.0</v>
      </c>
      <c r="AI141" s="7" t="str">
        <f>IF(F141="","",F141+IF(G141="",0,VLOOKUP(G141,RarityBackground!$E$7:$F$9,2,0)))</f>
        <v/>
      </c>
      <c r="AJ141" s="5" t="str">
        <f>IF(H141="","",F141+IF(H141=1,RarityBackground!$F$1,IF(H141=2,RarityBackground!$F$1*3,IF(H141=3,RarityBackground!$F$1*6,"Error"))))</f>
        <v/>
      </c>
      <c r="AK141" s="5" t="str">
        <f>IF(I141="","",IF(I141=1,RarityBackground!$F$2,IF(I141=2,RarityBackground!$F$2*3,IF(I141=3,RarityBackground!$F$2*6,"Error"))))</f>
        <v/>
      </c>
      <c r="AL141" s="5" t="str">
        <f>IF(J141="","",ROUNDUP(RarityBackground!$F$6*VLOOKUP(J141, RarityBackground!$A$18:$B$27,2,0),-1))</f>
        <v/>
      </c>
      <c r="AM141" s="5" t="str">
        <f>IF(K141="","",IF(K141="N","",IF(K141="Y",ROUNDUP(RarityBackground!$F$6,-1),"")))</f>
        <v/>
      </c>
      <c r="AN141" s="5" t="str">
        <f>IF(L141="","",IF(L141=1,RarityBackground!$D$1,IF(L141=2,RarityBackground!$D$1*3,IF(L141=3,RarityBackground!$D$1*6,"Error"))))</f>
        <v/>
      </c>
      <c r="AO141" s="5">
        <f>IF(M141="","",VLOOKUP(M141,RarityBackground!$A$7:$B$17,2,0))</f>
        <v>1350</v>
      </c>
      <c r="AP141" s="5">
        <f>IF(N141="","",IF(N141="Y",AO141*RarityBackground!$F$5,IF(N141="N",AO141*(IF(RarityBackground!$F$3+(O141-1)&gt;10,10,RarityBackground!$F$3+(O141-1)))))-AO141)</f>
        <v>4050</v>
      </c>
      <c r="AQ141" s="5" t="str">
        <f t="shared" si="1"/>
        <v/>
      </c>
      <c r="AR141" s="5" t="str">
        <f>IF(Q141="","",Q141*RarityBackground!$D$5)</f>
        <v/>
      </c>
      <c r="AS141" s="5" t="str">
        <f>IF(R141="","",VLOOKUP(R141&amp;"Save1Minute", RarityBackground!$C$6:$D$20,2,0))</f>
        <v/>
      </c>
      <c r="AT141" s="5" t="str">
        <f>IF(S141="","",IF(T141="Y",ROUNDUP(S141*RarityBackground!$D$4,0),IF(T141="N",ROUNDUP(S141*RarityBackground!$D$3,0))))</f>
        <v/>
      </c>
      <c r="AU141" s="5" t="str">
        <f>IF(U141="","",IF(V141="Y",((RarityBackground!$D$4*U141)*(RarityBackground!$F$3+W141)),((RarityBackground!$D$3*U141)*(RarityBackground!$F$3+W141))))</f>
        <v/>
      </c>
      <c r="AV141" s="5" t="str">
        <f>IF(X141="","",IF(Y141="Y",(RarityBackground!$D$4*X141)*IF(Z141="Y",RarityBackground!$F$9,RarityBackground!$F$10),(RarityBackground!$D$3*X141)*IF(Z141="Y",RarityBackground!$F$9,RarityBackground!$F$10)))</f>
        <v/>
      </c>
      <c r="AW141" s="5" t="str">
        <f>IF(AA141="","",AA141*RarityBackground!$D$2)</f>
        <v/>
      </c>
      <c r="AX141" s="5">
        <f t="shared" si="2"/>
        <v>3000</v>
      </c>
      <c r="AY141" s="5">
        <f>IF(AC141="","",VLOOKUP(AC141,RarityBackground!$A$7:$B$17,2,0))</f>
        <v>630</v>
      </c>
      <c r="AZ141" s="5">
        <f>IF(AD141="","",IF(AD141="Y",AY141*RarityBackground!$F$5,IF(AD141="N",AY141*(IF(RarityBackground!$F$3+(AE141-1)&gt;10,10,RarityBackground!$F$3+(AE141-1)))))-AY141)</f>
        <v>1890</v>
      </c>
      <c r="BA141" s="5">
        <f>IF(AF141="","",VLOOKUP(AF141,RarityBackground!$A$7:$B$17,2,0))</f>
        <v>840</v>
      </c>
      <c r="BB141" s="5">
        <f>IF(AG141="","",IF(AG141="Y",BA141*RarityBackground!$F$5,IF(AG141="N",BA141*(IF(RarityBackground!$F$3+(AH141-1)&gt;10,10,RarityBackground!$F$3+(AH141-1)))))-BA141)</f>
        <v>2520</v>
      </c>
    </row>
    <row r="142" ht="15.75" customHeight="1">
      <c r="A142" s="5" t="s">
        <v>294</v>
      </c>
      <c r="B142" s="5" t="s">
        <v>70</v>
      </c>
      <c r="C142" s="6" t="s">
        <v>74</v>
      </c>
      <c r="D142" s="5">
        <f>IF(A142="","",ROUNDUP(SUM(AI142:BB142)*VLOOKUP(B142,RarityBackground!$A$1:$B$6,2,0)*IF(C142="Yes",1,1.1),0))</f>
        <v>13200</v>
      </c>
      <c r="E142" s="5" t="s">
        <v>293</v>
      </c>
      <c r="F142" s="7"/>
      <c r="I142" s="7"/>
      <c r="J142" s="7"/>
      <c r="K142" s="6"/>
      <c r="L142" s="8"/>
      <c r="M142" s="7">
        <v>3.0</v>
      </c>
      <c r="N142" s="6" t="s">
        <v>76</v>
      </c>
      <c r="O142" s="6">
        <v>1.0</v>
      </c>
      <c r="P142" s="6"/>
      <c r="Q142" s="8"/>
      <c r="R142" s="9"/>
      <c r="S142" s="7"/>
      <c r="T142" s="6"/>
      <c r="U142" s="6"/>
      <c r="V142" s="6"/>
      <c r="W142" s="6"/>
      <c r="X142" s="6"/>
      <c r="Y142" s="6"/>
      <c r="Z142" s="6"/>
      <c r="AA142" s="8"/>
      <c r="AB142" s="7">
        <v>3000.0</v>
      </c>
      <c r="AC142" s="7">
        <v>3.0</v>
      </c>
      <c r="AD142" s="6" t="s">
        <v>76</v>
      </c>
      <c r="AE142" s="6">
        <v>1.0</v>
      </c>
      <c r="AF142" s="6">
        <v>3.0</v>
      </c>
      <c r="AG142" s="6" t="s">
        <v>76</v>
      </c>
      <c r="AH142" s="6">
        <v>1.0</v>
      </c>
      <c r="AI142" s="7" t="str">
        <f>IF(F142="","",F142+IF(G142="",0,VLOOKUP(G142,RarityBackground!$E$7:$F$9,2,0)))</f>
        <v/>
      </c>
      <c r="AJ142" s="5" t="str">
        <f>IF(H142="","",F142+IF(H142=1,RarityBackground!$F$1,IF(H142=2,RarityBackground!$F$1*3,IF(H142=3,RarityBackground!$F$1*6,"Error"))))</f>
        <v/>
      </c>
      <c r="AK142" s="5" t="str">
        <f>IF(I142="","",IF(I142=1,RarityBackground!$F$2,IF(I142=2,RarityBackground!$F$2*3,IF(I142=3,RarityBackground!$F$2*6,"Error"))))</f>
        <v/>
      </c>
      <c r="AL142" s="5" t="str">
        <f>IF(J142="","",ROUNDUP(RarityBackground!$F$6*VLOOKUP(J142, RarityBackground!$A$18:$B$27,2,0),-1))</f>
        <v/>
      </c>
      <c r="AM142" s="5" t="str">
        <f>IF(K142="","",IF(K142="N","",IF(K142="Y",ROUNDUP(RarityBackground!$F$6,-1),"")))</f>
        <v/>
      </c>
      <c r="AN142" s="5" t="str">
        <f>IF(L142="","",IF(L142=1,RarityBackground!$D$1,IF(L142=2,RarityBackground!$D$1*3,IF(L142=3,RarityBackground!$D$1*6,"Error"))))</f>
        <v/>
      </c>
      <c r="AO142" s="5">
        <f>IF(M142="","",VLOOKUP(M142,RarityBackground!$A$7:$B$17,2,0))</f>
        <v>300</v>
      </c>
      <c r="AP142" s="5">
        <f>IF(N142="","",IF(N142="Y",AO142*RarityBackground!$F$5,IF(N142="N",AO142*(IF(RarityBackground!$F$3+(O142-1)&gt;10,10,RarityBackground!$F$3+(O142-1)))))-AO142)</f>
        <v>900</v>
      </c>
      <c r="AQ142" s="5" t="str">
        <f t="shared" si="1"/>
        <v/>
      </c>
      <c r="AR142" s="5" t="str">
        <f>IF(Q142="","",Q142*RarityBackground!$D$5)</f>
        <v/>
      </c>
      <c r="AS142" s="5" t="str">
        <f>IF(R142="","",VLOOKUP(R142&amp;"Save1Minute", RarityBackground!$C$6:$D$20,2,0))</f>
        <v/>
      </c>
      <c r="AT142" s="5" t="str">
        <f>IF(S142="","",IF(T142="Y",ROUNDUP(S142*RarityBackground!$D$4,0),IF(T142="N",ROUNDUP(S142*RarityBackground!$D$3,0))))</f>
        <v/>
      </c>
      <c r="AU142" s="5" t="str">
        <f>IF(U142="","",IF(V142="Y",((RarityBackground!$D$4*U142)*(RarityBackground!$F$3+W142)),((RarityBackground!$D$3*U142)*(RarityBackground!$F$3+W142))))</f>
        <v/>
      </c>
      <c r="AV142" s="5" t="str">
        <f>IF(X142="","",IF(Y142="Y",(RarityBackground!$D$4*X142)*IF(Z142="Y",RarityBackground!$F$9,RarityBackground!$F$10),(RarityBackground!$D$3*X142)*IF(Z142="Y",RarityBackground!$F$9,RarityBackground!$F$10)))</f>
        <v/>
      </c>
      <c r="AW142" s="5" t="str">
        <f>IF(AA142="","",AA142*RarityBackground!$D$2)</f>
        <v/>
      </c>
      <c r="AX142" s="5">
        <f t="shared" si="2"/>
        <v>3000</v>
      </c>
      <c r="AY142" s="5">
        <f>IF(AC142="","",VLOOKUP(AC142,RarityBackground!$A$7:$B$17,2,0))</f>
        <v>300</v>
      </c>
      <c r="AZ142" s="5">
        <f>IF(AD142="","",IF(AD142="Y",AY142*RarityBackground!$F$5,IF(AD142="N",AY142*(IF(RarityBackground!$F$3+(AE142-1)&gt;10,10,RarityBackground!$F$3+(AE142-1)))))-AY142)</f>
        <v>900</v>
      </c>
      <c r="BA142" s="5">
        <f>IF(AF142="","",VLOOKUP(AF142,RarityBackground!$A$7:$B$17,2,0))</f>
        <v>300</v>
      </c>
      <c r="BB142" s="5">
        <f>IF(AG142="","",IF(AG142="Y",BA142*RarityBackground!$F$5,IF(AG142="N",BA142*(IF(RarityBackground!$F$3+(AH142-1)&gt;10,10,RarityBackground!$F$3+(AH142-1)))))-BA142)</f>
        <v>900</v>
      </c>
    </row>
    <row r="143" ht="15.75" customHeight="1">
      <c r="A143" s="5" t="s">
        <v>295</v>
      </c>
      <c r="B143" s="5" t="s">
        <v>70</v>
      </c>
      <c r="C143" s="6" t="s">
        <v>74</v>
      </c>
      <c r="D143" s="5">
        <f>IF(A143="","",ROUNDUP(SUM(AI143:BB143)*VLOOKUP(B143,RarityBackground!$A$1:$B$6,2,0)*IF(C143="Yes",1,1.1),0))</f>
        <v>15600</v>
      </c>
      <c r="E143" s="5" t="s">
        <v>293</v>
      </c>
      <c r="F143" s="7"/>
      <c r="I143" s="7"/>
      <c r="J143" s="7"/>
      <c r="K143" s="6"/>
      <c r="L143" s="8"/>
      <c r="M143" s="7">
        <v>4.0</v>
      </c>
      <c r="N143" s="6" t="s">
        <v>76</v>
      </c>
      <c r="O143" s="6">
        <v>1.0</v>
      </c>
      <c r="P143" s="6"/>
      <c r="Q143" s="8"/>
      <c r="R143" s="9"/>
      <c r="S143" s="7"/>
      <c r="T143" s="6"/>
      <c r="U143" s="6"/>
      <c r="V143" s="6"/>
      <c r="W143" s="6"/>
      <c r="X143" s="6"/>
      <c r="Y143" s="6"/>
      <c r="Z143" s="6"/>
      <c r="AA143" s="8"/>
      <c r="AB143" s="7">
        <v>3000.0</v>
      </c>
      <c r="AC143" s="7">
        <v>4.0</v>
      </c>
      <c r="AD143" s="6" t="s">
        <v>76</v>
      </c>
      <c r="AE143" s="6">
        <v>1.0</v>
      </c>
      <c r="AF143" s="6">
        <v>3.0</v>
      </c>
      <c r="AG143" s="6" t="s">
        <v>76</v>
      </c>
      <c r="AH143" s="6">
        <v>1.0</v>
      </c>
      <c r="AI143" s="7" t="str">
        <f>IF(F143="","",F143+IF(G143="",0,VLOOKUP(G143,RarityBackground!$E$7:$F$9,2,0)))</f>
        <v/>
      </c>
      <c r="AJ143" s="5" t="str">
        <f>IF(H143="","",F143+IF(H143=1,RarityBackground!$F$1,IF(H143=2,RarityBackground!$F$1*3,IF(H143=3,RarityBackground!$F$1*6,"Error"))))</f>
        <v/>
      </c>
      <c r="AK143" s="5" t="str">
        <f>IF(I143="","",IF(I143=1,RarityBackground!$F$2,IF(I143=2,RarityBackground!$F$2*3,IF(I143=3,RarityBackground!$F$2*6,"Error"))))</f>
        <v/>
      </c>
      <c r="AL143" s="5" t="str">
        <f>IF(J143="","",ROUNDUP(RarityBackground!$F$6*VLOOKUP(J143, RarityBackground!$A$18:$B$27,2,0),-1))</f>
        <v/>
      </c>
      <c r="AM143" s="5" t="str">
        <f>IF(K143="","",IF(K143="N","",IF(K143="Y",ROUNDUP(RarityBackground!$F$6,-1),"")))</f>
        <v/>
      </c>
      <c r="AN143" s="5" t="str">
        <f>IF(L143="","",IF(L143=1,RarityBackground!$D$1,IF(L143=2,RarityBackground!$D$1*3,IF(L143=3,RarityBackground!$D$1*6,"Error"))))</f>
        <v/>
      </c>
      <c r="AO143" s="5">
        <f>IF(M143="","",VLOOKUP(M143,RarityBackground!$A$7:$B$17,2,0))</f>
        <v>450</v>
      </c>
      <c r="AP143" s="5">
        <f>IF(N143="","",IF(N143="Y",AO143*RarityBackground!$F$5,IF(N143="N",AO143*(IF(RarityBackground!$F$3+(O143-1)&gt;10,10,RarityBackground!$F$3+(O143-1)))))-AO143)</f>
        <v>1350</v>
      </c>
      <c r="AQ143" s="5" t="str">
        <f t="shared" si="1"/>
        <v/>
      </c>
      <c r="AR143" s="5" t="str">
        <f>IF(Q143="","",Q143*RarityBackground!$D$5)</f>
        <v/>
      </c>
      <c r="AS143" s="5" t="str">
        <f>IF(R143="","",VLOOKUP(R143&amp;"Save1Minute", RarityBackground!$C$6:$D$20,2,0))</f>
        <v/>
      </c>
      <c r="AT143" s="5" t="str">
        <f>IF(S143="","",IF(T143="Y",ROUNDUP(S143*RarityBackground!$D$4,0),IF(T143="N",ROUNDUP(S143*RarityBackground!$D$3,0))))</f>
        <v/>
      </c>
      <c r="AU143" s="5" t="str">
        <f>IF(U143="","",IF(V143="Y",((RarityBackground!$D$4*U143)*(RarityBackground!$F$3+W143)),((RarityBackground!$D$3*U143)*(RarityBackground!$F$3+W143))))</f>
        <v/>
      </c>
      <c r="AV143" s="5" t="str">
        <f>IF(X143="","",IF(Y143="Y",(RarityBackground!$D$4*X143)*IF(Z143="Y",RarityBackground!$F$9,RarityBackground!$F$10),(RarityBackground!$D$3*X143)*IF(Z143="Y",RarityBackground!$F$9,RarityBackground!$F$10)))</f>
        <v/>
      </c>
      <c r="AW143" s="5" t="str">
        <f>IF(AA143="","",AA143*RarityBackground!$D$2)</f>
        <v/>
      </c>
      <c r="AX143" s="5">
        <f t="shared" si="2"/>
        <v>3000</v>
      </c>
      <c r="AY143" s="5">
        <f>IF(AC143="","",VLOOKUP(AC143,RarityBackground!$A$7:$B$17,2,0))</f>
        <v>450</v>
      </c>
      <c r="AZ143" s="5">
        <f>IF(AD143="","",IF(AD143="Y",AY143*RarityBackground!$F$5,IF(AD143="N",AY143*(IF(RarityBackground!$F$3+(AE143-1)&gt;10,10,RarityBackground!$F$3+(AE143-1)))))-AY143)</f>
        <v>1350</v>
      </c>
      <c r="BA143" s="5">
        <f>IF(AF143="","",VLOOKUP(AF143,RarityBackground!$A$7:$B$17,2,0))</f>
        <v>300</v>
      </c>
      <c r="BB143" s="5">
        <f>IF(AG143="","",IF(AG143="Y",BA143*RarityBackground!$F$5,IF(AG143="N",BA143*(IF(RarityBackground!$F$3+(AH143-1)&gt;10,10,RarityBackground!$F$3+(AH143-1)))))-BA143)</f>
        <v>900</v>
      </c>
    </row>
    <row r="144" ht="15.75" customHeight="1">
      <c r="A144" s="5" t="s">
        <v>296</v>
      </c>
      <c r="B144" s="5" t="s">
        <v>55</v>
      </c>
      <c r="C144" s="6" t="s">
        <v>74</v>
      </c>
      <c r="D144" s="5">
        <f>IF(A144="","",ROUNDUP(SUM(AI144:BB144)*VLOOKUP(B144,RarityBackground!$A$1:$B$6,2,0)*IF(C144="Yes",1,1.1),0))</f>
        <v>7920</v>
      </c>
      <c r="E144" s="5" t="s">
        <v>293</v>
      </c>
      <c r="F144" s="7"/>
      <c r="I144" s="7"/>
      <c r="J144" s="7"/>
      <c r="K144" s="6"/>
      <c r="L144" s="8"/>
      <c r="M144" s="7">
        <v>1.0</v>
      </c>
      <c r="N144" s="6" t="s">
        <v>76</v>
      </c>
      <c r="O144" s="6">
        <v>1.0</v>
      </c>
      <c r="P144" s="6"/>
      <c r="Q144" s="8"/>
      <c r="R144" s="9"/>
      <c r="S144" s="7"/>
      <c r="T144" s="6"/>
      <c r="U144" s="6"/>
      <c r="V144" s="6"/>
      <c r="W144" s="6"/>
      <c r="X144" s="6"/>
      <c r="Y144" s="6"/>
      <c r="Z144" s="6"/>
      <c r="AA144" s="8"/>
      <c r="AB144" s="7">
        <v>3000.0</v>
      </c>
      <c r="AC144" s="7">
        <v>3.0</v>
      </c>
      <c r="AD144" s="6" t="s">
        <v>76</v>
      </c>
      <c r="AE144" s="6">
        <v>1.0</v>
      </c>
      <c r="AF144" s="6">
        <v>2.0</v>
      </c>
      <c r="AG144" s="6" t="s">
        <v>76</v>
      </c>
      <c r="AH144" s="6">
        <v>1.0</v>
      </c>
      <c r="AI144" s="7" t="str">
        <f>IF(F144="","",F144+IF(G144="",0,VLOOKUP(G144,RarityBackground!$E$7:$F$9,2,0)))</f>
        <v/>
      </c>
      <c r="AJ144" s="5" t="str">
        <f>IF(H144="","",F144+IF(H144=1,RarityBackground!$F$1,IF(H144=2,RarityBackground!$F$1*3,IF(H144=3,RarityBackground!$F$1*6,"Error"))))</f>
        <v/>
      </c>
      <c r="AK144" s="5" t="str">
        <f>IF(I144="","",IF(I144=1,RarityBackground!$F$2,IF(I144=2,RarityBackground!$F$2*3,IF(I144=3,RarityBackground!$F$2*6,"Error"))))</f>
        <v/>
      </c>
      <c r="AL144" s="5" t="str">
        <f>IF(J144="","",ROUNDUP(RarityBackground!$F$6*VLOOKUP(J144, RarityBackground!$A$18:$B$27,2,0),-1))</f>
        <v/>
      </c>
      <c r="AM144" s="5" t="str">
        <f>IF(K144="","",IF(K144="N","",IF(K144="Y",ROUNDUP(RarityBackground!$F$6,-1),"")))</f>
        <v/>
      </c>
      <c r="AN144" s="5" t="str">
        <f>IF(L144="","",IF(L144=1,RarityBackground!$D$1,IF(L144=2,RarityBackground!$D$1*3,IF(L144=3,RarityBackground!$D$1*6,"Error"))))</f>
        <v/>
      </c>
      <c r="AO144" s="5">
        <f>IF(M144="","",VLOOKUP(M144,RarityBackground!$A$7:$B$17,2,0))</f>
        <v>90</v>
      </c>
      <c r="AP144" s="5">
        <f>IF(N144="","",IF(N144="Y",AO144*RarityBackground!$F$5,IF(N144="N",AO144*(IF(RarityBackground!$F$3+(O144-1)&gt;10,10,RarityBackground!$F$3+(O144-1)))))-AO144)</f>
        <v>270</v>
      </c>
      <c r="AQ144" s="5" t="str">
        <f t="shared" si="1"/>
        <v/>
      </c>
      <c r="AR144" s="5" t="str">
        <f>IF(Q144="","",Q144*RarityBackground!$D$5)</f>
        <v/>
      </c>
      <c r="AS144" s="5" t="str">
        <f>IF(R144="","",VLOOKUP(R144&amp;"Save1Minute", RarityBackground!$C$6:$D$20,2,0))</f>
        <v/>
      </c>
      <c r="AT144" s="5" t="str">
        <f>IF(S144="","",IF(T144="Y",ROUNDUP(S144*RarityBackground!$D$4,0),IF(T144="N",ROUNDUP(S144*RarityBackground!$D$3,0))))</f>
        <v/>
      </c>
      <c r="AU144" s="5" t="str">
        <f>IF(U144="","",IF(V144="Y",((RarityBackground!$D$4*U144)*(RarityBackground!$F$3+W144)),((RarityBackground!$D$3*U144)*(RarityBackground!$F$3+W144))))</f>
        <v/>
      </c>
      <c r="AV144" s="5" t="str">
        <f>IF(X144="","",IF(Y144="Y",(RarityBackground!$D$4*X144)*IF(Z144="Y",RarityBackground!$F$9,RarityBackground!$F$10),(RarityBackground!$D$3*X144)*IF(Z144="Y",RarityBackground!$F$9,RarityBackground!$F$10)))</f>
        <v/>
      </c>
      <c r="AW144" s="5" t="str">
        <f>IF(AA144="","",AA144*RarityBackground!$D$2)</f>
        <v/>
      </c>
      <c r="AX144" s="5">
        <f t="shared" si="2"/>
        <v>3000</v>
      </c>
      <c r="AY144" s="5">
        <f>IF(AC144="","",VLOOKUP(AC144,RarityBackground!$A$7:$B$17,2,0))</f>
        <v>300</v>
      </c>
      <c r="AZ144" s="5">
        <f>IF(AD144="","",IF(AD144="Y",AY144*RarityBackground!$F$5,IF(AD144="N",AY144*(IF(RarityBackground!$F$3+(AE144-1)&gt;10,10,RarityBackground!$F$3+(AE144-1)))))-AY144)</f>
        <v>900</v>
      </c>
      <c r="BA144" s="5">
        <f>IF(AF144="","",VLOOKUP(AF144,RarityBackground!$A$7:$B$17,2,0))</f>
        <v>180</v>
      </c>
      <c r="BB144" s="5">
        <f>IF(AG144="","",IF(AG144="Y",BA144*RarityBackground!$F$5,IF(AG144="N",BA144*(IF(RarityBackground!$F$3+(AH144-1)&gt;10,10,RarityBackground!$F$3+(AH144-1)))))-BA144)</f>
        <v>540</v>
      </c>
    </row>
    <row r="145" ht="15.75" customHeight="1">
      <c r="A145" s="5" t="s">
        <v>297</v>
      </c>
      <c r="B145" s="5" t="s">
        <v>55</v>
      </c>
      <c r="C145" s="6" t="s">
        <v>74</v>
      </c>
      <c r="D145" s="5">
        <f>IF(A145="","",ROUNDUP(SUM(AI145:BB145)*VLOOKUP(B145,RarityBackground!$A$1:$B$6,2,0)*IF(C145="Yes",1,1.1),0))</f>
        <v>6300</v>
      </c>
      <c r="E145" s="5" t="s">
        <v>298</v>
      </c>
      <c r="F145" s="7"/>
      <c r="I145" s="7"/>
      <c r="J145" s="7"/>
      <c r="K145" s="6"/>
      <c r="L145" s="8"/>
      <c r="M145" s="7">
        <v>1.0</v>
      </c>
      <c r="N145" s="6" t="s">
        <v>76</v>
      </c>
      <c r="O145" s="6">
        <v>1.0</v>
      </c>
      <c r="P145" s="6"/>
      <c r="Q145" s="8"/>
      <c r="R145" s="9"/>
      <c r="S145" s="7"/>
      <c r="T145" s="6"/>
      <c r="U145" s="6"/>
      <c r="V145" s="6"/>
      <c r="W145" s="6"/>
      <c r="X145" s="6"/>
      <c r="Y145" s="6"/>
      <c r="Z145" s="6"/>
      <c r="AA145" s="8"/>
      <c r="AB145" s="7">
        <v>3360.0</v>
      </c>
      <c r="AC145" s="7">
        <v>1.0</v>
      </c>
      <c r="AD145" s="6" t="s">
        <v>76</v>
      </c>
      <c r="AE145" s="6">
        <v>1.0</v>
      </c>
      <c r="AF145" s="6">
        <v>0.0</v>
      </c>
      <c r="AG145" s="6" t="s">
        <v>76</v>
      </c>
      <c r="AH145" s="6">
        <v>1.0</v>
      </c>
      <c r="AI145" s="7" t="str">
        <f>IF(F145="","",F145+IF(G145="",0,VLOOKUP(G145,RarityBackground!$E$7:$F$9,2,0)))</f>
        <v/>
      </c>
      <c r="AJ145" s="5" t="str">
        <f>IF(H145="","",F145+IF(H145=1,RarityBackground!$F$1,IF(H145=2,RarityBackground!$F$1*3,IF(H145=3,RarityBackground!$F$1*6,"Error"))))</f>
        <v/>
      </c>
      <c r="AK145" s="5" t="str">
        <f>IF(I145="","",IF(I145=1,RarityBackground!$F$2,IF(I145=2,RarityBackground!$F$2*3,IF(I145=3,RarityBackground!$F$2*6,"Error"))))</f>
        <v/>
      </c>
      <c r="AL145" s="5" t="str">
        <f>IF(J145="","",ROUNDUP(RarityBackground!$F$6*VLOOKUP(J145, RarityBackground!$A$18:$B$27,2,0),-1))</f>
        <v/>
      </c>
      <c r="AM145" s="5" t="str">
        <f>IF(K145="","",IF(K145="N","",IF(K145="Y",ROUNDUP(RarityBackground!$F$6,-1),"")))</f>
        <v/>
      </c>
      <c r="AN145" s="5" t="str">
        <f>IF(L145="","",IF(L145=1,RarityBackground!$D$1,IF(L145=2,RarityBackground!$D$1*3,IF(L145=3,RarityBackground!$D$1*6,"Error"))))</f>
        <v/>
      </c>
      <c r="AO145" s="5">
        <f>IF(M145="","",VLOOKUP(M145,RarityBackground!$A$7:$B$17,2,0))</f>
        <v>90</v>
      </c>
      <c r="AP145" s="5">
        <f>IF(N145="","",IF(N145="Y",AO145*RarityBackground!$F$5,IF(N145="N",AO145*(IF(RarityBackground!$F$3+(O145-1)&gt;10,10,RarityBackground!$F$3+(O145-1)))))-AO145)</f>
        <v>270</v>
      </c>
      <c r="AQ145" s="5" t="str">
        <f t="shared" si="1"/>
        <v/>
      </c>
      <c r="AR145" s="5" t="str">
        <f>IF(Q145="","",Q145*RarityBackground!$D$5)</f>
        <v/>
      </c>
      <c r="AS145" s="5" t="str">
        <f>IF(R145="","",VLOOKUP(R145&amp;"Save1Minute", RarityBackground!$C$6:$D$20,2,0))</f>
        <v/>
      </c>
      <c r="AT145" s="5" t="str">
        <f>IF(S145="","",IF(T145="Y",ROUNDUP(S145*RarityBackground!$D$4,0),IF(T145="N",ROUNDUP(S145*RarityBackground!$D$3,0))))</f>
        <v/>
      </c>
      <c r="AU145" s="5" t="str">
        <f>IF(U145="","",IF(V145="Y",((RarityBackground!$D$4*U145)*(RarityBackground!$F$3+W145)),((RarityBackground!$D$3*U145)*(RarityBackground!$F$3+W145))))</f>
        <v/>
      </c>
      <c r="AV145" s="5" t="str">
        <f>IF(X145="","",IF(Y145="Y",(RarityBackground!$D$4*X145)*IF(Z145="Y",RarityBackground!$F$9,RarityBackground!$F$10),(RarityBackground!$D$3*X145)*IF(Z145="Y",RarityBackground!$F$9,RarityBackground!$F$10)))</f>
        <v/>
      </c>
      <c r="AW145" s="5" t="str">
        <f>IF(AA145="","",AA145*RarityBackground!$D$2)</f>
        <v/>
      </c>
      <c r="AX145" s="5">
        <f t="shared" si="2"/>
        <v>3360</v>
      </c>
      <c r="AY145" s="5">
        <f>IF(AC145="","",VLOOKUP(AC145,RarityBackground!$A$7:$B$17,2,0))</f>
        <v>90</v>
      </c>
      <c r="AZ145" s="5">
        <f>IF(AD145="","",IF(AD145="Y",AY145*RarityBackground!$F$5,IF(AD145="N",AY145*(IF(RarityBackground!$F$3+(AE145-1)&gt;10,10,RarityBackground!$F$3+(AE145-1)))))-AY145)</f>
        <v>270</v>
      </c>
      <c r="BA145" s="5">
        <f>IF(AF145="","",VLOOKUP(AF145,RarityBackground!$A$7:$B$17,2,0))</f>
        <v>30</v>
      </c>
      <c r="BB145" s="5">
        <f>IF(AG145="","",IF(AG145="Y",BA145*RarityBackground!$F$5,IF(AG145="N",BA145*(IF(RarityBackground!$F$3+(AH145-1)&gt;10,10,RarityBackground!$F$3+(AH145-1)))))-BA145)</f>
        <v>90</v>
      </c>
    </row>
    <row r="146" ht="15.75" customHeight="1">
      <c r="A146" s="5" t="s">
        <v>299</v>
      </c>
      <c r="B146" s="5" t="s">
        <v>55</v>
      </c>
      <c r="C146" s="6" t="s">
        <v>74</v>
      </c>
      <c r="D146" s="5">
        <f>IF(A146="","",ROUNDUP(SUM(AI146:BB146)*VLOOKUP(B146,RarityBackground!$A$1:$B$6,2,0)*IF(C146="Yes",1,1.1),0))</f>
        <v>6660</v>
      </c>
      <c r="E146" s="5" t="s">
        <v>293</v>
      </c>
      <c r="F146" s="7"/>
      <c r="I146" s="7"/>
      <c r="J146" s="7"/>
      <c r="K146" s="6"/>
      <c r="L146" s="8"/>
      <c r="M146" s="7">
        <v>2.0</v>
      </c>
      <c r="N146" s="6" t="s">
        <v>76</v>
      </c>
      <c r="O146" s="6">
        <v>1.0</v>
      </c>
      <c r="P146" s="6"/>
      <c r="Q146" s="8"/>
      <c r="R146" s="9"/>
      <c r="S146" s="7"/>
      <c r="T146" s="6"/>
      <c r="U146" s="6"/>
      <c r="V146" s="6"/>
      <c r="W146" s="6"/>
      <c r="X146" s="6"/>
      <c r="Y146" s="6"/>
      <c r="Z146" s="6"/>
      <c r="AA146" s="8"/>
      <c r="AB146" s="7">
        <v>3000.0</v>
      </c>
      <c r="AC146" s="7">
        <v>1.0</v>
      </c>
      <c r="AD146" s="6" t="s">
        <v>76</v>
      </c>
      <c r="AE146" s="6">
        <v>1.0</v>
      </c>
      <c r="AF146" s="6">
        <v>1.0</v>
      </c>
      <c r="AG146" s="6" t="s">
        <v>76</v>
      </c>
      <c r="AH146" s="6">
        <v>1.0</v>
      </c>
      <c r="AI146" s="7" t="str">
        <f>IF(F146="","",F146+IF(G146="",0,VLOOKUP(G146,RarityBackground!$E$7:$F$9,2,0)))</f>
        <v/>
      </c>
      <c r="AJ146" s="5" t="str">
        <f>IF(H146="","",F146+IF(H146=1,RarityBackground!$F$1,IF(H146=2,RarityBackground!$F$1*3,IF(H146=3,RarityBackground!$F$1*6,"Error"))))</f>
        <v/>
      </c>
      <c r="AK146" s="5" t="str">
        <f>IF(I146="","",IF(I146=1,RarityBackground!$F$2,IF(I146=2,RarityBackground!$F$2*3,IF(I146=3,RarityBackground!$F$2*6,"Error"))))</f>
        <v/>
      </c>
      <c r="AL146" s="5" t="str">
        <f>IF(J146="","",ROUNDUP(RarityBackground!$F$6*VLOOKUP(J146, RarityBackground!$A$18:$B$27,2,0),-1))</f>
        <v/>
      </c>
      <c r="AM146" s="5" t="str">
        <f>IF(K146="","",IF(K146="N","",IF(K146="Y",ROUNDUP(RarityBackground!$F$6,-1),"")))</f>
        <v/>
      </c>
      <c r="AN146" s="5" t="str">
        <f>IF(L146="","",IF(L146=1,RarityBackground!$D$1,IF(L146=2,RarityBackground!$D$1*3,IF(L146=3,RarityBackground!$D$1*6,"Error"))))</f>
        <v/>
      </c>
      <c r="AO146" s="5">
        <f>IF(M146="","",VLOOKUP(M146,RarityBackground!$A$7:$B$17,2,0))</f>
        <v>180</v>
      </c>
      <c r="AP146" s="5">
        <f>IF(N146="","",IF(N146="Y",AO146*RarityBackground!$F$5,IF(N146="N",AO146*(IF(RarityBackground!$F$3+(O146-1)&gt;10,10,RarityBackground!$F$3+(O146-1)))))-AO146)</f>
        <v>540</v>
      </c>
      <c r="AQ146" s="5" t="str">
        <f t="shared" si="1"/>
        <v/>
      </c>
      <c r="AR146" s="5" t="str">
        <f>IF(Q146="","",Q146*RarityBackground!$D$5)</f>
        <v/>
      </c>
      <c r="AS146" s="5" t="str">
        <f>IF(R146="","",VLOOKUP(R146&amp;"Save1Minute", RarityBackground!$C$6:$D$20,2,0))</f>
        <v/>
      </c>
      <c r="AT146" s="5" t="str">
        <f>IF(S146="","",IF(T146="Y",ROUNDUP(S146*RarityBackground!$D$4,0),IF(T146="N",ROUNDUP(S146*RarityBackground!$D$3,0))))</f>
        <v/>
      </c>
      <c r="AU146" s="5" t="str">
        <f>IF(U146="","",IF(V146="Y",((RarityBackground!$D$4*U146)*(RarityBackground!$F$3+W146)),((RarityBackground!$D$3*U146)*(RarityBackground!$F$3+W146))))</f>
        <v/>
      </c>
      <c r="AV146" s="5" t="str">
        <f>IF(X146="","",IF(Y146="Y",(RarityBackground!$D$4*X146)*IF(Z146="Y",RarityBackground!$F$9,RarityBackground!$F$10),(RarityBackground!$D$3*X146)*IF(Z146="Y",RarityBackground!$F$9,RarityBackground!$F$10)))</f>
        <v/>
      </c>
      <c r="AW146" s="5" t="str">
        <f>IF(AA146="","",AA146*RarityBackground!$D$2)</f>
        <v/>
      </c>
      <c r="AX146" s="5">
        <f t="shared" si="2"/>
        <v>3000</v>
      </c>
      <c r="AY146" s="5">
        <f>IF(AC146="","",VLOOKUP(AC146,RarityBackground!$A$7:$B$17,2,0))</f>
        <v>90</v>
      </c>
      <c r="AZ146" s="5">
        <f>IF(AD146="","",IF(AD146="Y",AY146*RarityBackground!$F$5,IF(AD146="N",AY146*(IF(RarityBackground!$F$3+(AE146-1)&gt;10,10,RarityBackground!$F$3+(AE146-1)))))-AY146)</f>
        <v>270</v>
      </c>
      <c r="BA146" s="5">
        <f>IF(AF146="","",VLOOKUP(AF146,RarityBackground!$A$7:$B$17,2,0))</f>
        <v>90</v>
      </c>
      <c r="BB146" s="5">
        <f>IF(AG146="","",IF(AG146="Y",BA146*RarityBackground!$F$5,IF(AG146="N",BA146*(IF(RarityBackground!$F$3+(AH146-1)&gt;10,10,RarityBackground!$F$3+(AH146-1)))))-BA146)</f>
        <v>270</v>
      </c>
    </row>
    <row r="147" ht="15.75" customHeight="1">
      <c r="A147" s="5" t="s">
        <v>300</v>
      </c>
      <c r="B147" s="5" t="s">
        <v>80</v>
      </c>
      <c r="C147" s="6" t="s">
        <v>74</v>
      </c>
      <c r="D147" s="5">
        <f>IF(A147="","",ROUNDUP(SUM(AI147:BB147)*VLOOKUP(B147,RarityBackground!$A$1:$B$6,2,0)*IF(C147="Yes",1,1.1),0))</f>
        <v>72600</v>
      </c>
      <c r="E147" s="5" t="s">
        <v>293</v>
      </c>
      <c r="F147" s="7"/>
      <c r="I147" s="7"/>
      <c r="J147" s="7"/>
      <c r="K147" s="6"/>
      <c r="L147" s="8"/>
      <c r="M147" s="7">
        <v>4.0</v>
      </c>
      <c r="N147" s="6" t="s">
        <v>76</v>
      </c>
      <c r="O147" s="6">
        <v>1.0</v>
      </c>
      <c r="P147" s="6"/>
      <c r="Q147" s="8"/>
      <c r="R147" s="9"/>
      <c r="S147" s="7"/>
      <c r="T147" s="6"/>
      <c r="U147" s="6"/>
      <c r="V147" s="6"/>
      <c r="W147" s="6"/>
      <c r="X147" s="6"/>
      <c r="Y147" s="6"/>
      <c r="Z147" s="6"/>
      <c r="AA147" s="8"/>
      <c r="AB147" s="7">
        <v>3000.0</v>
      </c>
      <c r="AC147" s="7">
        <v>8.0</v>
      </c>
      <c r="AD147" s="6" t="s">
        <v>76</v>
      </c>
      <c r="AE147" s="6">
        <v>1.0</v>
      </c>
      <c r="AF147" s="6">
        <v>7.0</v>
      </c>
      <c r="AG147" s="6" t="s">
        <v>76</v>
      </c>
      <c r="AH147" s="6">
        <v>1.0</v>
      </c>
      <c r="AI147" s="7" t="str">
        <f>IF(F147="","",F147+IF(G147="",0,VLOOKUP(G147,RarityBackground!$E$7:$F$9,2,0)))</f>
        <v/>
      </c>
      <c r="AJ147" s="5" t="str">
        <f>IF(H147="","",F147+IF(H147=1,RarityBackground!$F$1,IF(H147=2,RarityBackground!$F$1*3,IF(H147=3,RarityBackground!$F$1*6,"Error"))))</f>
        <v/>
      </c>
      <c r="AK147" s="5" t="str">
        <f>IF(I147="","",IF(I147=1,RarityBackground!$F$2,IF(I147=2,RarityBackground!$F$2*3,IF(I147=3,RarityBackground!$F$2*6,"Error"))))</f>
        <v/>
      </c>
      <c r="AL147" s="5" t="str">
        <f>IF(J147="","",ROUNDUP(RarityBackground!$F$6*VLOOKUP(J147, RarityBackground!$A$18:$B$27,2,0),-1))</f>
        <v/>
      </c>
      <c r="AM147" s="5" t="str">
        <f>IF(K147="","",IF(K147="N","",IF(K147="Y",ROUNDUP(RarityBackground!$F$6,-1),"")))</f>
        <v/>
      </c>
      <c r="AN147" s="5" t="str">
        <f>IF(L147="","",IF(L147=1,RarityBackground!$D$1,IF(L147=2,RarityBackground!$D$1*3,IF(L147=3,RarityBackground!$D$1*6,"Error"))))</f>
        <v/>
      </c>
      <c r="AO147" s="5">
        <f>IF(M147="","",VLOOKUP(M147,RarityBackground!$A$7:$B$17,2,0))</f>
        <v>450</v>
      </c>
      <c r="AP147" s="5">
        <f>IF(N147="","",IF(N147="Y",AO147*RarityBackground!$F$5,IF(N147="N",AO147*(IF(RarityBackground!$F$3+(O147-1)&gt;10,10,RarityBackground!$F$3+(O147-1)))))-AO147)</f>
        <v>1350</v>
      </c>
      <c r="AQ147" s="5" t="str">
        <f t="shared" si="1"/>
        <v/>
      </c>
      <c r="AR147" s="5" t="str">
        <f>IF(Q147="","",Q147*RarityBackground!$D$5)</f>
        <v/>
      </c>
      <c r="AS147" s="5" t="str">
        <f>IF(R147="","",VLOOKUP(R147&amp;"Save1Minute", RarityBackground!$C$6:$D$20,2,0))</f>
        <v/>
      </c>
      <c r="AT147" s="5" t="str">
        <f>IF(S147="","",IF(T147="Y",ROUNDUP(S147*RarityBackground!$D$4,0),IF(T147="N",ROUNDUP(S147*RarityBackground!$D$3,0))))</f>
        <v/>
      </c>
      <c r="AU147" s="5" t="str">
        <f>IF(U147="","",IF(V147="Y",((RarityBackground!$D$4*U147)*(RarityBackground!$F$3+W147)),((RarityBackground!$D$3*U147)*(RarityBackground!$F$3+W147))))</f>
        <v/>
      </c>
      <c r="AV147" s="5" t="str">
        <f>IF(X147="","",IF(Y147="Y",(RarityBackground!$D$4*X147)*IF(Z147="Y",RarityBackground!$F$9,RarityBackground!$F$10),(RarityBackground!$D$3*X147)*IF(Z147="Y",RarityBackground!$F$9,RarityBackground!$F$10)))</f>
        <v/>
      </c>
      <c r="AW147" s="5" t="str">
        <f>IF(AA147="","",AA147*RarityBackground!$D$2)</f>
        <v/>
      </c>
      <c r="AX147" s="5">
        <f t="shared" si="2"/>
        <v>3000</v>
      </c>
      <c r="AY147" s="5">
        <f>IF(AC147="","",VLOOKUP(AC147,RarityBackground!$A$7:$B$17,2,0))</f>
        <v>1350</v>
      </c>
      <c r="AZ147" s="5">
        <f>IF(AD147="","",IF(AD147="Y",AY147*RarityBackground!$F$5,IF(AD147="N",AY147*(IF(RarityBackground!$F$3+(AE147-1)&gt;10,10,RarityBackground!$F$3+(AE147-1)))))-AY147)</f>
        <v>4050</v>
      </c>
      <c r="BA147" s="5">
        <f>IF(AF147="","",VLOOKUP(AF147,RarityBackground!$A$7:$B$17,2,0))</f>
        <v>1080</v>
      </c>
      <c r="BB147" s="5">
        <f>IF(AG147="","",IF(AG147="Y",BA147*RarityBackground!$F$5,IF(AG147="N",BA147*(IF(RarityBackground!$F$3+(AH147-1)&gt;10,10,RarityBackground!$F$3+(AH147-1)))))-BA147)</f>
        <v>3240</v>
      </c>
    </row>
    <row r="148" ht="15.75" customHeight="1">
      <c r="A148" s="5" t="s">
        <v>301</v>
      </c>
      <c r="B148" s="5" t="s">
        <v>72</v>
      </c>
      <c r="C148" s="6" t="s">
        <v>74</v>
      </c>
      <c r="D148" s="5">
        <f>IF(A148="","",ROUNDUP(SUM(AI148:BB148)*VLOOKUP(B148,RarityBackground!$A$1:$B$6,2,0)*IF(C148="Yes",1,1.1),0))</f>
        <v>6750</v>
      </c>
      <c r="E148" s="5" t="s">
        <v>302</v>
      </c>
      <c r="F148" s="7"/>
      <c r="I148" s="7"/>
      <c r="J148" s="7"/>
      <c r="K148" s="6"/>
      <c r="L148" s="8"/>
      <c r="M148" s="7">
        <v>4.0</v>
      </c>
      <c r="N148" s="6"/>
      <c r="O148" s="6"/>
      <c r="P148" s="6">
        <v>5.0</v>
      </c>
      <c r="Q148" s="8"/>
      <c r="R148" s="9"/>
      <c r="S148" s="7"/>
      <c r="T148" s="6"/>
      <c r="U148" s="6"/>
      <c r="V148" s="6"/>
      <c r="W148" s="6"/>
      <c r="X148" s="6"/>
      <c r="Y148" s="6"/>
      <c r="Z148" s="6"/>
      <c r="AA148" s="8"/>
      <c r="AB148" s="7"/>
      <c r="AC148" s="7"/>
      <c r="AD148" s="6"/>
      <c r="AE148" s="6"/>
      <c r="AF148" s="6"/>
      <c r="AG148" s="6"/>
      <c r="AH148" s="6"/>
      <c r="AI148" s="7" t="str">
        <f>IF(F148="","",F148+IF(G148="",0,VLOOKUP(G148,RarityBackground!$E$7:$F$9,2,0)))</f>
        <v/>
      </c>
      <c r="AJ148" s="5" t="str">
        <f>IF(H148="","",F148+IF(H148=1,RarityBackground!$F$1,IF(H148=2,RarityBackground!$F$1*3,IF(H148=3,RarityBackground!$F$1*6,"Error"))))</f>
        <v/>
      </c>
      <c r="AK148" s="5" t="str">
        <f>IF(I148="","",IF(I148=1,RarityBackground!$F$2,IF(I148=2,RarityBackground!$F$2*3,IF(I148=3,RarityBackground!$F$2*6,"Error"))))</f>
        <v/>
      </c>
      <c r="AL148" s="5" t="str">
        <f>IF(J148="","",ROUNDUP(RarityBackground!$F$6*VLOOKUP(J148, RarityBackground!$A$18:$B$27,2,0),-1))</f>
        <v/>
      </c>
      <c r="AM148" s="5" t="str">
        <f>IF(K148="","",IF(K148="N","",IF(K148="Y",ROUNDUP(RarityBackground!$F$6,-1),"")))</f>
        <v/>
      </c>
      <c r="AN148" s="5" t="str">
        <f>IF(L148="","",IF(L148=1,RarityBackground!$D$1,IF(L148=2,RarityBackground!$D$1*3,IF(L148=3,RarityBackground!$D$1*6,"Error"))))</f>
        <v/>
      </c>
      <c r="AO148" s="5">
        <f>IF(M148="","",VLOOKUP(M148,RarityBackground!$A$7:$B$17,2,0))</f>
        <v>450</v>
      </c>
      <c r="AP148" s="5" t="str">
        <f>IF(N148="","",IF(N148="Y",AO148*RarityBackground!$F$5,IF(N148="N",AO148*(IF(RarityBackground!$F$3+(O148-1)&gt;10,10,RarityBackground!$F$3+(O148-1)))))-AO148)</f>
        <v/>
      </c>
      <c r="AQ148" s="5">
        <f t="shared" si="1"/>
        <v>1800</v>
      </c>
      <c r="AR148" s="5" t="str">
        <f>IF(Q148="","",Q148*RarityBackground!$D$5)</f>
        <v/>
      </c>
      <c r="AS148" s="5" t="str">
        <f>IF(R148="","",VLOOKUP(R148&amp;"Save1Minute", RarityBackground!$C$6:$D$20,2,0))</f>
        <v/>
      </c>
      <c r="AT148" s="5" t="str">
        <f>IF(S148="","",IF(T148="Y",ROUNDUP(S148*RarityBackground!$D$4,0),IF(T148="N",ROUNDUP(S148*RarityBackground!$D$3,0))))</f>
        <v/>
      </c>
      <c r="AU148" s="5" t="str">
        <f>IF(U148="","",IF(V148="Y",((RarityBackground!$D$4*U148)*(RarityBackground!$F$3+W148)),((RarityBackground!$D$3*U148)*(RarityBackground!$F$3+W148))))</f>
        <v/>
      </c>
      <c r="AV148" s="5" t="str">
        <f>IF(X148="","",IF(Y148="Y",(RarityBackground!$D$4*X148)*IF(Z148="Y",RarityBackground!$F$9,RarityBackground!$F$10),(RarityBackground!$D$3*X148)*IF(Z148="Y",RarityBackground!$F$9,RarityBackground!$F$10)))</f>
        <v/>
      </c>
      <c r="AW148" s="5" t="str">
        <f>IF(AA148="","",AA148*RarityBackground!$D$2)</f>
        <v/>
      </c>
      <c r="AX148" s="5" t="str">
        <f t="shared" si="2"/>
        <v/>
      </c>
      <c r="AY148" s="5" t="str">
        <f>IF(AC148="","",VLOOKUP(AC148,RarityBackground!$A$7:$B$17,2,0))</f>
        <v/>
      </c>
      <c r="AZ148" s="5" t="str">
        <f>IF(AD148="","",IF(AD148="Y",AY148*RarityBackground!$F$5,IF(AD148="N",AY148*(IF(RarityBackground!$F$3+(AE148-1)&gt;10,10,RarityBackground!$F$3+(AE148-1)))))-AY148)</f>
        <v/>
      </c>
      <c r="BA148" s="5" t="str">
        <f>IF(AF148="","",VLOOKUP(AF148,RarityBackground!$A$7:$B$17,2,0))</f>
        <v/>
      </c>
      <c r="BB148" s="5" t="str">
        <f>IF(AG148="","",IF(AG148="Y",BA148*RarityBackground!$F$5,IF(AG148="N",BA148*(IF(RarityBackground!$F$3+(AH148-1)&gt;10,10,RarityBackground!$F$3+(AH148-1)))))-BA148)</f>
        <v/>
      </c>
    </row>
    <row r="149" ht="15.75" customHeight="1">
      <c r="A149" s="5" t="s">
        <v>303</v>
      </c>
      <c r="B149" s="5" t="s">
        <v>72</v>
      </c>
      <c r="C149" s="6" t="s">
        <v>74</v>
      </c>
      <c r="D149" s="5">
        <f>IF(A149="","",ROUNDUP(SUM(AI149:BB149)*VLOOKUP(B149,RarityBackground!$A$1:$B$6,2,0)*IF(C149="Yes",1,1.1),0))</f>
        <v>1890</v>
      </c>
      <c r="F149" s="7"/>
      <c r="I149" s="7"/>
      <c r="J149" s="7"/>
      <c r="K149" s="6" t="s">
        <v>67</v>
      </c>
      <c r="L149" s="8"/>
      <c r="M149" s="7"/>
      <c r="N149" s="6"/>
      <c r="O149" s="6"/>
      <c r="P149" s="6"/>
      <c r="Q149" s="8"/>
      <c r="R149" s="9"/>
      <c r="S149" s="7"/>
      <c r="T149" s="6"/>
      <c r="U149" s="6"/>
      <c r="V149" s="6"/>
      <c r="W149" s="6"/>
      <c r="X149" s="6"/>
      <c r="Y149" s="6"/>
      <c r="Z149" s="6"/>
      <c r="AA149" s="8"/>
      <c r="AB149" s="7"/>
      <c r="AC149" s="7"/>
      <c r="AD149" s="6"/>
      <c r="AE149" s="6"/>
      <c r="AF149" s="6"/>
      <c r="AG149" s="6"/>
      <c r="AH149" s="6"/>
      <c r="AI149" s="7" t="str">
        <f>IF(F149="","",F149+IF(G149="",0,VLOOKUP(G149,RarityBackground!$E$7:$F$9,2,0)))</f>
        <v/>
      </c>
      <c r="AJ149" s="5" t="str">
        <f>IF(H149="","",F149+IF(H149=1,RarityBackground!$F$1,IF(H149=2,RarityBackground!$F$1*3,IF(H149=3,RarityBackground!$F$1*6,"Error"))))</f>
        <v/>
      </c>
      <c r="AK149" s="5" t="str">
        <f>IF(I149="","",IF(I149=1,RarityBackground!$F$2,IF(I149=2,RarityBackground!$F$2*3,IF(I149=3,RarityBackground!$F$2*6,"Error"))))</f>
        <v/>
      </c>
      <c r="AL149" s="5" t="str">
        <f>IF(J149="","",ROUNDUP(RarityBackground!$F$6*VLOOKUP(J149, RarityBackground!$A$18:$B$27,2,0),-1))</f>
        <v/>
      </c>
      <c r="AM149" s="5">
        <f>IF(K149="","",IF(K149="N","",IF(K149="Y",ROUNDUP(RarityBackground!$F$6,-1),"")))</f>
        <v>630</v>
      </c>
      <c r="AN149" s="5" t="str">
        <f>IF(L149="","",IF(L149=1,RarityBackground!$D$1,IF(L149=2,RarityBackground!$D$1*3,IF(L149=3,RarityBackground!$D$1*6,"Error"))))</f>
        <v/>
      </c>
      <c r="AO149" s="5" t="str">
        <f>IF(M149="","",VLOOKUP(M149,RarityBackground!$A$7:$B$17,2,0))</f>
        <v/>
      </c>
      <c r="AP149" s="5" t="str">
        <f>IF(N149="","",IF(N149="Y",AO149*RarityBackground!$F$5,IF(N149="N",AO149*(IF(RarityBackground!$F$3+(O149-1)&gt;10,10,RarityBackground!$F$3+(O149-1)))))-AO149)</f>
        <v/>
      </c>
      <c r="AQ149" s="5" t="str">
        <f t="shared" si="1"/>
        <v/>
      </c>
      <c r="AR149" s="5" t="str">
        <f>IF(Q149="","",Q149*RarityBackground!$D$5)</f>
        <v/>
      </c>
      <c r="AS149" s="5" t="str">
        <f>IF(R149="","",VLOOKUP(R149&amp;"Save1Minute", RarityBackground!$C$6:$D$20,2,0))</f>
        <v/>
      </c>
      <c r="AT149" s="5" t="str">
        <f>IF(S149="","",IF(T149="Y",ROUNDUP(S149*RarityBackground!$D$4,0),IF(T149="N",ROUNDUP(S149*RarityBackground!$D$3,0))))</f>
        <v/>
      </c>
      <c r="AU149" s="5" t="str">
        <f>IF(U149="","",IF(V149="Y",((RarityBackground!$D$4*U149)*(RarityBackground!$F$3+W149)),((RarityBackground!$D$3*U149)*(RarityBackground!$F$3+W149))))</f>
        <v/>
      </c>
      <c r="AV149" s="5" t="str">
        <f>IF(X149="","",IF(Y149="Y",(RarityBackground!$D$4*X149)*IF(Z149="Y",RarityBackground!$F$9,RarityBackground!$F$10),(RarityBackground!$D$3*X149)*IF(Z149="Y",RarityBackground!$F$9,RarityBackground!$F$10)))</f>
        <v/>
      </c>
      <c r="AW149" s="5" t="str">
        <f>IF(AA149="","",AA149*RarityBackground!$D$2)</f>
        <v/>
      </c>
      <c r="AX149" s="5" t="str">
        <f t="shared" si="2"/>
        <v/>
      </c>
      <c r="AY149" s="5" t="str">
        <f>IF(AC149="","",VLOOKUP(AC149,RarityBackground!$A$7:$B$17,2,0))</f>
        <v/>
      </c>
      <c r="AZ149" s="5" t="str">
        <f>IF(AD149="","",IF(AD149="Y",AY149*RarityBackground!$F$5,IF(AD149="N",AY149*(IF(RarityBackground!$F$3+(AE149-1)&gt;10,10,RarityBackground!$F$3+(AE149-1)))))-AY149)</f>
        <v/>
      </c>
      <c r="BA149" s="5" t="str">
        <f>IF(AF149="","",VLOOKUP(AF149,RarityBackground!$A$7:$B$17,2,0))</f>
        <v/>
      </c>
      <c r="BB149" s="5" t="str">
        <f>IF(AG149="","",IF(AG149="Y",BA149*RarityBackground!$F$5,IF(AG149="N",BA149*(IF(RarityBackground!$F$3+(AH149-1)&gt;10,10,RarityBackground!$F$3+(AH149-1)))))-BA149)</f>
        <v/>
      </c>
    </row>
    <row r="150" ht="15.75" customHeight="1">
      <c r="A150" s="5" t="s">
        <v>304</v>
      </c>
      <c r="B150" s="5" t="s">
        <v>70</v>
      </c>
      <c r="C150" s="6" t="s">
        <v>74</v>
      </c>
      <c r="D150" s="5">
        <f>IF(A150="","",ROUNDUP(SUM(AI150:BB150)*VLOOKUP(B150,RarityBackground!$A$1:$B$6,2,0)*IF(C150="Yes",1,1.1),0))</f>
        <v>1800</v>
      </c>
      <c r="E150" s="5" t="s">
        <v>305</v>
      </c>
      <c r="F150" s="7"/>
      <c r="I150" s="7"/>
      <c r="J150" s="7"/>
      <c r="K150" s="6"/>
      <c r="L150" s="8"/>
      <c r="M150" s="7">
        <v>1.0</v>
      </c>
      <c r="N150" s="6" t="s">
        <v>67</v>
      </c>
      <c r="O150" s="6"/>
      <c r="P150" s="6"/>
      <c r="Q150" s="8"/>
      <c r="R150" s="9"/>
      <c r="S150" s="7"/>
      <c r="T150" s="6"/>
      <c r="U150" s="6"/>
      <c r="V150" s="6"/>
      <c r="W150" s="6"/>
      <c r="X150" s="6"/>
      <c r="Y150" s="6"/>
      <c r="Z150" s="6"/>
      <c r="AA150" s="8"/>
      <c r="AB150" s="7"/>
      <c r="AC150" s="7"/>
      <c r="AD150" s="6"/>
      <c r="AE150" s="6"/>
      <c r="AF150" s="6"/>
      <c r="AG150" s="6"/>
      <c r="AH150" s="6"/>
      <c r="AI150" s="7" t="str">
        <f>IF(F150="","",F150+IF(G150="",0,VLOOKUP(G150,RarityBackground!$E$7:$F$9,2,0)))</f>
        <v/>
      </c>
      <c r="AJ150" s="5" t="str">
        <f>IF(H150="","",F150+IF(H150=1,RarityBackground!$F$1,IF(H150=2,RarityBackground!$F$1*3,IF(H150=3,RarityBackground!$F$1*6,"Error"))))</f>
        <v/>
      </c>
      <c r="AK150" s="5" t="str">
        <f>IF(I150="","",IF(I150=1,RarityBackground!$F$2,IF(I150=2,RarityBackground!$F$2*3,IF(I150=3,RarityBackground!$F$2*6,"Error"))))</f>
        <v/>
      </c>
      <c r="AL150" s="5" t="str">
        <f>IF(J150="","",ROUNDUP(RarityBackground!$F$6*VLOOKUP(J150, RarityBackground!$A$18:$B$27,2,0),-1))</f>
        <v/>
      </c>
      <c r="AM150" s="5" t="str">
        <f>IF(K150="","",IF(K150="N","",IF(K150="Y",ROUNDUP(RarityBackground!$F$6,-1),"")))</f>
        <v/>
      </c>
      <c r="AN150" s="5" t="str">
        <f>IF(L150="","",IF(L150=1,RarityBackground!$D$1,IF(L150=2,RarityBackground!$D$1*3,IF(L150=3,RarityBackground!$D$1*6,"Error"))))</f>
        <v/>
      </c>
      <c r="AO150" s="5">
        <f>IF(M150="","",VLOOKUP(M150,RarityBackground!$A$7:$B$17,2,0))</f>
        <v>90</v>
      </c>
      <c r="AP150" s="5">
        <f>IF(N150="","",IF(N150="Y",AO150*RarityBackground!$F$5,IF(N150="N",AO150*(IF(RarityBackground!$F$3+(O150-1)&gt;10,10,RarityBackground!$F$3+(O150-1)))))-AO150)</f>
        <v>810</v>
      </c>
      <c r="AQ150" s="5" t="str">
        <f t="shared" si="1"/>
        <v/>
      </c>
      <c r="AR150" s="5" t="str">
        <f>IF(Q150="","",Q150*RarityBackground!$D$5)</f>
        <v/>
      </c>
      <c r="AS150" s="5" t="str">
        <f>IF(R150="","",VLOOKUP(R150&amp;"Save1Minute", RarityBackground!$C$6:$D$20,2,0))</f>
        <v/>
      </c>
      <c r="AT150" s="5" t="str">
        <f>IF(S150="","",IF(T150="Y",ROUNDUP(S150*RarityBackground!$D$4,0),IF(T150="N",ROUNDUP(S150*RarityBackground!$D$3,0))))</f>
        <v/>
      </c>
      <c r="AU150" s="5" t="str">
        <f>IF(U150="","",IF(V150="Y",((RarityBackground!$D$4*U150)*(RarityBackground!$F$3+W150)),((RarityBackground!$D$3*U150)*(RarityBackground!$F$3+W150))))</f>
        <v/>
      </c>
      <c r="AV150" s="5" t="str">
        <f>IF(X150="","",IF(Y150="Y",(RarityBackground!$D$4*X150)*IF(Z150="Y",RarityBackground!$F$9,RarityBackground!$F$10),(RarityBackground!$D$3*X150)*IF(Z150="Y",RarityBackground!$F$9,RarityBackground!$F$10)))</f>
        <v/>
      </c>
      <c r="AW150" s="5" t="str">
        <f>IF(AA150="","",AA150*RarityBackground!$D$2)</f>
        <v/>
      </c>
      <c r="AX150" s="5" t="str">
        <f t="shared" si="2"/>
        <v/>
      </c>
      <c r="AY150" s="5" t="str">
        <f>IF(AC150="","",VLOOKUP(AC150,RarityBackground!$A$7:$B$17,2,0))</f>
        <v/>
      </c>
      <c r="AZ150" s="5" t="str">
        <f>IF(AD150="","",IF(AD150="Y",AY150*RarityBackground!$F$5,IF(AD150="N",AY150*(IF(RarityBackground!$F$3+(AE150-1)&gt;10,10,RarityBackground!$F$3+(AE150-1)))))-AY150)</f>
        <v/>
      </c>
      <c r="BA150" s="5" t="str">
        <f>IF(AF150="","",VLOOKUP(AF150,RarityBackground!$A$7:$B$17,2,0))</f>
        <v/>
      </c>
      <c r="BB150" s="5" t="str">
        <f>IF(AG150="","",IF(AG150="Y",BA150*RarityBackground!$F$5,IF(AG150="N",BA150*(IF(RarityBackground!$F$3+(AH150-1)&gt;10,10,RarityBackground!$F$3+(AH150-1)))))-BA150)</f>
        <v/>
      </c>
    </row>
    <row r="151" ht="15.75" customHeight="1">
      <c r="A151" s="5" t="s">
        <v>306</v>
      </c>
      <c r="B151" s="5" t="s">
        <v>72</v>
      </c>
      <c r="C151" s="6" t="s">
        <v>74</v>
      </c>
      <c r="D151" s="5">
        <f>IF(A151="","",ROUNDUP(SUM(AI151:BB151)*VLOOKUP(B151,RarityBackground!$A$1:$B$6,2,0)*IF(C151="Yes",1,1.1),0))</f>
        <v>1890</v>
      </c>
      <c r="F151" s="7"/>
      <c r="I151" s="7"/>
      <c r="J151" s="7"/>
      <c r="K151" s="6" t="s">
        <v>67</v>
      </c>
      <c r="L151" s="8"/>
      <c r="M151" s="7"/>
      <c r="N151" s="6"/>
      <c r="O151" s="6"/>
      <c r="P151" s="6"/>
      <c r="Q151" s="8"/>
      <c r="R151" s="9"/>
      <c r="S151" s="7"/>
      <c r="T151" s="6"/>
      <c r="U151" s="6"/>
      <c r="V151" s="6"/>
      <c r="W151" s="6"/>
      <c r="X151" s="6"/>
      <c r="Y151" s="6"/>
      <c r="Z151" s="6"/>
      <c r="AA151" s="8"/>
      <c r="AB151" s="7"/>
      <c r="AC151" s="7"/>
      <c r="AD151" s="6"/>
      <c r="AE151" s="6"/>
      <c r="AF151" s="6"/>
      <c r="AG151" s="6"/>
      <c r="AH151" s="6"/>
      <c r="AI151" s="7" t="str">
        <f>IF(F151="","",F151+IF(G151="",0,VLOOKUP(G151,RarityBackground!$E$7:$F$9,2,0)))</f>
        <v/>
      </c>
      <c r="AJ151" s="5" t="str">
        <f>IF(H151="","",F151+IF(H151=1,RarityBackground!$F$1,IF(H151=2,RarityBackground!$F$1*3,IF(H151=3,RarityBackground!$F$1*6,"Error"))))</f>
        <v/>
      </c>
      <c r="AK151" s="5" t="str">
        <f>IF(I151="","",IF(I151=1,RarityBackground!$F$2,IF(I151=2,RarityBackground!$F$2*3,IF(I151=3,RarityBackground!$F$2*6,"Error"))))</f>
        <v/>
      </c>
      <c r="AL151" s="5" t="str">
        <f>IF(J151="","",ROUNDUP(RarityBackground!$F$6*VLOOKUP(J151, RarityBackground!$A$18:$B$27,2,0),-1))</f>
        <v/>
      </c>
      <c r="AM151" s="5">
        <f>IF(K151="","",IF(K151="N","",IF(K151="Y",ROUNDUP(RarityBackground!$F$6,-1),"")))</f>
        <v>630</v>
      </c>
      <c r="AN151" s="5" t="str">
        <f>IF(L151="","",IF(L151=1,RarityBackground!$D$1,IF(L151=2,RarityBackground!$D$1*3,IF(L151=3,RarityBackground!$D$1*6,"Error"))))</f>
        <v/>
      </c>
      <c r="AO151" s="5" t="str">
        <f>IF(M151="","",VLOOKUP(M151,RarityBackground!$A$7:$B$17,2,0))</f>
        <v/>
      </c>
      <c r="AP151" s="5" t="str">
        <f>IF(N151="","",IF(N151="Y",AO151*RarityBackground!$F$5,IF(N151="N",AO151*(IF(RarityBackground!$F$3+(O151-1)&gt;10,10,RarityBackground!$F$3+(O151-1)))))-AO151)</f>
        <v/>
      </c>
      <c r="AQ151" s="5" t="str">
        <f t="shared" si="1"/>
        <v/>
      </c>
      <c r="AR151" s="5" t="str">
        <f>IF(Q151="","",Q151*RarityBackground!$D$5)</f>
        <v/>
      </c>
      <c r="AS151" s="5" t="str">
        <f>IF(R151="","",VLOOKUP(R151&amp;"Save1Minute", RarityBackground!$C$6:$D$20,2,0))</f>
        <v/>
      </c>
      <c r="AT151" s="5" t="str">
        <f>IF(S151="","",IF(T151="Y",ROUNDUP(S151*RarityBackground!$D$4,0),IF(T151="N",ROUNDUP(S151*RarityBackground!$D$3,0))))</f>
        <v/>
      </c>
      <c r="AU151" s="5" t="str">
        <f>IF(U151="","",IF(V151="Y",((RarityBackground!$D$4*U151)*(RarityBackground!$F$3+W151)),((RarityBackground!$D$3*U151)*(RarityBackground!$F$3+W151))))</f>
        <v/>
      </c>
      <c r="AV151" s="5" t="str">
        <f>IF(X151="","",IF(Y151="Y",(RarityBackground!$D$4*X151)*IF(Z151="Y",RarityBackground!$F$9,RarityBackground!$F$10),(RarityBackground!$D$3*X151)*IF(Z151="Y",RarityBackground!$F$9,RarityBackground!$F$10)))</f>
        <v/>
      </c>
      <c r="AW151" s="5" t="str">
        <f>IF(AA151="","",AA151*RarityBackground!$D$2)</f>
        <v/>
      </c>
      <c r="AX151" s="5" t="str">
        <f t="shared" si="2"/>
        <v/>
      </c>
      <c r="AY151" s="5" t="str">
        <f>IF(AC151="","",VLOOKUP(AC151,RarityBackground!$A$7:$B$17,2,0))</f>
        <v/>
      </c>
      <c r="AZ151" s="5" t="str">
        <f>IF(AD151="","",IF(AD151="Y",AY151*RarityBackground!$F$5,IF(AD151="N",AY151*(IF(RarityBackground!$F$3+(AE151-1)&gt;10,10,RarityBackground!$F$3+(AE151-1)))))-AY151)</f>
        <v/>
      </c>
      <c r="BA151" s="5" t="str">
        <f>IF(AF151="","",VLOOKUP(AF151,RarityBackground!$A$7:$B$17,2,0))</f>
        <v/>
      </c>
      <c r="BB151" s="5" t="str">
        <f>IF(AG151="","",IF(AG151="Y",BA151*RarityBackground!$F$5,IF(AG151="N",BA151*(IF(RarityBackground!$F$3+(AH151-1)&gt;10,10,RarityBackground!$F$3+(AH151-1)))))-BA151)</f>
        <v/>
      </c>
    </row>
    <row r="152" ht="15.75" customHeight="1">
      <c r="A152" s="5" t="s">
        <v>307</v>
      </c>
      <c r="B152" s="5" t="s">
        <v>80</v>
      </c>
      <c r="C152" s="6" t="s">
        <v>74</v>
      </c>
      <c r="D152" s="5">
        <f>IF(A152="","",ROUNDUP(SUM(AI152:BB152)*VLOOKUP(B152,RarityBackground!$A$1:$B$6,2,0)*IF(C152="Yes",1,1.1),0))</f>
        <v>47250</v>
      </c>
      <c r="E152" s="5" t="s">
        <v>308</v>
      </c>
      <c r="F152" s="7"/>
      <c r="I152" s="7"/>
      <c r="J152" s="7"/>
      <c r="K152" s="6"/>
      <c r="L152" s="8"/>
      <c r="M152" s="7">
        <v>8.0</v>
      </c>
      <c r="N152" s="6"/>
      <c r="O152" s="6"/>
      <c r="P152" s="6">
        <v>7.0</v>
      </c>
      <c r="Q152" s="8"/>
      <c r="R152" s="9"/>
      <c r="S152" s="7"/>
      <c r="T152" s="6"/>
      <c r="U152" s="6"/>
      <c r="V152" s="6"/>
      <c r="W152" s="6"/>
      <c r="X152" s="6"/>
      <c r="Y152" s="6"/>
      <c r="Z152" s="6"/>
      <c r="AA152" s="8"/>
      <c r="AB152" s="7"/>
      <c r="AC152" s="7"/>
      <c r="AD152" s="6"/>
      <c r="AE152" s="6"/>
      <c r="AF152" s="6"/>
      <c r="AG152" s="6"/>
      <c r="AH152" s="6"/>
      <c r="AI152" s="7" t="str">
        <f>IF(F152="","",F152+IF(G152="",0,VLOOKUP(G152,RarityBackground!$E$7:$F$9,2,0)))</f>
        <v/>
      </c>
      <c r="AJ152" s="5" t="str">
        <f>IF(H152="","",F152+IF(H152=1,RarityBackground!$F$1,IF(H152=2,RarityBackground!$F$1*3,IF(H152=3,RarityBackground!$F$1*6,"Error"))))</f>
        <v/>
      </c>
      <c r="AK152" s="5" t="str">
        <f>IF(I152="","",IF(I152=1,RarityBackground!$F$2,IF(I152=2,RarityBackground!$F$2*3,IF(I152=3,RarityBackground!$F$2*6,"Error"))))</f>
        <v/>
      </c>
      <c r="AL152" s="5" t="str">
        <f>IF(J152="","",ROUNDUP(RarityBackground!$F$6*VLOOKUP(J152, RarityBackground!$A$18:$B$27,2,0),-1))</f>
        <v/>
      </c>
      <c r="AM152" s="5" t="str">
        <f>IF(K152="","",IF(K152="N","",IF(K152="Y",ROUNDUP(RarityBackground!$F$6,-1),"")))</f>
        <v/>
      </c>
      <c r="AN152" s="5" t="str">
        <f>IF(L152="","",IF(L152=1,RarityBackground!$D$1,IF(L152=2,RarityBackground!$D$1*3,IF(L152=3,RarityBackground!$D$1*6,"Error"))))</f>
        <v/>
      </c>
      <c r="AO152" s="5">
        <f>IF(M152="","",VLOOKUP(M152,RarityBackground!$A$7:$B$17,2,0))</f>
        <v>1350</v>
      </c>
      <c r="AP152" s="5" t="str">
        <f>IF(N152="","",IF(N152="Y",AO152*RarityBackground!$F$5,IF(N152="N",AO152*(IF(RarityBackground!$F$3+(O152-1)&gt;10,10,RarityBackground!$F$3+(O152-1)))))-AO152)</f>
        <v/>
      </c>
      <c r="AQ152" s="5">
        <f t="shared" si="1"/>
        <v>8100</v>
      </c>
      <c r="AR152" s="5" t="str">
        <f>IF(Q152="","",Q152*RarityBackground!$D$5)</f>
        <v/>
      </c>
      <c r="AS152" s="5" t="str">
        <f>IF(R152="","",VLOOKUP(R152&amp;"Save1Minute", RarityBackground!$C$6:$D$20,2,0))</f>
        <v/>
      </c>
      <c r="AT152" s="5" t="str">
        <f>IF(S152="","",IF(T152="Y",ROUNDUP(S152*RarityBackground!$D$4,0),IF(T152="N",ROUNDUP(S152*RarityBackground!$D$3,0))))</f>
        <v/>
      </c>
      <c r="AU152" s="5" t="str">
        <f>IF(U152="","",IF(V152="Y",((RarityBackground!$D$4*U152)*(RarityBackground!$F$3+W152)),((RarityBackground!$D$3*U152)*(RarityBackground!$F$3+W152))))</f>
        <v/>
      </c>
      <c r="AV152" s="5" t="str">
        <f>IF(X152="","",IF(Y152="Y",(RarityBackground!$D$4*X152)*IF(Z152="Y",RarityBackground!$F$9,RarityBackground!$F$10),(RarityBackground!$D$3*X152)*IF(Z152="Y",RarityBackground!$F$9,RarityBackground!$F$10)))</f>
        <v/>
      </c>
      <c r="AW152" s="5" t="str">
        <f>IF(AA152="","",AA152*RarityBackground!$D$2)</f>
        <v/>
      </c>
      <c r="AX152" s="5" t="str">
        <f t="shared" si="2"/>
        <v/>
      </c>
      <c r="AY152" s="5" t="str">
        <f>IF(AC152="","",VLOOKUP(AC152,RarityBackground!$A$7:$B$17,2,0))</f>
        <v/>
      </c>
      <c r="AZ152" s="5" t="str">
        <f>IF(AD152="","",IF(AD152="Y",AY152*RarityBackground!$F$5,IF(AD152="N",AY152*(IF(RarityBackground!$F$3+(AE152-1)&gt;10,10,RarityBackground!$F$3+(AE152-1)))))-AY152)</f>
        <v/>
      </c>
      <c r="BA152" s="5" t="str">
        <f>IF(AF152="","",VLOOKUP(AF152,RarityBackground!$A$7:$B$17,2,0))</f>
        <v/>
      </c>
      <c r="BB152" s="5" t="str">
        <f>IF(AG152="","",IF(AG152="Y",BA152*RarityBackground!$F$5,IF(AG152="N",BA152*(IF(RarityBackground!$F$3+(AH152-1)&gt;10,10,RarityBackground!$F$3+(AH152-1)))))-BA152)</f>
        <v/>
      </c>
    </row>
    <row r="153" ht="15.75" customHeight="1">
      <c r="A153" s="5" t="s">
        <v>309</v>
      </c>
      <c r="B153" s="5" t="s">
        <v>72</v>
      </c>
      <c r="C153" s="6" t="s">
        <v>74</v>
      </c>
      <c r="D153" s="5">
        <f>IF(A153="","",ROUNDUP(SUM(AI153:BB153)*VLOOKUP(B153,RarityBackground!$A$1:$B$6,2,0)*IF(C153="Yes",1,1.1),0))</f>
        <v>1890</v>
      </c>
      <c r="F153" s="7"/>
      <c r="I153" s="7"/>
      <c r="J153" s="7"/>
      <c r="K153" s="6" t="s">
        <v>67</v>
      </c>
      <c r="L153" s="8"/>
      <c r="M153" s="7"/>
      <c r="N153" s="6"/>
      <c r="O153" s="6"/>
      <c r="P153" s="6"/>
      <c r="Q153" s="8"/>
      <c r="R153" s="9"/>
      <c r="S153" s="7"/>
      <c r="T153" s="6"/>
      <c r="U153" s="6"/>
      <c r="V153" s="6"/>
      <c r="W153" s="6"/>
      <c r="X153" s="6"/>
      <c r="Y153" s="6"/>
      <c r="Z153" s="6"/>
      <c r="AA153" s="8"/>
      <c r="AB153" s="7"/>
      <c r="AC153" s="7"/>
      <c r="AD153" s="6"/>
      <c r="AE153" s="6"/>
      <c r="AF153" s="6"/>
      <c r="AG153" s="6"/>
      <c r="AH153" s="6"/>
      <c r="AI153" s="7" t="str">
        <f>IF(F153="","",F153+IF(G153="",0,VLOOKUP(G153,RarityBackground!$E$7:$F$9,2,0)))</f>
        <v/>
      </c>
      <c r="AJ153" s="5" t="str">
        <f>IF(H153="","",F153+IF(H153=1,RarityBackground!$F$1,IF(H153=2,RarityBackground!$F$1*3,IF(H153=3,RarityBackground!$F$1*6,"Error"))))</f>
        <v/>
      </c>
      <c r="AK153" s="5" t="str">
        <f>IF(I153="","",IF(I153=1,RarityBackground!$F$2,IF(I153=2,RarityBackground!$F$2*3,IF(I153=3,RarityBackground!$F$2*6,"Error"))))</f>
        <v/>
      </c>
      <c r="AL153" s="5" t="str">
        <f>IF(J153="","",ROUNDUP(RarityBackground!$F$6*VLOOKUP(J153, RarityBackground!$A$18:$B$27,2,0),-1))</f>
        <v/>
      </c>
      <c r="AM153" s="5">
        <f>IF(K153="","",IF(K153="N","",IF(K153="Y",ROUNDUP(RarityBackground!$F$6,-1),"")))</f>
        <v>630</v>
      </c>
      <c r="AN153" s="5" t="str">
        <f>IF(L153="","",IF(L153=1,RarityBackground!$D$1,IF(L153=2,RarityBackground!$D$1*3,IF(L153=3,RarityBackground!$D$1*6,"Error"))))</f>
        <v/>
      </c>
      <c r="AO153" s="5" t="str">
        <f>IF(M153="","",VLOOKUP(M153,RarityBackground!$A$7:$B$17,2,0))</f>
        <v/>
      </c>
      <c r="AP153" s="5" t="str">
        <f>IF(N153="","",IF(N153="Y",AO153*RarityBackground!$F$5,IF(N153="N",AO153*(IF(RarityBackground!$F$3+(O153-1)&gt;10,10,RarityBackground!$F$3+(O153-1)))))-AO153)</f>
        <v/>
      </c>
      <c r="AQ153" s="5" t="str">
        <f t="shared" si="1"/>
        <v/>
      </c>
      <c r="AR153" s="5" t="str">
        <f>IF(Q153="","",Q153*RarityBackground!$D$5)</f>
        <v/>
      </c>
      <c r="AS153" s="5" t="str">
        <f>IF(R153="","",VLOOKUP(R153&amp;"Save1Minute", RarityBackground!$C$6:$D$20,2,0))</f>
        <v/>
      </c>
      <c r="AT153" s="5" t="str">
        <f>IF(S153="","",IF(T153="Y",ROUNDUP(S153*RarityBackground!$D$4,0),IF(T153="N",ROUNDUP(S153*RarityBackground!$D$3,0))))</f>
        <v/>
      </c>
      <c r="AU153" s="5" t="str">
        <f>IF(U153="","",IF(V153="Y",((RarityBackground!$D$4*U153)*(RarityBackground!$F$3+W153)),((RarityBackground!$D$3*U153)*(RarityBackground!$F$3+W153))))</f>
        <v/>
      </c>
      <c r="AV153" s="5" t="str">
        <f>IF(X153="","",IF(Y153="Y",(RarityBackground!$D$4*X153)*IF(Z153="Y",RarityBackground!$F$9,RarityBackground!$F$10),(RarityBackground!$D$3*X153)*IF(Z153="Y",RarityBackground!$F$9,RarityBackground!$F$10)))</f>
        <v/>
      </c>
      <c r="AW153" s="5" t="str">
        <f>IF(AA153="","",AA153*RarityBackground!$D$2)</f>
        <v/>
      </c>
      <c r="AX153" s="5" t="str">
        <f t="shared" si="2"/>
        <v/>
      </c>
      <c r="AY153" s="5" t="str">
        <f>IF(AC153="","",VLOOKUP(AC153,RarityBackground!$A$7:$B$17,2,0))</f>
        <v/>
      </c>
      <c r="AZ153" s="5" t="str">
        <f>IF(AD153="","",IF(AD153="Y",AY153*RarityBackground!$F$5,IF(AD153="N",AY153*(IF(RarityBackground!$F$3+(AE153-1)&gt;10,10,RarityBackground!$F$3+(AE153-1)))))-AY153)</f>
        <v/>
      </c>
      <c r="BA153" s="5" t="str">
        <f>IF(AF153="","",VLOOKUP(AF153,RarityBackground!$A$7:$B$17,2,0))</f>
        <v/>
      </c>
      <c r="BB153" s="5" t="str">
        <f>IF(AG153="","",IF(AG153="Y",BA153*RarityBackground!$F$5,IF(AG153="N",BA153*(IF(RarityBackground!$F$3+(AH153-1)&gt;10,10,RarityBackground!$F$3+(AH153-1)))))-BA153)</f>
        <v/>
      </c>
    </row>
    <row r="154" ht="15.75" customHeight="1">
      <c r="A154" s="5" t="s">
        <v>310</v>
      </c>
      <c r="B154" s="5" t="s">
        <v>72</v>
      </c>
      <c r="C154" s="6" t="s">
        <v>74</v>
      </c>
      <c r="D154" s="5">
        <f>IF(A154="","",ROUNDUP(SUM(AI154:BB154)*VLOOKUP(B154,RarityBackground!$A$1:$B$6,2,0)*IF(C154="Yes",1,1.1),0))</f>
        <v>1890</v>
      </c>
      <c r="F154" s="7"/>
      <c r="I154" s="7"/>
      <c r="J154" s="7"/>
      <c r="K154" s="6" t="s">
        <v>67</v>
      </c>
      <c r="L154" s="8"/>
      <c r="M154" s="7"/>
      <c r="N154" s="6"/>
      <c r="O154" s="6"/>
      <c r="P154" s="6"/>
      <c r="Q154" s="8"/>
      <c r="R154" s="9"/>
      <c r="S154" s="7"/>
      <c r="T154" s="6"/>
      <c r="U154" s="6"/>
      <c r="V154" s="6"/>
      <c r="W154" s="6"/>
      <c r="X154" s="6"/>
      <c r="Y154" s="6"/>
      <c r="Z154" s="6"/>
      <c r="AA154" s="8"/>
      <c r="AB154" s="7"/>
      <c r="AC154" s="7"/>
      <c r="AD154" s="6"/>
      <c r="AE154" s="6"/>
      <c r="AF154" s="6"/>
      <c r="AG154" s="6"/>
      <c r="AH154" s="6"/>
      <c r="AI154" s="7" t="str">
        <f>IF(F154="","",F154+IF(G154="",0,VLOOKUP(G154,RarityBackground!$E$7:$F$9,2,0)))</f>
        <v/>
      </c>
      <c r="AJ154" s="5" t="str">
        <f>IF(H154="","",F154+IF(H154=1,RarityBackground!$F$1,IF(H154=2,RarityBackground!$F$1*3,IF(H154=3,RarityBackground!$F$1*6,"Error"))))</f>
        <v/>
      </c>
      <c r="AK154" s="5" t="str">
        <f>IF(I154="","",IF(I154=1,RarityBackground!$F$2,IF(I154=2,RarityBackground!$F$2*3,IF(I154=3,RarityBackground!$F$2*6,"Error"))))</f>
        <v/>
      </c>
      <c r="AL154" s="5" t="str">
        <f>IF(J154="","",ROUNDUP(RarityBackground!$F$6*VLOOKUP(J154, RarityBackground!$A$18:$B$27,2,0),-1))</f>
        <v/>
      </c>
      <c r="AM154" s="5">
        <f>IF(K154="","",IF(K154="N","",IF(K154="Y",ROUNDUP(RarityBackground!$F$6,-1),"")))</f>
        <v>630</v>
      </c>
      <c r="AN154" s="5" t="str">
        <f>IF(L154="","",IF(L154=1,RarityBackground!$D$1,IF(L154=2,RarityBackground!$D$1*3,IF(L154=3,RarityBackground!$D$1*6,"Error"))))</f>
        <v/>
      </c>
      <c r="AO154" s="5" t="str">
        <f>IF(M154="","",VLOOKUP(M154,RarityBackground!$A$7:$B$17,2,0))</f>
        <v/>
      </c>
      <c r="AP154" s="5" t="str">
        <f>IF(N154="","",IF(N154="Y",AO154*RarityBackground!$F$5,IF(N154="N",AO154*(IF(RarityBackground!$F$3+(O154-1)&gt;10,10,RarityBackground!$F$3+(O154-1)))))-AO154)</f>
        <v/>
      </c>
      <c r="AQ154" s="5" t="str">
        <f t="shared" si="1"/>
        <v/>
      </c>
      <c r="AR154" s="5" t="str">
        <f>IF(Q154="","",Q154*RarityBackground!$D$5)</f>
        <v/>
      </c>
      <c r="AS154" s="5" t="str">
        <f>IF(R154="","",VLOOKUP(R154&amp;"Save1Minute", RarityBackground!$C$6:$D$20,2,0))</f>
        <v/>
      </c>
      <c r="AT154" s="5" t="str">
        <f>IF(S154="","",IF(T154="Y",ROUNDUP(S154*RarityBackground!$D$4,0),IF(T154="N",ROUNDUP(S154*RarityBackground!$D$3,0))))</f>
        <v/>
      </c>
      <c r="AU154" s="5" t="str">
        <f>IF(U154="","",IF(V154="Y",((RarityBackground!$D$4*U154)*(RarityBackground!$F$3+W154)),((RarityBackground!$D$3*U154)*(RarityBackground!$F$3+W154))))</f>
        <v/>
      </c>
      <c r="AV154" s="5" t="str">
        <f>IF(X154="","",IF(Y154="Y",(RarityBackground!$D$4*X154)*IF(Z154="Y",RarityBackground!$F$9,RarityBackground!$F$10),(RarityBackground!$D$3*X154)*IF(Z154="Y",RarityBackground!$F$9,RarityBackground!$F$10)))</f>
        <v/>
      </c>
      <c r="AW154" s="5" t="str">
        <f>IF(AA154="","",AA154*RarityBackground!$D$2)</f>
        <v/>
      </c>
      <c r="AX154" s="5" t="str">
        <f t="shared" si="2"/>
        <v/>
      </c>
      <c r="AY154" s="5" t="str">
        <f>IF(AC154="","",VLOOKUP(AC154,RarityBackground!$A$7:$B$17,2,0))</f>
        <v/>
      </c>
      <c r="AZ154" s="5" t="str">
        <f>IF(AD154="","",IF(AD154="Y",AY154*RarityBackground!$F$5,IF(AD154="N",AY154*(IF(RarityBackground!$F$3+(AE154-1)&gt;10,10,RarityBackground!$F$3+(AE154-1)))))-AY154)</f>
        <v/>
      </c>
      <c r="BA154" s="5" t="str">
        <f>IF(AF154="","",VLOOKUP(AF154,RarityBackground!$A$7:$B$17,2,0))</f>
        <v/>
      </c>
      <c r="BB154" s="5" t="str">
        <f>IF(AG154="","",IF(AG154="Y",BA154*RarityBackground!$F$5,IF(AG154="N",BA154*(IF(RarityBackground!$F$3+(AH154-1)&gt;10,10,RarityBackground!$F$3+(AH154-1)))))-BA154)</f>
        <v/>
      </c>
    </row>
    <row r="155" ht="15.75" customHeight="1">
      <c r="A155" s="5" t="s">
        <v>311</v>
      </c>
      <c r="B155" s="5" t="s">
        <v>72</v>
      </c>
      <c r="C155" s="6" t="s">
        <v>74</v>
      </c>
      <c r="D155" s="5">
        <f>IF(A155="","",ROUNDUP(SUM(AI155:BB155)*VLOOKUP(B155,RarityBackground!$A$1:$B$6,2,0)*IF(C155="Yes",1,1.1),0))</f>
        <v>1890</v>
      </c>
      <c r="F155" s="7"/>
      <c r="I155" s="7"/>
      <c r="J155" s="7"/>
      <c r="K155" s="6" t="s">
        <v>67</v>
      </c>
      <c r="L155" s="8"/>
      <c r="M155" s="7"/>
      <c r="N155" s="6"/>
      <c r="O155" s="6"/>
      <c r="P155" s="6"/>
      <c r="Q155" s="8"/>
      <c r="R155" s="9"/>
      <c r="S155" s="7"/>
      <c r="T155" s="6"/>
      <c r="U155" s="6"/>
      <c r="V155" s="6"/>
      <c r="W155" s="6"/>
      <c r="X155" s="6"/>
      <c r="Y155" s="6"/>
      <c r="Z155" s="6"/>
      <c r="AA155" s="8"/>
      <c r="AB155" s="7"/>
      <c r="AC155" s="7"/>
      <c r="AD155" s="6"/>
      <c r="AE155" s="6"/>
      <c r="AF155" s="6"/>
      <c r="AG155" s="6"/>
      <c r="AH155" s="6"/>
      <c r="AI155" s="7" t="str">
        <f>IF(F155="","",F155+IF(G155="",0,VLOOKUP(G155,RarityBackground!$E$7:$F$9,2,0)))</f>
        <v/>
      </c>
      <c r="AJ155" s="5" t="str">
        <f>IF(H155="","",F155+IF(H155=1,RarityBackground!$F$1,IF(H155=2,RarityBackground!$F$1*3,IF(H155=3,RarityBackground!$F$1*6,"Error"))))</f>
        <v/>
      </c>
      <c r="AK155" s="5" t="str">
        <f>IF(I155="","",IF(I155=1,RarityBackground!$F$2,IF(I155=2,RarityBackground!$F$2*3,IF(I155=3,RarityBackground!$F$2*6,"Error"))))</f>
        <v/>
      </c>
      <c r="AL155" s="5" t="str">
        <f>IF(J155="","",ROUNDUP(RarityBackground!$F$6*VLOOKUP(J155, RarityBackground!$A$18:$B$27,2,0),-1))</f>
        <v/>
      </c>
      <c r="AM155" s="5">
        <f>IF(K155="","",IF(K155="N","",IF(K155="Y",ROUNDUP(RarityBackground!$F$6,-1),"")))</f>
        <v>630</v>
      </c>
      <c r="AN155" s="5" t="str">
        <f>IF(L155="","",IF(L155=1,RarityBackground!$D$1,IF(L155=2,RarityBackground!$D$1*3,IF(L155=3,RarityBackground!$D$1*6,"Error"))))</f>
        <v/>
      </c>
      <c r="AO155" s="5" t="str">
        <f>IF(M155="","",VLOOKUP(M155,RarityBackground!$A$7:$B$17,2,0))</f>
        <v/>
      </c>
      <c r="AP155" s="5" t="str">
        <f>IF(N155="","",IF(N155="Y",AO155*RarityBackground!$F$5,IF(N155="N",AO155*(IF(RarityBackground!$F$3+(O155-1)&gt;10,10,RarityBackground!$F$3+(O155-1)))))-AO155)</f>
        <v/>
      </c>
      <c r="AQ155" s="5" t="str">
        <f t="shared" si="1"/>
        <v/>
      </c>
      <c r="AR155" s="5" t="str">
        <f>IF(Q155="","",Q155*RarityBackground!$D$5)</f>
        <v/>
      </c>
      <c r="AS155" s="5" t="str">
        <f>IF(R155="","",VLOOKUP(R155&amp;"Save1Minute", RarityBackground!$C$6:$D$20,2,0))</f>
        <v/>
      </c>
      <c r="AT155" s="5" t="str">
        <f>IF(S155="","",IF(T155="Y",ROUNDUP(S155*RarityBackground!$D$4,0),IF(T155="N",ROUNDUP(S155*RarityBackground!$D$3,0))))</f>
        <v/>
      </c>
      <c r="AU155" s="5" t="str">
        <f>IF(U155="","",IF(V155="Y",((RarityBackground!$D$4*U155)*(RarityBackground!$F$3+W155)),((RarityBackground!$D$3*U155)*(RarityBackground!$F$3+W155))))</f>
        <v/>
      </c>
      <c r="AV155" s="5" t="str">
        <f>IF(X155="","",IF(Y155="Y",(RarityBackground!$D$4*X155)*IF(Z155="Y",RarityBackground!$F$9,RarityBackground!$F$10),(RarityBackground!$D$3*X155)*IF(Z155="Y",RarityBackground!$F$9,RarityBackground!$F$10)))</f>
        <v/>
      </c>
      <c r="AW155" s="5" t="str">
        <f>IF(AA155="","",AA155*RarityBackground!$D$2)</f>
        <v/>
      </c>
      <c r="AX155" s="5" t="str">
        <f t="shared" si="2"/>
        <v/>
      </c>
      <c r="AY155" s="5" t="str">
        <f>IF(AC155="","",VLOOKUP(AC155,RarityBackground!$A$7:$B$17,2,0))</f>
        <v/>
      </c>
      <c r="AZ155" s="5" t="str">
        <f>IF(AD155="","",IF(AD155="Y",AY155*RarityBackground!$F$5,IF(AD155="N",AY155*(IF(RarityBackground!$F$3+(AE155-1)&gt;10,10,RarityBackground!$F$3+(AE155-1)))))-AY155)</f>
        <v/>
      </c>
      <c r="BA155" s="5" t="str">
        <f>IF(AF155="","",VLOOKUP(AF155,RarityBackground!$A$7:$B$17,2,0))</f>
        <v/>
      </c>
      <c r="BB155" s="5" t="str">
        <f>IF(AG155="","",IF(AG155="Y",BA155*RarityBackground!$F$5,IF(AG155="N",BA155*(IF(RarityBackground!$F$3+(AH155-1)&gt;10,10,RarityBackground!$F$3+(AH155-1)))))-BA155)</f>
        <v/>
      </c>
    </row>
    <row r="156" ht="15.75" customHeight="1">
      <c r="A156" s="5" t="s">
        <v>312</v>
      </c>
      <c r="B156" s="5" t="s">
        <v>80</v>
      </c>
      <c r="C156" s="6" t="s">
        <v>74</v>
      </c>
      <c r="D156" s="5">
        <f>IF(A156="","",ROUNDUP(SUM(AI156:BB156)*VLOOKUP(B156,RarityBackground!$A$1:$B$6,2,0)*IF(C156="Yes",1,1.1),0))</f>
        <v>82500</v>
      </c>
      <c r="E156" s="5" t="s">
        <v>313</v>
      </c>
      <c r="F156" s="7"/>
      <c r="I156" s="7"/>
      <c r="J156" s="7"/>
      <c r="K156" s="6"/>
      <c r="L156" s="8"/>
      <c r="M156" s="7">
        <v>9.0</v>
      </c>
      <c r="N156" s="6" t="s">
        <v>67</v>
      </c>
      <c r="O156" s="6"/>
      <c r="P156" s="6"/>
      <c r="Q156" s="8"/>
      <c r="R156" s="9"/>
      <c r="S156" s="7"/>
      <c r="T156" s="6"/>
      <c r="U156" s="6"/>
      <c r="V156" s="6"/>
      <c r="W156" s="6"/>
      <c r="X156" s="6"/>
      <c r="Y156" s="6"/>
      <c r="Z156" s="6"/>
      <c r="AA156" s="8"/>
      <c r="AB156" s="7"/>
      <c r="AC156" s="7"/>
      <c r="AD156" s="6"/>
      <c r="AE156" s="6"/>
      <c r="AF156" s="6"/>
      <c r="AG156" s="6"/>
      <c r="AH156" s="6"/>
      <c r="AI156" s="7" t="str">
        <f>IF(F156="","",F156+IF(G156="",0,VLOOKUP(G156,RarityBackground!$E$7:$F$9,2,0)))</f>
        <v/>
      </c>
      <c r="AJ156" s="5" t="str">
        <f>IF(H156="","",F156+IF(H156=1,RarityBackground!$F$1,IF(H156=2,RarityBackground!$F$1*3,IF(H156=3,RarityBackground!$F$1*6,"Error"))))</f>
        <v/>
      </c>
      <c r="AK156" s="5" t="str">
        <f>IF(I156="","",IF(I156=1,RarityBackground!$F$2,IF(I156=2,RarityBackground!$F$2*3,IF(I156=3,RarityBackground!$F$2*6,"Error"))))</f>
        <v/>
      </c>
      <c r="AL156" s="5" t="str">
        <f>IF(J156="","",ROUNDUP(RarityBackground!$F$6*VLOOKUP(J156, RarityBackground!$A$18:$B$27,2,0),-1))</f>
        <v/>
      </c>
      <c r="AM156" s="5" t="str">
        <f>IF(K156="","",IF(K156="N","",IF(K156="Y",ROUNDUP(RarityBackground!$F$6,-1),"")))</f>
        <v/>
      </c>
      <c r="AN156" s="5" t="str">
        <f>IF(L156="","",IF(L156=1,RarityBackground!$D$1,IF(L156=2,RarityBackground!$D$1*3,IF(L156=3,RarityBackground!$D$1*6,"Error"))))</f>
        <v/>
      </c>
      <c r="AO156" s="5">
        <f>IF(M156="","",VLOOKUP(M156,RarityBackground!$A$7:$B$17,2,0))</f>
        <v>1650</v>
      </c>
      <c r="AP156" s="5">
        <f>IF(N156="","",IF(N156="Y",AO156*RarityBackground!$F$5,IF(N156="N",AO156*(IF(RarityBackground!$F$3+(O156-1)&gt;10,10,RarityBackground!$F$3+(O156-1)))))-AO156)</f>
        <v>14850</v>
      </c>
      <c r="AQ156" s="5" t="str">
        <f t="shared" si="1"/>
        <v/>
      </c>
      <c r="AR156" s="5" t="str">
        <f>IF(Q156="","",Q156*RarityBackground!$D$5)</f>
        <v/>
      </c>
      <c r="AS156" s="5" t="str">
        <f>IF(R156="","",VLOOKUP(R156&amp;"Save1Minute", RarityBackground!$C$6:$D$20,2,0))</f>
        <v/>
      </c>
      <c r="AT156" s="5" t="str">
        <f>IF(S156="","",IF(T156="Y",ROUNDUP(S156*RarityBackground!$D$4,0),IF(T156="N",ROUNDUP(S156*RarityBackground!$D$3,0))))</f>
        <v/>
      </c>
      <c r="AU156" s="5" t="str">
        <f>IF(U156="","",IF(V156="Y",((RarityBackground!$D$4*U156)*(RarityBackground!$F$3+W156)),((RarityBackground!$D$3*U156)*(RarityBackground!$F$3+W156))))</f>
        <v/>
      </c>
      <c r="AV156" s="5" t="str">
        <f>IF(X156="","",IF(Y156="Y",(RarityBackground!$D$4*X156)*IF(Z156="Y",RarityBackground!$F$9,RarityBackground!$F$10),(RarityBackground!$D$3*X156)*IF(Z156="Y",RarityBackground!$F$9,RarityBackground!$F$10)))</f>
        <v/>
      </c>
      <c r="AW156" s="5" t="str">
        <f>IF(AA156="","",AA156*RarityBackground!$D$2)</f>
        <v/>
      </c>
      <c r="AX156" s="5" t="str">
        <f t="shared" si="2"/>
        <v/>
      </c>
      <c r="AY156" s="5" t="str">
        <f>IF(AC156="","",VLOOKUP(AC156,RarityBackground!$A$7:$B$17,2,0))</f>
        <v/>
      </c>
      <c r="AZ156" s="5" t="str">
        <f>IF(AD156="","",IF(AD156="Y",AY156*RarityBackground!$F$5,IF(AD156="N",AY156*(IF(RarityBackground!$F$3+(AE156-1)&gt;10,10,RarityBackground!$F$3+(AE156-1)))))-AY156)</f>
        <v/>
      </c>
      <c r="BA156" s="5" t="str">
        <f>IF(AF156="","",VLOOKUP(AF156,RarityBackground!$A$7:$B$17,2,0))</f>
        <v/>
      </c>
      <c r="BB156" s="5" t="str">
        <f>IF(AG156="","",IF(AG156="Y",BA156*RarityBackground!$F$5,IF(AG156="N",BA156*(IF(RarityBackground!$F$3+(AH156-1)&gt;10,10,RarityBackground!$F$3+(AH156-1)))))-BA156)</f>
        <v/>
      </c>
    </row>
    <row r="157" ht="15.75" customHeight="1">
      <c r="A157" s="5" t="s">
        <v>314</v>
      </c>
      <c r="B157" s="5" t="s">
        <v>70</v>
      </c>
      <c r="C157" s="6" t="s">
        <v>74</v>
      </c>
      <c r="D157" s="5">
        <f>IF(A157="","",ROUNDUP(SUM(AI157:BB157)*VLOOKUP(B157,RarityBackground!$A$1:$B$6,2,0)*IF(C157="Yes",1,1.1),0))</f>
        <v>1800</v>
      </c>
      <c r="F157" s="7"/>
      <c r="H157" s="5">
        <v>1.0</v>
      </c>
      <c r="I157" s="7"/>
      <c r="J157" s="7"/>
      <c r="K157" s="6"/>
      <c r="L157" s="8"/>
      <c r="M157" s="7"/>
      <c r="N157" s="6"/>
      <c r="O157" s="6"/>
      <c r="P157" s="6"/>
      <c r="Q157" s="8"/>
      <c r="R157" s="9"/>
      <c r="S157" s="7"/>
      <c r="T157" s="6"/>
      <c r="U157" s="6"/>
      <c r="V157" s="6"/>
      <c r="W157" s="6"/>
      <c r="X157" s="6"/>
      <c r="Y157" s="6"/>
      <c r="Z157" s="6"/>
      <c r="AA157" s="8"/>
      <c r="AB157" s="7"/>
      <c r="AC157" s="7"/>
      <c r="AD157" s="6"/>
      <c r="AE157" s="6"/>
      <c r="AF157" s="6"/>
      <c r="AG157" s="6"/>
      <c r="AH157" s="6"/>
      <c r="AI157" s="7" t="str">
        <f>IF(F157="","",F157+IF(G157="",0,VLOOKUP(G157,RarityBackground!$E$7:$F$9,2,0)))</f>
        <v/>
      </c>
      <c r="AJ157" s="5">
        <f>IF(H157="","",F157+IF(H157=1,RarityBackground!$F$1,IF(H157=2,RarityBackground!$F$1*3,IF(H157=3,RarityBackground!$F$1*6,"Error"))))</f>
        <v>900</v>
      </c>
      <c r="AK157" s="5" t="str">
        <f>IF(I157="","",IF(I157=1,RarityBackground!$F$2,IF(I157=2,RarityBackground!$F$2*3,IF(I157=3,RarityBackground!$F$2*6,"Error"))))</f>
        <v/>
      </c>
      <c r="AL157" s="5" t="str">
        <f>IF(J157="","",ROUNDUP(RarityBackground!$F$6*VLOOKUP(J157, RarityBackground!$A$18:$B$27,2,0),-1))</f>
        <v/>
      </c>
      <c r="AM157" s="5" t="str">
        <f>IF(K157="","",IF(K157="N","",IF(K157="Y",ROUNDUP(RarityBackground!$F$6,-1),"")))</f>
        <v/>
      </c>
      <c r="AN157" s="5" t="str">
        <f>IF(L157="","",IF(L157=1,RarityBackground!$D$1,IF(L157=2,RarityBackground!$D$1*3,IF(L157=3,RarityBackground!$D$1*6,"Error"))))</f>
        <v/>
      </c>
      <c r="AO157" s="5" t="str">
        <f>IF(M157="","",VLOOKUP(M157,RarityBackground!$A$7:$B$17,2,0))</f>
        <v/>
      </c>
      <c r="AP157" s="5" t="str">
        <f>IF(N157="","",IF(N157="Y",AO157*RarityBackground!$F$5,IF(N157="N",AO157*(IF(RarityBackground!$F$3+(O157-1)&gt;10,10,RarityBackground!$F$3+(O157-1)))))-AO157)</f>
        <v/>
      </c>
      <c r="AQ157" s="5" t="str">
        <f t="shared" si="1"/>
        <v/>
      </c>
      <c r="AR157" s="5" t="str">
        <f>IF(Q157="","",Q157*RarityBackground!$D$5)</f>
        <v/>
      </c>
      <c r="AS157" s="5" t="str">
        <f>IF(R157="","",VLOOKUP(R157&amp;"Save1Minute", RarityBackground!$C$6:$D$20,2,0))</f>
        <v/>
      </c>
      <c r="AT157" s="5" t="str">
        <f>IF(S157="","",IF(T157="Y",ROUNDUP(S157*RarityBackground!$D$4,0),IF(T157="N",ROUNDUP(S157*RarityBackground!$D$3,0))))</f>
        <v/>
      </c>
      <c r="AU157" s="5" t="str">
        <f>IF(U157="","",IF(V157="Y",((RarityBackground!$D$4*U157)*(RarityBackground!$F$3+W157)),((RarityBackground!$D$3*U157)*(RarityBackground!$F$3+W157))))</f>
        <v/>
      </c>
      <c r="AV157" s="5" t="str">
        <f>IF(X157="","",IF(Y157="Y",(RarityBackground!$D$4*X157)*IF(Z157="Y",RarityBackground!$F$9,RarityBackground!$F$10),(RarityBackground!$D$3*X157)*IF(Z157="Y",RarityBackground!$F$9,RarityBackground!$F$10)))</f>
        <v/>
      </c>
      <c r="AW157" s="5" t="str">
        <f>IF(AA157="","",AA157*RarityBackground!$D$2)</f>
        <v/>
      </c>
      <c r="AX157" s="5" t="str">
        <f t="shared" si="2"/>
        <v/>
      </c>
      <c r="AY157" s="5" t="str">
        <f>IF(AC157="","",VLOOKUP(AC157,RarityBackground!$A$7:$B$17,2,0))</f>
        <v/>
      </c>
      <c r="AZ157" s="5" t="str">
        <f>IF(AD157="","",IF(AD157="Y",AY157*RarityBackground!$F$5,IF(AD157="N",AY157*(IF(RarityBackground!$F$3+(AE157-1)&gt;10,10,RarityBackground!$F$3+(AE157-1)))))-AY157)</f>
        <v/>
      </c>
      <c r="BA157" s="5" t="str">
        <f>IF(AF157="","",VLOOKUP(AF157,RarityBackground!$A$7:$B$17,2,0))</f>
        <v/>
      </c>
      <c r="BB157" s="5" t="str">
        <f>IF(AG157="","",IF(AG157="Y",BA157*RarityBackground!$F$5,IF(AG157="N",BA157*(IF(RarityBackground!$F$3+(AH157-1)&gt;10,10,RarityBackground!$F$3+(AH157-1)))))-BA157)</f>
        <v/>
      </c>
    </row>
    <row r="158" ht="15.75" customHeight="1">
      <c r="A158" s="5" t="s">
        <v>315</v>
      </c>
      <c r="B158" s="5" t="s">
        <v>80</v>
      </c>
      <c r="C158" s="6" t="s">
        <v>74</v>
      </c>
      <c r="D158" s="5">
        <f>IF(A158="","",ROUNDUP(SUM(AI158:BB158)*VLOOKUP(B158,RarityBackground!$A$1:$B$6,2,0)*IF(C158="Yes",1,1.1),0))</f>
        <v>15000</v>
      </c>
      <c r="E158" s="5" t="s">
        <v>316</v>
      </c>
      <c r="F158" s="7"/>
      <c r="I158" s="7"/>
      <c r="J158" s="7"/>
      <c r="K158" s="6"/>
      <c r="L158" s="8"/>
      <c r="M158" s="7">
        <v>3.0</v>
      </c>
      <c r="N158" s="6" t="s">
        <v>76</v>
      </c>
      <c r="O158" s="6">
        <v>24.0</v>
      </c>
      <c r="P158" s="6"/>
      <c r="Q158" s="8"/>
      <c r="R158" s="9"/>
      <c r="S158" s="7"/>
      <c r="T158" s="6"/>
      <c r="U158" s="6"/>
      <c r="V158" s="6"/>
      <c r="W158" s="6"/>
      <c r="X158" s="6"/>
      <c r="Y158" s="6"/>
      <c r="Z158" s="6"/>
      <c r="AA158" s="8"/>
      <c r="AB158" s="7"/>
      <c r="AC158" s="7"/>
      <c r="AD158" s="6"/>
      <c r="AE158" s="6"/>
      <c r="AF158" s="6"/>
      <c r="AG158" s="6"/>
      <c r="AH158" s="6"/>
      <c r="AI158" s="7" t="str">
        <f>IF(F158="","",F158+IF(G158="",0,VLOOKUP(G158,RarityBackground!$E$7:$F$9,2,0)))</f>
        <v/>
      </c>
      <c r="AJ158" s="5" t="str">
        <f>IF(H158="","",F158+IF(H158=1,RarityBackground!$F$1,IF(H158=2,RarityBackground!$F$1*3,IF(H158=3,RarityBackground!$F$1*6,"Error"))))</f>
        <v/>
      </c>
      <c r="AK158" s="5" t="str">
        <f>IF(I158="","",IF(I158=1,RarityBackground!$F$2,IF(I158=2,RarityBackground!$F$2*3,IF(I158=3,RarityBackground!$F$2*6,"Error"))))</f>
        <v/>
      </c>
      <c r="AL158" s="5" t="str">
        <f>IF(J158="","",ROUNDUP(RarityBackground!$F$6*VLOOKUP(J158, RarityBackground!$A$18:$B$27,2,0),-1))</f>
        <v/>
      </c>
      <c r="AM158" s="5" t="str">
        <f>IF(K158="","",IF(K158="N","",IF(K158="Y",ROUNDUP(RarityBackground!$F$6,-1),"")))</f>
        <v/>
      </c>
      <c r="AN158" s="5" t="str">
        <f>IF(L158="","",IF(L158=1,RarityBackground!$D$1,IF(L158=2,RarityBackground!$D$1*3,IF(L158=3,RarityBackground!$D$1*6,"Error"))))</f>
        <v/>
      </c>
      <c r="AO158" s="5">
        <f>IF(M158="","",VLOOKUP(M158,RarityBackground!$A$7:$B$17,2,0))</f>
        <v>300</v>
      </c>
      <c r="AP158" s="5">
        <f>IF(N158="","",IF(N158="Y",AO158*RarityBackground!$F$5,IF(N158="N",AO158*(IF(RarityBackground!$F$3+(O158-1)&gt;10,10,RarityBackground!$F$3+(O158-1)))))-AO158)</f>
        <v>2700</v>
      </c>
      <c r="AQ158" s="5" t="str">
        <f t="shared" si="1"/>
        <v/>
      </c>
      <c r="AR158" s="5" t="str">
        <f>IF(Q158="","",Q158*RarityBackground!$D$5)</f>
        <v/>
      </c>
      <c r="AS158" s="5" t="str">
        <f>IF(R158="","",VLOOKUP(R158&amp;"Save1Minute", RarityBackground!$C$6:$D$20,2,0))</f>
        <v/>
      </c>
      <c r="AT158" s="5" t="str">
        <f>IF(S158="","",IF(T158="Y",ROUNDUP(S158*RarityBackground!$D$4,0),IF(T158="N",ROUNDUP(S158*RarityBackground!$D$3,0))))</f>
        <v/>
      </c>
      <c r="AU158" s="5" t="str">
        <f>IF(U158="","",IF(V158="Y",((RarityBackground!$D$4*U158)*(RarityBackground!$F$3+W158)),((RarityBackground!$D$3*U158)*(RarityBackground!$F$3+W158))))</f>
        <v/>
      </c>
      <c r="AV158" s="5" t="str">
        <f>IF(X158="","",IF(Y158="Y",(RarityBackground!$D$4*X158)*IF(Z158="Y",RarityBackground!$F$9,RarityBackground!$F$10),(RarityBackground!$D$3*X158)*IF(Z158="Y",RarityBackground!$F$9,RarityBackground!$F$10)))</f>
        <v/>
      </c>
      <c r="AW158" s="5" t="str">
        <f>IF(AA158="","",AA158*RarityBackground!$D$2)</f>
        <v/>
      </c>
      <c r="AX158" s="5" t="str">
        <f t="shared" si="2"/>
        <v/>
      </c>
      <c r="AY158" s="5" t="str">
        <f>IF(AC158="","",VLOOKUP(AC158,RarityBackground!$A$7:$B$17,2,0))</f>
        <v/>
      </c>
      <c r="AZ158" s="5" t="str">
        <f>IF(AD158="","",IF(AD158="Y",AY158*RarityBackground!$F$5,IF(AD158="N",AY158*(IF(RarityBackground!$F$3+(AE158-1)&gt;10,10,RarityBackground!$F$3+(AE158-1)))))-AY158)</f>
        <v/>
      </c>
      <c r="BA158" s="5" t="str">
        <f>IF(AF158="","",VLOOKUP(AF158,RarityBackground!$A$7:$B$17,2,0))</f>
        <v/>
      </c>
      <c r="BB158" s="5" t="str">
        <f>IF(AG158="","",IF(AG158="Y",BA158*RarityBackground!$F$5,IF(AG158="N",BA158*(IF(RarityBackground!$F$3+(AH158-1)&gt;10,10,RarityBackground!$F$3+(AH158-1)))))-BA158)</f>
        <v/>
      </c>
    </row>
    <row r="159" ht="15.75" customHeight="1">
      <c r="A159" s="5" t="s">
        <v>317</v>
      </c>
      <c r="B159" s="5" t="s">
        <v>70</v>
      </c>
      <c r="C159" s="6" t="s">
        <v>74</v>
      </c>
      <c r="D159" s="5">
        <f>IF(A159="","",ROUNDUP(SUM(AI159:BB159)*VLOOKUP(B159,RarityBackground!$A$1:$B$6,2,0)*IF(C159="Yes",1,1.1),0))</f>
        <v>9000</v>
      </c>
      <c r="E159" s="5" t="s">
        <v>318</v>
      </c>
      <c r="F159" s="7"/>
      <c r="I159" s="7"/>
      <c r="J159" s="7"/>
      <c r="K159" s="6"/>
      <c r="L159" s="8"/>
      <c r="M159" s="7">
        <v>4.0</v>
      </c>
      <c r="N159" s="6" t="s">
        <v>67</v>
      </c>
      <c r="O159" s="6"/>
      <c r="P159" s="6"/>
      <c r="Q159" s="8"/>
      <c r="R159" s="9"/>
      <c r="S159" s="7"/>
      <c r="T159" s="6"/>
      <c r="U159" s="6"/>
      <c r="V159" s="6"/>
      <c r="W159" s="6"/>
      <c r="X159" s="6"/>
      <c r="Y159" s="6"/>
      <c r="Z159" s="6"/>
      <c r="AA159" s="8"/>
      <c r="AB159" s="7"/>
      <c r="AC159" s="7"/>
      <c r="AD159" s="6"/>
      <c r="AE159" s="6"/>
      <c r="AF159" s="6"/>
      <c r="AG159" s="6"/>
      <c r="AH159" s="6"/>
      <c r="AI159" s="7" t="str">
        <f>IF(F159="","",F159+IF(G159="",0,VLOOKUP(G159,RarityBackground!$E$7:$F$9,2,0)))</f>
        <v/>
      </c>
      <c r="AJ159" s="5" t="str">
        <f>IF(H159="","",F159+IF(H159=1,RarityBackground!$F$1,IF(H159=2,RarityBackground!$F$1*3,IF(H159=3,RarityBackground!$F$1*6,"Error"))))</f>
        <v/>
      </c>
      <c r="AK159" s="5" t="str">
        <f>IF(I159="","",IF(I159=1,RarityBackground!$F$2,IF(I159=2,RarityBackground!$F$2*3,IF(I159=3,RarityBackground!$F$2*6,"Error"))))</f>
        <v/>
      </c>
      <c r="AL159" s="5" t="str">
        <f>IF(J159="","",ROUNDUP(RarityBackground!$F$6*VLOOKUP(J159, RarityBackground!$A$18:$B$27,2,0),-1))</f>
        <v/>
      </c>
      <c r="AM159" s="5" t="str">
        <f>IF(K159="","",IF(K159="N","",IF(K159="Y",ROUNDUP(RarityBackground!$F$6,-1),"")))</f>
        <v/>
      </c>
      <c r="AN159" s="5" t="str">
        <f>IF(L159="","",IF(L159=1,RarityBackground!$D$1,IF(L159=2,RarityBackground!$D$1*3,IF(L159=3,RarityBackground!$D$1*6,"Error"))))</f>
        <v/>
      </c>
      <c r="AO159" s="5">
        <f>IF(M159="","",VLOOKUP(M159,RarityBackground!$A$7:$B$17,2,0))</f>
        <v>450</v>
      </c>
      <c r="AP159" s="5">
        <f>IF(N159="","",IF(N159="Y",AO159*RarityBackground!$F$5,IF(N159="N",AO159*(IF(RarityBackground!$F$3+(O159-1)&gt;10,10,RarityBackground!$F$3+(O159-1)))))-AO159)</f>
        <v>4050</v>
      </c>
      <c r="AQ159" s="5" t="str">
        <f t="shared" si="1"/>
        <v/>
      </c>
      <c r="AR159" s="5" t="str">
        <f>IF(Q159="","",Q159*RarityBackground!$D$5)</f>
        <v/>
      </c>
      <c r="AS159" s="5" t="str">
        <f>IF(R159="","",VLOOKUP(R159&amp;"Save1Minute", RarityBackground!$C$6:$D$20,2,0))</f>
        <v/>
      </c>
      <c r="AT159" s="5" t="str">
        <f>IF(S159="","",IF(T159="Y",ROUNDUP(S159*RarityBackground!$D$4,0),IF(T159="N",ROUNDUP(S159*RarityBackground!$D$3,0))))</f>
        <v/>
      </c>
      <c r="AU159" s="5" t="str">
        <f>IF(U159="","",IF(V159="Y",((RarityBackground!$D$4*U159)*(RarityBackground!$F$3+W159)),((RarityBackground!$D$3*U159)*(RarityBackground!$F$3+W159))))</f>
        <v/>
      </c>
      <c r="AV159" s="5" t="str">
        <f>IF(X159="","",IF(Y159="Y",(RarityBackground!$D$4*X159)*IF(Z159="Y",RarityBackground!$F$9,RarityBackground!$F$10),(RarityBackground!$D$3*X159)*IF(Z159="Y",RarityBackground!$F$9,RarityBackground!$F$10)))</f>
        <v/>
      </c>
      <c r="AW159" s="5" t="str">
        <f>IF(AA159="","",AA159*RarityBackground!$D$2)</f>
        <v/>
      </c>
      <c r="AX159" s="5" t="str">
        <f t="shared" si="2"/>
        <v/>
      </c>
      <c r="AY159" s="5" t="str">
        <f>IF(AC159="","",VLOOKUP(AC159,RarityBackground!$A$7:$B$17,2,0))</f>
        <v/>
      </c>
      <c r="AZ159" s="5" t="str">
        <f>IF(AD159="","",IF(AD159="Y",AY159*RarityBackground!$F$5,IF(AD159="N",AY159*(IF(RarityBackground!$F$3+(AE159-1)&gt;10,10,RarityBackground!$F$3+(AE159-1)))))-AY159)</f>
        <v/>
      </c>
      <c r="BA159" s="5" t="str">
        <f>IF(AF159="","",VLOOKUP(AF159,RarityBackground!$A$7:$B$17,2,0))</f>
        <v/>
      </c>
      <c r="BB159" s="5" t="str">
        <f>IF(AG159="","",IF(AG159="Y",BA159*RarityBackground!$F$5,IF(AG159="N",BA159*(IF(RarityBackground!$F$3+(AH159-1)&gt;10,10,RarityBackground!$F$3+(AH159-1)))))-BA159)</f>
        <v/>
      </c>
    </row>
    <row r="160" ht="15.75" customHeight="1">
      <c r="A160" s="5" t="s">
        <v>319</v>
      </c>
      <c r="B160" s="5" t="s">
        <v>72</v>
      </c>
      <c r="C160" s="6" t="s">
        <v>74</v>
      </c>
      <c r="D160" s="5">
        <f>IF(A160="","",ROUNDUP(SUM(AI160:BB160)*VLOOKUP(B160,RarityBackground!$A$1:$B$6,2,0)*IF(C160="Yes",1,1.1),0))</f>
        <v>1890</v>
      </c>
      <c r="F160" s="7"/>
      <c r="I160" s="7"/>
      <c r="J160" s="7"/>
      <c r="K160" s="6" t="s">
        <v>67</v>
      </c>
      <c r="L160" s="8"/>
      <c r="M160" s="7"/>
      <c r="N160" s="6"/>
      <c r="O160" s="6"/>
      <c r="P160" s="6"/>
      <c r="Q160" s="8"/>
      <c r="R160" s="9"/>
      <c r="S160" s="7"/>
      <c r="T160" s="6"/>
      <c r="U160" s="6"/>
      <c r="V160" s="6"/>
      <c r="W160" s="6"/>
      <c r="X160" s="6"/>
      <c r="Y160" s="6"/>
      <c r="Z160" s="6"/>
      <c r="AA160" s="8"/>
      <c r="AB160" s="7"/>
      <c r="AC160" s="7"/>
      <c r="AD160" s="6"/>
      <c r="AE160" s="6"/>
      <c r="AF160" s="6"/>
      <c r="AG160" s="6"/>
      <c r="AH160" s="6"/>
      <c r="AI160" s="7" t="str">
        <f>IF(F160="","",F160+IF(G160="",0,VLOOKUP(G160,RarityBackground!$E$7:$F$9,2,0)))</f>
        <v/>
      </c>
      <c r="AJ160" s="5" t="str">
        <f>IF(H160="","",F160+IF(H160=1,RarityBackground!$F$1,IF(H160=2,RarityBackground!$F$1*3,IF(H160=3,RarityBackground!$F$1*6,"Error"))))</f>
        <v/>
      </c>
      <c r="AK160" s="5" t="str">
        <f>IF(I160="","",IF(I160=1,RarityBackground!$F$2,IF(I160=2,RarityBackground!$F$2*3,IF(I160=3,RarityBackground!$F$2*6,"Error"))))</f>
        <v/>
      </c>
      <c r="AL160" s="5" t="str">
        <f>IF(J160="","",ROUNDUP(RarityBackground!$F$6*VLOOKUP(J160, RarityBackground!$A$18:$B$27,2,0),-1))</f>
        <v/>
      </c>
      <c r="AM160" s="5">
        <f>IF(K160="","",IF(K160="N","",IF(K160="Y",ROUNDUP(RarityBackground!$F$6,-1),"")))</f>
        <v>630</v>
      </c>
      <c r="AN160" s="5" t="str">
        <f>IF(L160="","",IF(L160=1,RarityBackground!$D$1,IF(L160=2,RarityBackground!$D$1*3,IF(L160=3,RarityBackground!$D$1*6,"Error"))))</f>
        <v/>
      </c>
      <c r="AO160" s="5" t="str">
        <f>IF(M160="","",VLOOKUP(M160,RarityBackground!$A$7:$B$17,2,0))</f>
        <v/>
      </c>
      <c r="AP160" s="5" t="str">
        <f>IF(N160="","",IF(N160="Y",AO160*RarityBackground!$F$5,IF(N160="N",AO160*(IF(RarityBackground!$F$3+(O160-1)&gt;10,10,RarityBackground!$F$3+(O160-1)))))-AO160)</f>
        <v/>
      </c>
      <c r="AQ160" s="5" t="str">
        <f t="shared" si="1"/>
        <v/>
      </c>
      <c r="AR160" s="5" t="str">
        <f>IF(Q160="","",Q160*RarityBackground!$D$5)</f>
        <v/>
      </c>
      <c r="AS160" s="5" t="str">
        <f>IF(R160="","",VLOOKUP(R160&amp;"Save1Minute", RarityBackground!$C$6:$D$20,2,0))</f>
        <v/>
      </c>
      <c r="AT160" s="5" t="str">
        <f>IF(S160="","",IF(T160="Y",ROUNDUP(S160*RarityBackground!$D$4,0),IF(T160="N",ROUNDUP(S160*RarityBackground!$D$3,0))))</f>
        <v/>
      </c>
      <c r="AU160" s="5" t="str">
        <f>IF(U160="","",IF(V160="Y",((RarityBackground!$D$4*U160)*(RarityBackground!$F$3+W160)),((RarityBackground!$D$3*U160)*(RarityBackground!$F$3+W160))))</f>
        <v/>
      </c>
      <c r="AV160" s="5" t="str">
        <f>IF(X160="","",IF(Y160="Y",(RarityBackground!$D$4*X160)*IF(Z160="Y",RarityBackground!$F$9,RarityBackground!$F$10),(RarityBackground!$D$3*X160)*IF(Z160="Y",RarityBackground!$F$9,RarityBackground!$F$10)))</f>
        <v/>
      </c>
      <c r="AW160" s="5" t="str">
        <f>IF(AA160="","",AA160*RarityBackground!$D$2)</f>
        <v/>
      </c>
      <c r="AX160" s="5" t="str">
        <f t="shared" si="2"/>
        <v/>
      </c>
      <c r="AY160" s="5" t="str">
        <f>IF(AC160="","",VLOOKUP(AC160,RarityBackground!$A$7:$B$17,2,0))</f>
        <v/>
      </c>
      <c r="AZ160" s="5" t="str">
        <f>IF(AD160="","",IF(AD160="Y",AY160*RarityBackground!$F$5,IF(AD160="N",AY160*(IF(RarityBackground!$F$3+(AE160-1)&gt;10,10,RarityBackground!$F$3+(AE160-1)))))-AY160)</f>
        <v/>
      </c>
      <c r="BA160" s="5" t="str">
        <f>IF(AF160="","",VLOOKUP(AF160,RarityBackground!$A$7:$B$17,2,0))</f>
        <v/>
      </c>
      <c r="BB160" s="5" t="str">
        <f>IF(AG160="","",IF(AG160="Y",BA160*RarityBackground!$F$5,IF(AG160="N",BA160*(IF(RarityBackground!$F$3+(AH160-1)&gt;10,10,RarityBackground!$F$3+(AH160-1)))))-BA160)</f>
        <v/>
      </c>
    </row>
    <row r="161" ht="15.75" customHeight="1">
      <c r="A161" s="5" t="s">
        <v>320</v>
      </c>
      <c r="B161" s="5" t="s">
        <v>70</v>
      </c>
      <c r="C161" s="6" t="s">
        <v>74</v>
      </c>
      <c r="D161" s="5">
        <f>IF(A161="","",ROUNDUP(SUM(AI161:BB161)*VLOOKUP(B161,RarityBackground!$A$1:$B$6,2,0)*IF(C161="Yes",1,1.1),0))</f>
        <v>1800</v>
      </c>
      <c r="E161" s="5" t="s">
        <v>321</v>
      </c>
      <c r="F161" s="7"/>
      <c r="I161" s="7"/>
      <c r="J161" s="7"/>
      <c r="K161" s="6"/>
      <c r="L161" s="8"/>
      <c r="M161" s="7">
        <v>1.0</v>
      </c>
      <c r="N161" s="6" t="s">
        <v>67</v>
      </c>
      <c r="O161" s="6"/>
      <c r="P161" s="6"/>
      <c r="Q161" s="8"/>
      <c r="R161" s="9"/>
      <c r="S161" s="7"/>
      <c r="T161" s="6"/>
      <c r="U161" s="6"/>
      <c r="V161" s="6"/>
      <c r="W161" s="6"/>
      <c r="X161" s="6"/>
      <c r="Y161" s="6"/>
      <c r="Z161" s="6"/>
      <c r="AA161" s="8"/>
      <c r="AB161" s="7"/>
      <c r="AC161" s="7"/>
      <c r="AD161" s="6"/>
      <c r="AE161" s="6"/>
      <c r="AF161" s="6"/>
      <c r="AG161" s="6"/>
      <c r="AH161" s="6"/>
      <c r="AI161" s="7" t="str">
        <f>IF(F161="","",F161+IF(G161="",0,VLOOKUP(G161,RarityBackground!$E$7:$F$9,2,0)))</f>
        <v/>
      </c>
      <c r="AJ161" s="5" t="str">
        <f>IF(H161="","",F161+IF(H161=1,RarityBackground!$F$1,IF(H161=2,RarityBackground!$F$1*3,IF(H161=3,RarityBackground!$F$1*6,"Error"))))</f>
        <v/>
      </c>
      <c r="AK161" s="5" t="str">
        <f>IF(I161="","",IF(I161=1,RarityBackground!$F$2,IF(I161=2,RarityBackground!$F$2*3,IF(I161=3,RarityBackground!$F$2*6,"Error"))))</f>
        <v/>
      </c>
      <c r="AL161" s="5" t="str">
        <f>IF(J161="","",ROUNDUP(RarityBackground!$F$6*VLOOKUP(J161, RarityBackground!$A$18:$B$27,2,0),-1))</f>
        <v/>
      </c>
      <c r="AM161" s="5" t="str">
        <f>IF(K161="","",IF(K161="N","",IF(K161="Y",ROUNDUP(RarityBackground!$F$6,-1),"")))</f>
        <v/>
      </c>
      <c r="AN161" s="5" t="str">
        <f>IF(L161="","",IF(L161=1,RarityBackground!$D$1,IF(L161=2,RarityBackground!$D$1*3,IF(L161=3,RarityBackground!$D$1*6,"Error"))))</f>
        <v/>
      </c>
      <c r="AO161" s="5">
        <f>IF(M161="","",VLOOKUP(M161,RarityBackground!$A$7:$B$17,2,0))</f>
        <v>90</v>
      </c>
      <c r="AP161" s="5">
        <f>IF(N161="","",IF(N161="Y",AO161*RarityBackground!$F$5,IF(N161="N",AO161*(IF(RarityBackground!$F$3+(O161-1)&gt;10,10,RarityBackground!$F$3+(O161-1)))))-AO161)</f>
        <v>810</v>
      </c>
      <c r="AQ161" s="5" t="str">
        <f t="shared" si="1"/>
        <v/>
      </c>
      <c r="AR161" s="5" t="str">
        <f>IF(Q161="","",Q161*RarityBackground!$D$5)</f>
        <v/>
      </c>
      <c r="AS161" s="5" t="str">
        <f>IF(R161="","",VLOOKUP(R161&amp;"Save1Minute", RarityBackground!$C$6:$D$20,2,0))</f>
        <v/>
      </c>
      <c r="AT161" s="5" t="str">
        <f>IF(S161="","",IF(T161="Y",ROUNDUP(S161*RarityBackground!$D$4,0),IF(T161="N",ROUNDUP(S161*RarityBackground!$D$3,0))))</f>
        <v/>
      </c>
      <c r="AU161" s="5" t="str">
        <f>IF(U161="","",IF(V161="Y",((RarityBackground!$D$4*U161)*(RarityBackground!$F$3+W161)),((RarityBackground!$D$3*U161)*(RarityBackground!$F$3+W161))))</f>
        <v/>
      </c>
      <c r="AV161" s="5" t="str">
        <f>IF(X161="","",IF(Y161="Y",(RarityBackground!$D$4*X161)*IF(Z161="Y",RarityBackground!$F$9,RarityBackground!$F$10),(RarityBackground!$D$3*X161)*IF(Z161="Y",RarityBackground!$F$9,RarityBackground!$F$10)))</f>
        <v/>
      </c>
      <c r="AW161" s="5" t="str">
        <f>IF(AA161="","",AA161*RarityBackground!$D$2)</f>
        <v/>
      </c>
      <c r="AX161" s="5" t="str">
        <f t="shared" si="2"/>
        <v/>
      </c>
      <c r="AY161" s="5" t="str">
        <f>IF(AC161="","",VLOOKUP(AC161,RarityBackground!$A$7:$B$17,2,0))</f>
        <v/>
      </c>
      <c r="AZ161" s="5" t="str">
        <f>IF(AD161="","",IF(AD161="Y",AY161*RarityBackground!$F$5,IF(AD161="N",AY161*(IF(RarityBackground!$F$3+(AE161-1)&gt;10,10,RarityBackground!$F$3+(AE161-1)))))-AY161)</f>
        <v/>
      </c>
      <c r="BA161" s="5" t="str">
        <f>IF(AF161="","",VLOOKUP(AF161,RarityBackground!$A$7:$B$17,2,0))</f>
        <v/>
      </c>
      <c r="BB161" s="5" t="str">
        <f>IF(AG161="","",IF(AG161="Y",BA161*RarityBackground!$F$5,IF(AG161="N",BA161*(IF(RarityBackground!$F$3+(AH161-1)&gt;10,10,RarityBackground!$F$3+(AH161-1)))))-BA161)</f>
        <v/>
      </c>
    </row>
    <row r="162" ht="15.75" customHeight="1">
      <c r="A162" s="5" t="s">
        <v>322</v>
      </c>
      <c r="B162" s="5" t="s">
        <v>70</v>
      </c>
      <c r="C162" s="6" t="s">
        <v>56</v>
      </c>
      <c r="D162" s="5">
        <f>IF(A162="","",ROUNDUP(SUM(AI162:BB162)*VLOOKUP(B162,RarityBackground!$A$1:$B$6,2,0)*IF(C162="Yes",1,1.1),0))</f>
        <v>1980</v>
      </c>
      <c r="E162" s="5" t="s">
        <v>323</v>
      </c>
      <c r="F162" s="7"/>
      <c r="I162" s="7"/>
      <c r="J162" s="7"/>
      <c r="K162" s="6"/>
      <c r="L162" s="8"/>
      <c r="M162" s="7"/>
      <c r="N162" s="6"/>
      <c r="O162" s="6"/>
      <c r="P162" s="6"/>
      <c r="Q162" s="8"/>
      <c r="R162" s="9"/>
      <c r="S162" s="7"/>
      <c r="T162" s="6"/>
      <c r="U162" s="6"/>
      <c r="V162" s="6"/>
      <c r="W162" s="6"/>
      <c r="X162" s="6"/>
      <c r="Y162" s="6"/>
      <c r="Z162" s="6"/>
      <c r="AA162" s="8"/>
      <c r="AB162" s="7">
        <v>900.0</v>
      </c>
      <c r="AC162" s="7"/>
      <c r="AD162" s="6"/>
      <c r="AE162" s="6"/>
      <c r="AF162" s="6"/>
      <c r="AG162" s="6"/>
      <c r="AH162" s="6"/>
      <c r="AI162" s="7" t="str">
        <f>IF(F162="","",F162+IF(G162="",0,VLOOKUP(G162,RarityBackground!$E$7:$F$9,2,0)))</f>
        <v/>
      </c>
      <c r="AJ162" s="5" t="str">
        <f>IF(H162="","",F162+IF(H162=1,RarityBackground!$F$1,IF(H162=2,RarityBackground!$F$1*3,IF(H162=3,RarityBackground!$F$1*6,"Error"))))</f>
        <v/>
      </c>
      <c r="AK162" s="5" t="str">
        <f>IF(I162="","",IF(I162=1,RarityBackground!$F$2,IF(I162=2,RarityBackground!$F$2*3,IF(I162=3,RarityBackground!$F$2*6,"Error"))))</f>
        <v/>
      </c>
      <c r="AL162" s="5" t="str">
        <f>IF(J162="","",ROUNDUP(RarityBackground!$F$6*VLOOKUP(J162, RarityBackground!$A$18:$B$27,2,0),-1))</f>
        <v/>
      </c>
      <c r="AM162" s="5" t="str">
        <f>IF(K162="","",IF(K162="N","",IF(K162="Y",ROUNDUP(RarityBackground!$F$6,-1),"")))</f>
        <v/>
      </c>
      <c r="AN162" s="5" t="str">
        <f>IF(L162="","",IF(L162=1,RarityBackground!$D$1,IF(L162=2,RarityBackground!$D$1*3,IF(L162=3,RarityBackground!$D$1*6,"Error"))))</f>
        <v/>
      </c>
      <c r="AO162" s="5" t="str">
        <f>IF(M162="","",VLOOKUP(M162,RarityBackground!$A$7:$B$17,2,0))</f>
        <v/>
      </c>
      <c r="AP162" s="5" t="str">
        <f>IF(N162="","",IF(N162="Y",AO162*RarityBackground!$F$5,IF(N162="N",AO162*(IF(RarityBackground!$F$3+(O162-1)&gt;10,10,RarityBackground!$F$3+(O162-1)))))-AO162)</f>
        <v/>
      </c>
      <c r="AQ162" s="5" t="str">
        <f t="shared" si="1"/>
        <v/>
      </c>
      <c r="AR162" s="5" t="str">
        <f>IF(Q162="","",Q162*RarityBackground!$D$5)</f>
        <v/>
      </c>
      <c r="AS162" s="5" t="str">
        <f>IF(R162="","",VLOOKUP(R162&amp;"Save1Minute", RarityBackground!$C$6:$D$20,2,0))</f>
        <v/>
      </c>
      <c r="AT162" s="5" t="str">
        <f>IF(S162="","",IF(T162="Y",ROUNDUP(S162*RarityBackground!$D$4,0),IF(T162="N",ROUNDUP(S162*RarityBackground!$D$3,0))))</f>
        <v/>
      </c>
      <c r="AU162" s="5" t="str">
        <f>IF(U162="","",IF(V162="Y",((RarityBackground!$D$4*U162)*(RarityBackground!$F$3+W162)),((RarityBackground!$D$3*U162)*(RarityBackground!$F$3+W162))))</f>
        <v/>
      </c>
      <c r="AV162" s="5" t="str">
        <f>IF(X162="","",IF(Y162="Y",(RarityBackground!$D$4*X162)*IF(Z162="Y",RarityBackground!$F$9,RarityBackground!$F$10),(RarityBackground!$D$3*X162)*IF(Z162="Y",RarityBackground!$F$9,RarityBackground!$F$10)))</f>
        <v/>
      </c>
      <c r="AW162" s="5" t="str">
        <f>IF(AA162="","",AA162*RarityBackground!$D$2)</f>
        <v/>
      </c>
      <c r="AX162" s="5">
        <f t="shared" si="2"/>
        <v>900</v>
      </c>
      <c r="AY162" s="5" t="str">
        <f>IF(AC162="","",VLOOKUP(AC162,RarityBackground!$A$7:$B$17,2,0))</f>
        <v/>
      </c>
      <c r="AZ162" s="5" t="str">
        <f>IF(AD162="","",IF(AD162="Y",AY162*RarityBackground!$F$5,IF(AD162="N",AY162*(IF(RarityBackground!$F$3+(AE162-1)&gt;10,10,RarityBackground!$F$3+(AE162-1)))))-AY162)</f>
        <v/>
      </c>
      <c r="BA162" s="5" t="str">
        <f>IF(AF162="","",VLOOKUP(AF162,RarityBackground!$A$7:$B$17,2,0))</f>
        <v/>
      </c>
      <c r="BB162" s="5" t="str">
        <f>IF(AG162="","",IF(AG162="Y",BA162*RarityBackground!$F$5,IF(AG162="N",BA162*(IF(RarityBackground!$F$3+(AH162-1)&gt;10,10,RarityBackground!$F$3+(AH162-1)))))-BA162)</f>
        <v/>
      </c>
    </row>
    <row r="163" ht="15.75" customHeight="1">
      <c r="A163" s="5" t="s">
        <v>324</v>
      </c>
      <c r="B163" s="5" t="s">
        <v>80</v>
      </c>
      <c r="C163" s="6" t="s">
        <v>56</v>
      </c>
      <c r="D163" s="5">
        <f>IF(A163="","",ROUNDUP(SUM(AI163:BB163)*VLOOKUP(B163,RarityBackground!$A$1:$B$6,2,0)*IF(C163="Yes",1,1.1),0))</f>
        <v>24750</v>
      </c>
      <c r="E163" s="5" t="s">
        <v>325</v>
      </c>
      <c r="F163" s="7"/>
      <c r="I163" s="7"/>
      <c r="J163" s="7"/>
      <c r="K163" s="6"/>
      <c r="L163" s="8"/>
      <c r="M163" s="7">
        <v>4.0</v>
      </c>
      <c r="N163" s="6" t="s">
        <v>67</v>
      </c>
      <c r="O163" s="6"/>
      <c r="P163" s="6"/>
      <c r="Q163" s="8"/>
      <c r="R163" s="9"/>
      <c r="S163" s="7"/>
      <c r="T163" s="6"/>
      <c r="U163" s="6"/>
      <c r="V163" s="6"/>
      <c r="W163" s="6"/>
      <c r="X163" s="6"/>
      <c r="Y163" s="6"/>
      <c r="Z163" s="6"/>
      <c r="AA163" s="8"/>
      <c r="AB163" s="7"/>
      <c r="AC163" s="7"/>
      <c r="AD163" s="6"/>
      <c r="AE163" s="6"/>
      <c r="AF163" s="6"/>
      <c r="AG163" s="6"/>
      <c r="AH163" s="6"/>
      <c r="AI163" s="7" t="str">
        <f>IF(F163="","",F163+IF(G163="",0,VLOOKUP(G163,RarityBackground!$E$7:$F$9,2,0)))</f>
        <v/>
      </c>
      <c r="AJ163" s="5" t="str">
        <f>IF(H163="","",F163+IF(H163=1,RarityBackground!$F$1,IF(H163=2,RarityBackground!$F$1*3,IF(H163=3,RarityBackground!$F$1*6,"Error"))))</f>
        <v/>
      </c>
      <c r="AK163" s="5" t="str">
        <f>IF(I163="","",IF(I163=1,RarityBackground!$F$2,IF(I163=2,RarityBackground!$F$2*3,IF(I163=3,RarityBackground!$F$2*6,"Error"))))</f>
        <v/>
      </c>
      <c r="AL163" s="5" t="str">
        <f>IF(J163="","",ROUNDUP(RarityBackground!$F$6*VLOOKUP(J163, RarityBackground!$A$18:$B$27,2,0),-1))</f>
        <v/>
      </c>
      <c r="AM163" s="5" t="str">
        <f>IF(K163="","",IF(K163="N","",IF(K163="Y",ROUNDUP(RarityBackground!$F$6,-1),"")))</f>
        <v/>
      </c>
      <c r="AN163" s="5" t="str">
        <f>IF(L163="","",IF(L163=1,RarityBackground!$D$1,IF(L163=2,RarityBackground!$D$1*3,IF(L163=3,RarityBackground!$D$1*6,"Error"))))</f>
        <v/>
      </c>
      <c r="AO163" s="5">
        <f>IF(M163="","",VLOOKUP(M163,RarityBackground!$A$7:$B$17,2,0))</f>
        <v>450</v>
      </c>
      <c r="AP163" s="5">
        <f>IF(N163="","",IF(N163="Y",AO163*RarityBackground!$F$5,IF(N163="N",AO163*(IF(RarityBackground!$F$3+(O163-1)&gt;10,10,RarityBackground!$F$3+(O163-1)))))-AO163)</f>
        <v>4050</v>
      </c>
      <c r="AQ163" s="5" t="str">
        <f t="shared" si="1"/>
        <v/>
      </c>
      <c r="AR163" s="5" t="str">
        <f>IF(Q163="","",Q163*RarityBackground!$D$5)</f>
        <v/>
      </c>
      <c r="AS163" s="5" t="str">
        <f>IF(R163="","",VLOOKUP(R163&amp;"Save1Minute", RarityBackground!$C$6:$D$20,2,0))</f>
        <v/>
      </c>
      <c r="AT163" s="5" t="str">
        <f>IF(S163="","",IF(T163="Y",ROUNDUP(S163*RarityBackground!$D$4,0),IF(T163="N",ROUNDUP(S163*RarityBackground!$D$3,0))))</f>
        <v/>
      </c>
      <c r="AU163" s="5" t="str">
        <f>IF(U163="","",IF(V163="Y",((RarityBackground!$D$4*U163)*(RarityBackground!$F$3+W163)),((RarityBackground!$D$3*U163)*(RarityBackground!$F$3+W163))))</f>
        <v/>
      </c>
      <c r="AV163" s="5" t="str">
        <f>IF(X163="","",IF(Y163="Y",(RarityBackground!$D$4*X163)*IF(Z163="Y",RarityBackground!$F$9,RarityBackground!$F$10),(RarityBackground!$D$3*X163)*IF(Z163="Y",RarityBackground!$F$9,RarityBackground!$F$10)))</f>
        <v/>
      </c>
      <c r="AW163" s="5" t="str">
        <f>IF(AA163="","",AA163*RarityBackground!$D$2)</f>
        <v/>
      </c>
      <c r="AX163" s="5" t="str">
        <f t="shared" si="2"/>
        <v/>
      </c>
      <c r="AY163" s="5" t="str">
        <f>IF(AC163="","",VLOOKUP(AC163,RarityBackground!$A$7:$B$17,2,0))</f>
        <v/>
      </c>
      <c r="AZ163" s="5" t="str">
        <f>IF(AD163="","",IF(AD163="Y",AY163*RarityBackground!$F$5,IF(AD163="N",AY163*(IF(RarityBackground!$F$3+(AE163-1)&gt;10,10,RarityBackground!$F$3+(AE163-1)))))-AY163)</f>
        <v/>
      </c>
      <c r="BA163" s="5" t="str">
        <f>IF(AF163="","",VLOOKUP(AF163,RarityBackground!$A$7:$B$17,2,0))</f>
        <v/>
      </c>
      <c r="BB163" s="5" t="str">
        <f>IF(AG163="","",IF(AG163="Y",BA163*RarityBackground!$F$5,IF(AG163="N",BA163*(IF(RarityBackground!$F$3+(AH163-1)&gt;10,10,RarityBackground!$F$3+(AH163-1)))))-BA163)</f>
        <v/>
      </c>
    </row>
    <row r="164" ht="15.75" customHeight="1">
      <c r="A164" s="5" t="s">
        <v>326</v>
      </c>
      <c r="B164" s="5" t="s">
        <v>55</v>
      </c>
      <c r="C164" s="6" t="s">
        <v>56</v>
      </c>
      <c r="D164" s="5">
        <f>IF(A164="","",ROUNDUP(SUM(AI164:BB164)*VLOOKUP(B164,RarityBackground!$A$1:$B$6,2,0)*IF(C164="Yes",1,1.1),0))</f>
        <v>1683</v>
      </c>
      <c r="E164" s="5" t="s">
        <v>327</v>
      </c>
      <c r="F164" s="7"/>
      <c r="I164" s="7"/>
      <c r="J164" s="7"/>
      <c r="K164" s="6"/>
      <c r="L164" s="8"/>
      <c r="M164" s="7">
        <v>2.0</v>
      </c>
      <c r="N164" s="6" t="s">
        <v>76</v>
      </c>
      <c r="O164" s="6">
        <v>1.0</v>
      </c>
      <c r="P164" s="6"/>
      <c r="Q164" s="8"/>
      <c r="R164" s="9"/>
      <c r="S164" s="7"/>
      <c r="T164" s="6"/>
      <c r="U164" s="6"/>
      <c r="V164" s="6"/>
      <c r="W164" s="6"/>
      <c r="X164" s="6"/>
      <c r="Y164" s="6"/>
      <c r="Z164" s="6"/>
      <c r="AA164" s="8"/>
      <c r="AB164" s="7"/>
      <c r="AC164" s="7">
        <v>0.0</v>
      </c>
      <c r="AD164" s="6" t="s">
        <v>67</v>
      </c>
      <c r="AE164" s="6"/>
      <c r="AF164" s="6"/>
      <c r="AG164" s="6"/>
      <c r="AH164" s="6"/>
      <c r="AI164" s="7" t="str">
        <f>IF(F164="","",F164+IF(G164="",0,VLOOKUP(G164,RarityBackground!$E$7:$F$9,2,0)))</f>
        <v/>
      </c>
      <c r="AJ164" s="5" t="str">
        <f>IF(H164="","",F164+IF(H164=1,RarityBackground!$F$1,IF(H164=2,RarityBackground!$F$1*3,IF(H164=3,RarityBackground!$F$1*6,"Error"))))</f>
        <v/>
      </c>
      <c r="AK164" s="5" t="str">
        <f>IF(I164="","",IF(I164=1,RarityBackground!$F$2,IF(I164=2,RarityBackground!$F$2*3,IF(I164=3,RarityBackground!$F$2*6,"Error"))))</f>
        <v/>
      </c>
      <c r="AL164" s="5" t="str">
        <f>IF(J164="","",ROUNDUP(RarityBackground!$F$6*VLOOKUP(J164, RarityBackground!$A$18:$B$27,2,0),-1))</f>
        <v/>
      </c>
      <c r="AM164" s="5" t="str">
        <f>IF(K164="","",IF(K164="N","",IF(K164="Y",ROUNDUP(RarityBackground!$F$6,-1),"")))</f>
        <v/>
      </c>
      <c r="AN164" s="5" t="str">
        <f>IF(L164="","",IF(L164=1,RarityBackground!$D$1,IF(L164=2,RarityBackground!$D$1*3,IF(L164=3,RarityBackground!$D$1*6,"Error"))))</f>
        <v/>
      </c>
      <c r="AO164" s="5">
        <f>IF(M164="","",VLOOKUP(M164,RarityBackground!$A$7:$B$17,2,0))</f>
        <v>180</v>
      </c>
      <c r="AP164" s="5">
        <f>IF(N164="","",IF(N164="Y",AO164*RarityBackground!$F$5,IF(N164="N",AO164*(IF(RarityBackground!$F$3+(O164-1)&gt;10,10,RarityBackground!$F$3+(O164-1)))))-AO164)</f>
        <v>540</v>
      </c>
      <c r="AQ164" s="5" t="str">
        <f t="shared" si="1"/>
        <v/>
      </c>
      <c r="AR164" s="5" t="str">
        <f>IF(Q164="","",Q164*RarityBackground!$D$5)</f>
        <v/>
      </c>
      <c r="AS164" s="5" t="str">
        <f>IF(R164="","",VLOOKUP(R164&amp;"Save1Minute", RarityBackground!$C$6:$D$20,2,0))</f>
        <v/>
      </c>
      <c r="AT164" s="5" t="str">
        <f>IF(S164="","",IF(T164="Y",ROUNDUP(S164*RarityBackground!$D$4,0),IF(T164="N",ROUNDUP(S164*RarityBackground!$D$3,0))))</f>
        <v/>
      </c>
      <c r="AU164" s="5" t="str">
        <f>IF(U164="","",IF(V164="Y",((RarityBackground!$D$4*U164)*(RarityBackground!$F$3+W164)),((RarityBackground!$D$3*U164)*(RarityBackground!$F$3+W164))))</f>
        <v/>
      </c>
      <c r="AV164" s="5" t="str">
        <f>IF(X164="","",IF(Y164="Y",(RarityBackground!$D$4*X164)*IF(Z164="Y",RarityBackground!$F$9,RarityBackground!$F$10),(RarityBackground!$D$3*X164)*IF(Z164="Y",RarityBackground!$F$9,RarityBackground!$F$10)))</f>
        <v/>
      </c>
      <c r="AW164" s="5" t="str">
        <f>IF(AA164="","",AA164*RarityBackground!$D$2)</f>
        <v/>
      </c>
      <c r="AX164" s="5" t="str">
        <f t="shared" si="2"/>
        <v/>
      </c>
      <c r="AY164" s="5">
        <f>IF(AC164="","",VLOOKUP(AC164,RarityBackground!$A$7:$B$17,2,0))</f>
        <v>30</v>
      </c>
      <c r="AZ164" s="5">
        <f>IF(AD164="","",IF(AD164="Y",AY164*RarityBackground!$F$5,IF(AD164="N",AY164*(IF(RarityBackground!$F$3+(AE164-1)&gt;10,10,RarityBackground!$F$3+(AE164-1)))))-AY164)</f>
        <v>270</v>
      </c>
      <c r="BA164" s="5" t="str">
        <f>IF(AF164="","",VLOOKUP(AF164,RarityBackground!$A$7:$B$17,2,0))</f>
        <v/>
      </c>
      <c r="BB164" s="5" t="str">
        <f>IF(AG164="","",IF(AG164="Y",BA164*RarityBackground!$F$5,IF(AG164="N",BA164*(IF(RarityBackground!$F$3+(AH164-1)&gt;10,10,RarityBackground!$F$3+(AH164-1)))))-BA164)</f>
        <v/>
      </c>
    </row>
    <row r="165" ht="15.75" customHeight="1">
      <c r="A165" s="5" t="s">
        <v>328</v>
      </c>
      <c r="B165" s="5" t="s">
        <v>55</v>
      </c>
      <c r="C165" s="6" t="s">
        <v>56</v>
      </c>
      <c r="D165" s="5">
        <f>IF(A165="","",ROUNDUP(SUM(AI165:BB165)*VLOOKUP(B165,RarityBackground!$A$1:$B$6,2,0)*IF(C165="Yes",1,1.1),0))</f>
        <v>1391</v>
      </c>
      <c r="E165" s="5" t="s">
        <v>329</v>
      </c>
      <c r="F165" s="7"/>
      <c r="I165" s="7"/>
      <c r="J165" s="7"/>
      <c r="K165" s="6"/>
      <c r="L165" s="8"/>
      <c r="M165" s="7"/>
      <c r="N165" s="6"/>
      <c r="O165" s="6"/>
      <c r="P165" s="6"/>
      <c r="Q165" s="8"/>
      <c r="R165" s="10" t="s">
        <v>181</v>
      </c>
      <c r="S165" s="7"/>
      <c r="T165" s="6"/>
      <c r="U165" s="6"/>
      <c r="V165" s="6"/>
      <c r="W165" s="6"/>
      <c r="X165" s="6"/>
      <c r="Y165" s="6"/>
      <c r="Z165" s="6"/>
      <c r="AA165" s="8">
        <v>55.0</v>
      </c>
      <c r="AB165" s="7"/>
      <c r="AC165" s="7"/>
      <c r="AD165" s="6"/>
      <c r="AE165" s="6"/>
      <c r="AF165" s="6"/>
      <c r="AG165" s="6"/>
      <c r="AH165" s="6"/>
      <c r="AI165" s="7" t="str">
        <f>IF(F165="","",F165+IF(G165="",0,VLOOKUP(G165,RarityBackground!$E$7:$F$9,2,0)))</f>
        <v/>
      </c>
      <c r="AJ165" s="5" t="str">
        <f>IF(H165="","",F165+IF(H165=1,RarityBackground!$F$1,IF(H165=2,RarityBackground!$F$1*3,IF(H165=3,RarityBackground!$F$1*6,"Error"))))</f>
        <v/>
      </c>
      <c r="AK165" s="5" t="str">
        <f>IF(I165="","",IF(I165=1,RarityBackground!$F$2,IF(I165=2,RarityBackground!$F$2*3,IF(I165=3,RarityBackground!$F$2*6,"Error"))))</f>
        <v/>
      </c>
      <c r="AL165" s="5" t="str">
        <f>IF(J165="","",ROUNDUP(RarityBackground!$F$6*VLOOKUP(J165, RarityBackground!$A$18:$B$27,2,0),-1))</f>
        <v/>
      </c>
      <c r="AM165" s="5" t="str">
        <f>IF(K165="","",IF(K165="N","",IF(K165="Y",ROUNDUP(RarityBackground!$F$6,-1),"")))</f>
        <v/>
      </c>
      <c r="AN165" s="5" t="str">
        <f>IF(L165="","",IF(L165=1,RarityBackground!$D$1,IF(L165=2,RarityBackground!$D$1*3,IF(L165=3,RarityBackground!$D$1*6,"Error"))))</f>
        <v/>
      </c>
      <c r="AO165" s="5" t="str">
        <f>IF(M165="","",VLOOKUP(M165,RarityBackground!$A$7:$B$17,2,0))</f>
        <v/>
      </c>
      <c r="AP165" s="5" t="str">
        <f>IF(N165="","",IF(N165="Y",AO165*RarityBackground!$F$5,IF(N165="N",AO165*(IF(RarityBackground!$F$3+(O165-1)&gt;10,10,RarityBackground!$F$3+(O165-1)))))-AO165)</f>
        <v/>
      </c>
      <c r="AQ165" s="5" t="str">
        <f t="shared" si="1"/>
        <v/>
      </c>
      <c r="AR165" s="5" t="str">
        <f>IF(Q165="","",Q165*RarityBackground!$D$5)</f>
        <v/>
      </c>
      <c r="AS165" s="5">
        <f>IF(R165="","",VLOOKUP(R165&amp;"Save1Minute", RarityBackground!$C$6:$D$20,2,0))</f>
        <v>450</v>
      </c>
      <c r="AT165" s="5" t="str">
        <f>IF(S165="","",IF(T165="Y",ROUNDUP(S165*RarityBackground!$D$4,0),IF(T165="N",ROUNDUP(S165*RarityBackground!$D$3,0))))</f>
        <v/>
      </c>
      <c r="AU165" s="5" t="str">
        <f>IF(U165="","",IF(V165="Y",((RarityBackground!$D$4*U165)*(RarityBackground!$F$3+W165)),((RarityBackground!$D$3*U165)*(RarityBackground!$F$3+W165))))</f>
        <v/>
      </c>
      <c r="AV165" s="5" t="str">
        <f>IF(X165="","",IF(Y165="Y",(RarityBackground!$D$4*X165)*IF(Z165="Y",RarityBackground!$F$9,RarityBackground!$F$10),(RarityBackground!$D$3*X165)*IF(Z165="Y",RarityBackground!$F$9,RarityBackground!$F$10)))</f>
        <v/>
      </c>
      <c r="AW165" s="5">
        <f>IF(AA165="","",AA165*RarityBackground!$D$2)</f>
        <v>392.7</v>
      </c>
      <c r="AX165" s="5" t="str">
        <f t="shared" si="2"/>
        <v/>
      </c>
      <c r="AY165" s="5" t="str">
        <f>IF(AC165="","",VLOOKUP(AC165,RarityBackground!$A$7:$B$17,2,0))</f>
        <v/>
      </c>
      <c r="AZ165" s="5" t="str">
        <f>IF(AD165="","",IF(AD165="Y",AY165*RarityBackground!$F$5,IF(AD165="N",AY165*(IF(RarityBackground!$F$3+(AE165-1)&gt;10,10,RarityBackground!$F$3+(AE165-1)))))-AY165)</f>
        <v/>
      </c>
      <c r="BA165" s="5" t="str">
        <f>IF(AF165="","",VLOOKUP(AF165,RarityBackground!$A$7:$B$17,2,0))</f>
        <v/>
      </c>
      <c r="BB165" s="5" t="str">
        <f>IF(AG165="","",IF(AG165="Y",BA165*RarityBackground!$F$5,IF(AG165="N",BA165*(IF(RarityBackground!$F$3+(AH165-1)&gt;10,10,RarityBackground!$F$3+(AH165-1)))))-BA165)</f>
        <v/>
      </c>
    </row>
    <row r="166" ht="15.75" customHeight="1">
      <c r="A166" s="5" t="s">
        <v>330</v>
      </c>
      <c r="B166" s="5" t="s">
        <v>55</v>
      </c>
      <c r="C166" s="6" t="s">
        <v>56</v>
      </c>
      <c r="D166" s="5">
        <f>IF(A166="","",ROUNDUP(SUM(AI166:BB166)*VLOOKUP(B166,RarityBackground!$A$1:$B$6,2,0)*IF(C166="Yes",1,1.1),0))</f>
        <v>4950</v>
      </c>
      <c r="E166" s="5" t="s">
        <v>331</v>
      </c>
      <c r="F166" s="7"/>
      <c r="I166" s="7"/>
      <c r="J166" s="7"/>
      <c r="K166" s="6"/>
      <c r="L166" s="8"/>
      <c r="M166" s="7">
        <v>3.0</v>
      </c>
      <c r="N166" s="6" t="s">
        <v>67</v>
      </c>
      <c r="O166" s="6"/>
      <c r="P166" s="6"/>
      <c r="Q166" s="8"/>
      <c r="R166" s="9"/>
      <c r="S166" s="7"/>
      <c r="T166" s="6"/>
      <c r="U166" s="6"/>
      <c r="V166" s="6"/>
      <c r="W166" s="6"/>
      <c r="X166" s="6"/>
      <c r="Y166" s="6"/>
      <c r="Z166" s="6"/>
      <c r="AA166" s="8"/>
      <c r="AB166" s="7"/>
      <c r="AC166" s="7"/>
      <c r="AD166" s="6"/>
      <c r="AE166" s="6"/>
      <c r="AF166" s="6"/>
      <c r="AG166" s="6"/>
      <c r="AH166" s="6"/>
      <c r="AI166" s="7" t="str">
        <f>IF(F166="","",F166+IF(G166="",0,VLOOKUP(G166,RarityBackground!$E$7:$F$9,2,0)))</f>
        <v/>
      </c>
      <c r="AJ166" s="5" t="str">
        <f>IF(H166="","",F166+IF(H166=1,RarityBackground!$F$1,IF(H166=2,RarityBackground!$F$1*3,IF(H166=3,RarityBackground!$F$1*6,"Error"))))</f>
        <v/>
      </c>
      <c r="AK166" s="5" t="str">
        <f>IF(I166="","",IF(I166=1,RarityBackground!$F$2,IF(I166=2,RarityBackground!$F$2*3,IF(I166=3,RarityBackground!$F$2*6,"Error"))))</f>
        <v/>
      </c>
      <c r="AL166" s="5" t="str">
        <f>IF(J166="","",ROUNDUP(RarityBackground!$F$6*VLOOKUP(J166, RarityBackground!$A$18:$B$27,2,0),-1))</f>
        <v/>
      </c>
      <c r="AM166" s="5" t="str">
        <f>IF(K166="","",IF(K166="N","",IF(K166="Y",ROUNDUP(RarityBackground!$F$6,-1),"")))</f>
        <v/>
      </c>
      <c r="AN166" s="5" t="str">
        <f>IF(L166="","",IF(L166=1,RarityBackground!$D$1,IF(L166=2,RarityBackground!$D$1*3,IF(L166=3,RarityBackground!$D$1*6,"Error"))))</f>
        <v/>
      </c>
      <c r="AO166" s="5">
        <f>IF(M166="","",VLOOKUP(M166,RarityBackground!$A$7:$B$17,2,0))</f>
        <v>300</v>
      </c>
      <c r="AP166" s="5">
        <f>IF(N166="","",IF(N166="Y",AO166*RarityBackground!$F$5,IF(N166="N",AO166*(IF(RarityBackground!$F$3+(O166-1)&gt;10,10,RarityBackground!$F$3+(O166-1)))))-AO166)</f>
        <v>2700</v>
      </c>
      <c r="AQ166" s="5" t="str">
        <f t="shared" si="1"/>
        <v/>
      </c>
      <c r="AR166" s="5" t="str">
        <f>IF(Q166="","",Q166*RarityBackground!$D$5)</f>
        <v/>
      </c>
      <c r="AS166" s="5" t="str">
        <f>IF(R166="","",VLOOKUP(R166&amp;"Save1Minute", RarityBackground!$C$6:$D$20,2,0))</f>
        <v/>
      </c>
      <c r="AT166" s="5" t="str">
        <f>IF(S166="","",IF(T166="Y",ROUNDUP(S166*RarityBackground!$D$4,0),IF(T166="N",ROUNDUP(S166*RarityBackground!$D$3,0))))</f>
        <v/>
      </c>
      <c r="AU166" s="5" t="str">
        <f>IF(U166="","",IF(V166="Y",((RarityBackground!$D$4*U166)*(RarityBackground!$F$3+W166)),((RarityBackground!$D$3*U166)*(RarityBackground!$F$3+W166))))</f>
        <v/>
      </c>
      <c r="AV166" s="5" t="str">
        <f>IF(X166="","",IF(Y166="Y",(RarityBackground!$D$4*X166)*IF(Z166="Y",RarityBackground!$F$9,RarityBackground!$F$10),(RarityBackground!$D$3*X166)*IF(Z166="Y",RarityBackground!$F$9,RarityBackground!$F$10)))</f>
        <v/>
      </c>
      <c r="AW166" s="5" t="str">
        <f>IF(AA166="","",AA166*RarityBackground!$D$2)</f>
        <v/>
      </c>
      <c r="AX166" s="5" t="str">
        <f t="shared" si="2"/>
        <v/>
      </c>
      <c r="AY166" s="5" t="str">
        <f>IF(AC166="","",VLOOKUP(AC166,RarityBackground!$A$7:$B$17,2,0))</f>
        <v/>
      </c>
      <c r="AZ166" s="5" t="str">
        <f>IF(AD166="","",IF(AD166="Y",AY166*RarityBackground!$F$5,IF(AD166="N",AY166*(IF(RarityBackground!$F$3+(AE166-1)&gt;10,10,RarityBackground!$F$3+(AE166-1)))))-AY166)</f>
        <v/>
      </c>
      <c r="BA166" s="5" t="str">
        <f>IF(AF166="","",VLOOKUP(AF166,RarityBackground!$A$7:$B$17,2,0))</f>
        <v/>
      </c>
      <c r="BB166" s="5" t="str">
        <f>IF(AG166="","",IF(AG166="Y",BA166*RarityBackground!$F$5,IF(AG166="N",BA166*(IF(RarityBackground!$F$3+(AH166-1)&gt;10,10,RarityBackground!$F$3+(AH166-1)))))-BA166)</f>
        <v/>
      </c>
    </row>
    <row r="167" ht="15.75" customHeight="1">
      <c r="A167" s="5" t="s">
        <v>332</v>
      </c>
      <c r="B167" s="5" t="s">
        <v>80</v>
      </c>
      <c r="C167" s="6" t="s">
        <v>74</v>
      </c>
      <c r="D167" s="5">
        <f>IF(A167="","",ROUNDUP(SUM(AI167:BB167)*VLOOKUP(B167,RarityBackground!$A$1:$B$6,2,0)*IF(C167="Yes",1,1.1),0))</f>
        <v>37750</v>
      </c>
      <c r="E167" s="5" t="s">
        <v>333</v>
      </c>
      <c r="F167" s="7"/>
      <c r="I167" s="7">
        <v>1.0</v>
      </c>
      <c r="J167" s="7"/>
      <c r="K167" s="6"/>
      <c r="L167" s="8">
        <v>1.0</v>
      </c>
      <c r="M167" s="7">
        <v>9.0</v>
      </c>
      <c r="N167" s="6"/>
      <c r="O167" s="6"/>
      <c r="P167" s="6">
        <v>3.0</v>
      </c>
      <c r="Q167" s="8"/>
      <c r="R167" s="9"/>
      <c r="S167" s="7"/>
      <c r="T167" s="6"/>
      <c r="U167" s="6"/>
      <c r="V167" s="6"/>
      <c r="W167" s="6"/>
      <c r="X167" s="6"/>
      <c r="Y167" s="6"/>
      <c r="Z167" s="6"/>
      <c r="AA167" s="8"/>
      <c r="AB167" s="7"/>
      <c r="AC167" s="7">
        <v>3.0</v>
      </c>
      <c r="AD167" s="6" t="s">
        <v>76</v>
      </c>
      <c r="AE167" s="6">
        <v>1.0</v>
      </c>
      <c r="AF167" s="6"/>
      <c r="AG167" s="6"/>
      <c r="AH167" s="6"/>
      <c r="AI167" s="7" t="str">
        <f>IF(F167="","",F167+IF(G167="",0,VLOOKUP(G167,RarityBackground!$E$7:$F$9,2,0)))</f>
        <v/>
      </c>
      <c r="AJ167" s="5" t="str">
        <f>IF(H167="","",F167+IF(H167=1,RarityBackground!$F$1,IF(H167=2,RarityBackground!$F$1*3,IF(H167=3,RarityBackground!$F$1*6,"Error"))))</f>
        <v/>
      </c>
      <c r="AK167" s="5">
        <f>IF(I167="","",IF(I167=1,RarityBackground!$F$2,IF(I167=2,RarityBackground!$F$2*3,IF(I167=3,RarityBackground!$F$2*6,"Error"))))</f>
        <v>900</v>
      </c>
      <c r="AL167" s="5" t="str">
        <f>IF(J167="","",ROUNDUP(RarityBackground!$F$6*VLOOKUP(J167, RarityBackground!$A$18:$B$27,2,0),-1))</f>
        <v/>
      </c>
      <c r="AM167" s="5" t="str">
        <f>IF(K167="","",IF(K167="N","",IF(K167="Y",ROUNDUP(RarityBackground!$F$6,-1),"")))</f>
        <v/>
      </c>
      <c r="AN167" s="5">
        <f>IF(L167="","",IF(L167=1,RarityBackground!$D$1,IF(L167=2,RarityBackground!$D$1*3,IF(L167=3,RarityBackground!$D$1*6,"Error"))))</f>
        <v>500</v>
      </c>
      <c r="AO167" s="5">
        <f>IF(M167="","",VLOOKUP(M167,RarityBackground!$A$7:$B$17,2,0))</f>
        <v>1650</v>
      </c>
      <c r="AP167" s="5" t="str">
        <f>IF(N167="","",IF(N167="Y",AO167*RarityBackground!$F$5,IF(N167="N",AO167*(IF(RarityBackground!$F$3+(O167-1)&gt;10,10,RarityBackground!$F$3+(O167-1)))))-AO167)</f>
        <v/>
      </c>
      <c r="AQ167" s="5">
        <f t="shared" si="1"/>
        <v>3300</v>
      </c>
      <c r="AR167" s="5" t="str">
        <f>IF(Q167="","",Q167*RarityBackground!$D$5)</f>
        <v/>
      </c>
      <c r="AS167" s="5" t="str">
        <f>IF(R167="","",VLOOKUP(R167&amp;"Save1Minute", RarityBackground!$C$6:$D$20,2,0))</f>
        <v/>
      </c>
      <c r="AT167" s="5" t="str">
        <f>IF(S167="","",IF(T167="Y",ROUNDUP(S167*RarityBackground!$D$4,0),IF(T167="N",ROUNDUP(S167*RarityBackground!$D$3,0))))</f>
        <v/>
      </c>
      <c r="AU167" s="5" t="str">
        <f>IF(U167="","",IF(V167="Y",((RarityBackground!$D$4*U167)*(RarityBackground!$F$3+W167)),((RarityBackground!$D$3*U167)*(RarityBackground!$F$3+W167))))</f>
        <v/>
      </c>
      <c r="AV167" s="5" t="str">
        <f>IF(X167="","",IF(Y167="Y",(RarityBackground!$D$4*X167)*IF(Z167="Y",RarityBackground!$F$9,RarityBackground!$F$10),(RarityBackground!$D$3*X167)*IF(Z167="Y",RarityBackground!$F$9,RarityBackground!$F$10)))</f>
        <v/>
      </c>
      <c r="AW167" s="5" t="str">
        <f>IF(AA167="","",AA167*RarityBackground!$D$2)</f>
        <v/>
      </c>
      <c r="AX167" s="5" t="str">
        <f t="shared" si="2"/>
        <v/>
      </c>
      <c r="AY167" s="5">
        <f>IF(AC167="","",VLOOKUP(AC167,RarityBackground!$A$7:$B$17,2,0))</f>
        <v>300</v>
      </c>
      <c r="AZ167" s="5">
        <f>IF(AD167="","",IF(AD167="Y",AY167*RarityBackground!$F$5,IF(AD167="N",AY167*(IF(RarityBackground!$F$3+(AE167-1)&gt;10,10,RarityBackground!$F$3+(AE167-1)))))-AY167)</f>
        <v>900</v>
      </c>
      <c r="BA167" s="5" t="str">
        <f>IF(AF167="","",VLOOKUP(AF167,RarityBackground!$A$7:$B$17,2,0))</f>
        <v/>
      </c>
      <c r="BB167" s="5" t="str">
        <f>IF(AG167="","",IF(AG167="Y",BA167*RarityBackground!$F$5,IF(AG167="N",BA167*(IF(RarityBackground!$F$3+(AH167-1)&gt;10,10,RarityBackground!$F$3+(AH167-1)))))-BA167)</f>
        <v/>
      </c>
    </row>
    <row r="168" ht="15.75" customHeight="1">
      <c r="A168" s="5" t="s">
        <v>334</v>
      </c>
      <c r="B168" s="5" t="s">
        <v>70</v>
      </c>
      <c r="C168" s="6" t="s">
        <v>74</v>
      </c>
      <c r="D168" s="5">
        <f>IF(A168="","",ROUNDUP(SUM(AI168:BB168)*VLOOKUP(B168,RarityBackground!$A$1:$B$6,2,0)*IF(C168="Yes",1,1.1),0))</f>
        <v>1880</v>
      </c>
      <c r="E168" s="5" t="s">
        <v>335</v>
      </c>
      <c r="F168" s="7"/>
      <c r="I168" s="7"/>
      <c r="J168" s="7"/>
      <c r="K168" s="6"/>
      <c r="L168" s="8"/>
      <c r="M168" s="7">
        <v>0.0</v>
      </c>
      <c r="N168" s="6" t="s">
        <v>67</v>
      </c>
      <c r="O168" s="6"/>
      <c r="P168" s="6"/>
      <c r="Q168" s="8"/>
      <c r="R168" s="10" t="s">
        <v>336</v>
      </c>
      <c r="S168" s="7"/>
      <c r="T168" s="6"/>
      <c r="U168" s="6"/>
      <c r="V168" s="6"/>
      <c r="W168" s="6"/>
      <c r="X168" s="6">
        <v>7.0</v>
      </c>
      <c r="Y168" s="6" t="s">
        <v>76</v>
      </c>
      <c r="Z168" s="6" t="s">
        <v>67</v>
      </c>
      <c r="AA168" s="8"/>
      <c r="AB168" s="7"/>
      <c r="AC168" s="7">
        <v>0.0</v>
      </c>
      <c r="AD168" s="6" t="s">
        <v>67</v>
      </c>
      <c r="AE168" s="6"/>
      <c r="AF168" s="6"/>
      <c r="AG168" s="6"/>
      <c r="AH168" s="6"/>
      <c r="AI168" s="7" t="str">
        <f>IF(F168="","",F168+IF(G168="",0,VLOOKUP(G168,RarityBackground!$E$7:$F$9,2,0)))</f>
        <v/>
      </c>
      <c r="AJ168" s="5" t="str">
        <f>IF(H168="","",F168+IF(H168=1,RarityBackground!$F$1,IF(H168=2,RarityBackground!$F$1*3,IF(H168=3,RarityBackground!$F$1*6,"Error"))))</f>
        <v/>
      </c>
      <c r="AK168" s="5" t="str">
        <f>IF(I168="","",IF(I168=1,RarityBackground!$F$2,IF(I168=2,RarityBackground!$F$2*3,IF(I168=3,RarityBackground!$F$2*6,"Error"))))</f>
        <v/>
      </c>
      <c r="AL168" s="5" t="str">
        <f>IF(J168="","",ROUNDUP(RarityBackground!$F$6*VLOOKUP(J168, RarityBackground!$A$18:$B$27,2,0),-1))</f>
        <v/>
      </c>
      <c r="AM168" s="5" t="str">
        <f>IF(K168="","",IF(K168="N","",IF(K168="Y",ROUNDUP(RarityBackground!$F$6,-1),"")))</f>
        <v/>
      </c>
      <c r="AN168" s="5" t="str">
        <f>IF(L168="","",IF(L168=1,RarityBackground!$D$1,IF(L168=2,RarityBackground!$D$1*3,IF(L168=3,RarityBackground!$D$1*6,"Error"))))</f>
        <v/>
      </c>
      <c r="AO168" s="5">
        <f>IF(M168="","",VLOOKUP(M168,RarityBackground!$A$7:$B$17,2,0))</f>
        <v>30</v>
      </c>
      <c r="AP168" s="5">
        <f>IF(N168="","",IF(N168="Y",AO168*RarityBackground!$F$5,IF(N168="N",AO168*(IF(RarityBackground!$F$3+(O168-1)&gt;10,10,RarityBackground!$F$3+(O168-1)))))-AO168)</f>
        <v>270</v>
      </c>
      <c r="AQ168" s="5" t="str">
        <f t="shared" si="1"/>
        <v/>
      </c>
      <c r="AR168" s="5" t="str">
        <f>IF(Q168="","",Q168*RarityBackground!$D$5)</f>
        <v/>
      </c>
      <c r="AS168" s="5">
        <f>IF(R168="","",VLOOKUP(R168&amp;"Save1Minute", RarityBackground!$C$6:$D$20,2,0))</f>
        <v>90</v>
      </c>
      <c r="AT168" s="5" t="str">
        <f>IF(S168="","",IF(T168="Y",ROUNDUP(S168*RarityBackground!$D$4,0),IF(T168="N",ROUNDUP(S168*RarityBackground!$D$3,0))))</f>
        <v/>
      </c>
      <c r="AU168" s="5" t="str">
        <f>IF(U168="","",IF(V168="Y",((RarityBackground!$D$4*U168)*(RarityBackground!$F$3+W168)),((RarityBackground!$D$3*U168)*(RarityBackground!$F$3+W168))))</f>
        <v/>
      </c>
      <c r="AV168" s="5">
        <f>IF(X168="","",IF(Y168="Y",(RarityBackground!$D$4*X168)*IF(Z168="Y",RarityBackground!$F$9,RarityBackground!$F$10),(RarityBackground!$D$3*X168)*IF(Z168="Y",RarityBackground!$F$9,RarityBackground!$F$10)))</f>
        <v>249.9</v>
      </c>
      <c r="AW168" s="5" t="str">
        <f>IF(AA168="","",AA168*RarityBackground!$D$2)</f>
        <v/>
      </c>
      <c r="AX168" s="5" t="str">
        <f t="shared" si="2"/>
        <v/>
      </c>
      <c r="AY168" s="5">
        <f>IF(AC168="","",VLOOKUP(AC168,RarityBackground!$A$7:$B$17,2,0))</f>
        <v>30</v>
      </c>
      <c r="AZ168" s="5">
        <f>IF(AD168="","",IF(AD168="Y",AY168*RarityBackground!$F$5,IF(AD168="N",AY168*(IF(RarityBackground!$F$3+(AE168-1)&gt;10,10,RarityBackground!$F$3+(AE168-1)))))-AY168)</f>
        <v>270</v>
      </c>
      <c r="BA168" s="5" t="str">
        <f>IF(AF168="","",VLOOKUP(AF168,RarityBackground!$A$7:$B$17,2,0))</f>
        <v/>
      </c>
      <c r="BB168" s="5" t="str">
        <f>IF(AG168="","",IF(AG168="Y",BA168*RarityBackground!$F$5,IF(AG168="N",BA168*(IF(RarityBackground!$F$3+(AH168-1)&gt;10,10,RarityBackground!$F$3+(AH168-1)))))-BA168)</f>
        <v/>
      </c>
    </row>
    <row r="169" ht="15.75" customHeight="1">
      <c r="A169" s="5" t="s">
        <v>337</v>
      </c>
      <c r="B169" s="5" t="s">
        <v>70</v>
      </c>
      <c r="C169" s="6" t="s">
        <v>56</v>
      </c>
      <c r="D169" s="5">
        <f>IF(A169="","",ROUNDUP(SUM(AI169:BB169)*VLOOKUP(B169,RarityBackground!$A$1:$B$6,2,0)*IF(C169="Yes",1,1.1),0))</f>
        <v>8140</v>
      </c>
      <c r="E169" s="5" t="s">
        <v>338</v>
      </c>
      <c r="F169" s="7"/>
      <c r="I169" s="7"/>
      <c r="J169" s="7"/>
      <c r="K169" s="6"/>
      <c r="L169" s="8">
        <v>1.0</v>
      </c>
      <c r="M169" s="7"/>
      <c r="N169" s="6"/>
      <c r="O169" s="6"/>
      <c r="P169" s="6"/>
      <c r="Q169" s="8"/>
      <c r="R169" s="9"/>
      <c r="S169" s="7"/>
      <c r="T169" s="6"/>
      <c r="U169" s="6"/>
      <c r="V169" s="6"/>
      <c r="W169" s="6"/>
      <c r="X169" s="6">
        <v>7.0</v>
      </c>
      <c r="Y169" s="6" t="s">
        <v>76</v>
      </c>
      <c r="Z169" s="6" t="s">
        <v>67</v>
      </c>
      <c r="AA169" s="8"/>
      <c r="AB169" s="7">
        <v>2950.0</v>
      </c>
      <c r="AC169" s="7"/>
      <c r="AD169" s="6"/>
      <c r="AE169" s="6"/>
      <c r="AF169" s="6"/>
      <c r="AG169" s="6"/>
      <c r="AH169" s="6"/>
      <c r="AI169" s="7" t="str">
        <f>IF(F169="","",F169+IF(G169="",0,VLOOKUP(G169,RarityBackground!$E$7:$F$9,2,0)))</f>
        <v/>
      </c>
      <c r="AJ169" s="5" t="str">
        <f>IF(H169="","",F169+IF(H169=1,RarityBackground!$F$1,IF(H169=2,RarityBackground!$F$1*3,IF(H169=3,RarityBackground!$F$1*6,"Error"))))</f>
        <v/>
      </c>
      <c r="AK169" s="5" t="str">
        <f>IF(I169="","",IF(I169=1,RarityBackground!$F$2,IF(I169=2,RarityBackground!$F$2*3,IF(I169=3,RarityBackground!$F$2*6,"Error"))))</f>
        <v/>
      </c>
      <c r="AL169" s="5" t="str">
        <f>IF(J169="","",ROUNDUP(RarityBackground!$F$6*VLOOKUP(J169, RarityBackground!$A$18:$B$27,2,0),-1))</f>
        <v/>
      </c>
      <c r="AM169" s="5" t="str">
        <f>IF(K169="","",IF(K169="N","",IF(K169="Y",ROUNDUP(RarityBackground!$F$6,-1),"")))</f>
        <v/>
      </c>
      <c r="AN169" s="5">
        <f>IF(L169="","",IF(L169=1,RarityBackground!$D$1,IF(L169=2,RarityBackground!$D$1*3,IF(L169=3,RarityBackground!$D$1*6,"Error"))))</f>
        <v>500</v>
      </c>
      <c r="AO169" s="5" t="str">
        <f>IF(M169="","",VLOOKUP(M169,RarityBackground!$A$7:$B$17,2,0))</f>
        <v/>
      </c>
      <c r="AP169" s="5" t="str">
        <f>IF(N169="","",IF(N169="Y",AO169*RarityBackground!$F$5,IF(N169="N",AO169*(IF(RarityBackground!$F$3+(O169-1)&gt;10,10,RarityBackground!$F$3+(O169-1)))))-AO169)</f>
        <v/>
      </c>
      <c r="AQ169" s="5" t="str">
        <f t="shared" si="1"/>
        <v/>
      </c>
      <c r="AR169" s="5" t="str">
        <f>IF(Q169="","",Q169*RarityBackground!$D$5)</f>
        <v/>
      </c>
      <c r="AS169" s="5" t="str">
        <f>IF(R169="","",VLOOKUP(R169&amp;"Save1Minute", RarityBackground!$C$6:$D$20,2,0))</f>
        <v/>
      </c>
      <c r="AT169" s="5" t="str">
        <f>IF(S169="","",IF(T169="Y",ROUNDUP(S169*RarityBackground!$D$4,0),IF(T169="N",ROUNDUP(S169*RarityBackground!$D$3,0))))</f>
        <v/>
      </c>
      <c r="AU169" s="5" t="str">
        <f>IF(U169="","",IF(V169="Y",((RarityBackground!$D$4*U169)*(RarityBackground!$F$3+W169)),((RarityBackground!$D$3*U169)*(RarityBackground!$F$3+W169))))</f>
        <v/>
      </c>
      <c r="AV169" s="5">
        <f>IF(X169="","",IF(Y169="Y",(RarityBackground!$D$4*X169)*IF(Z169="Y",RarityBackground!$F$9,RarityBackground!$F$10),(RarityBackground!$D$3*X169)*IF(Z169="Y",RarityBackground!$F$9,RarityBackground!$F$10)))</f>
        <v>249.9</v>
      </c>
      <c r="AW169" s="5" t="str">
        <f>IF(AA169="","",AA169*RarityBackground!$D$2)</f>
        <v/>
      </c>
      <c r="AX169" s="5">
        <f t="shared" si="2"/>
        <v>2950</v>
      </c>
      <c r="AY169" s="5" t="str">
        <f>IF(AC169="","",VLOOKUP(AC169,RarityBackground!$A$7:$B$17,2,0))</f>
        <v/>
      </c>
      <c r="AZ169" s="5" t="str">
        <f>IF(AD169="","",IF(AD169="Y",AY169*RarityBackground!$F$5,IF(AD169="N",AY169*(IF(RarityBackground!$F$3+(AE169-1)&gt;10,10,RarityBackground!$F$3+(AE169-1)))))-AY169)</f>
        <v/>
      </c>
      <c r="BA169" s="5" t="str">
        <f>IF(AF169="","",VLOOKUP(AF169,RarityBackground!$A$7:$B$17,2,0))</f>
        <v/>
      </c>
      <c r="BB169" s="5" t="str">
        <f>IF(AG169="","",IF(AG169="Y",BA169*RarityBackground!$F$5,IF(AG169="N",BA169*(IF(RarityBackground!$F$3+(AH169-1)&gt;10,10,RarityBackground!$F$3+(AH169-1)))))-BA169)</f>
        <v/>
      </c>
    </row>
    <row r="170" ht="15.75" customHeight="1">
      <c r="A170" s="5" t="s">
        <v>339</v>
      </c>
      <c r="B170" s="5" t="s">
        <v>70</v>
      </c>
      <c r="C170" s="6" t="s">
        <v>74</v>
      </c>
      <c r="D170" s="5">
        <f>IF(A170="","",ROUNDUP(SUM(AI170:BB170)*VLOOKUP(B170,RarityBackground!$A$1:$B$6,2,0)*IF(C170="Yes",1,1.1),0))</f>
        <v>4200</v>
      </c>
      <c r="E170" s="5" t="s">
        <v>340</v>
      </c>
      <c r="F170" s="7"/>
      <c r="I170" s="7"/>
      <c r="J170" s="7"/>
      <c r="K170" s="6"/>
      <c r="L170" s="8"/>
      <c r="M170" s="7">
        <v>3.0</v>
      </c>
      <c r="N170" s="6" t="s">
        <v>76</v>
      </c>
      <c r="O170" s="6">
        <v>3.0</v>
      </c>
      <c r="P170" s="6"/>
      <c r="Q170" s="8"/>
      <c r="R170" s="9"/>
      <c r="S170" s="7"/>
      <c r="T170" s="6"/>
      <c r="U170" s="6"/>
      <c r="V170" s="6"/>
      <c r="W170" s="6"/>
      <c r="X170" s="6"/>
      <c r="Y170" s="6"/>
      <c r="Z170" s="6"/>
      <c r="AA170" s="8"/>
      <c r="AB170" s="7"/>
      <c r="AC170" s="7">
        <v>0.0</v>
      </c>
      <c r="AD170" s="6" t="s">
        <v>67</v>
      </c>
      <c r="AE170" s="6"/>
      <c r="AF170" s="6"/>
      <c r="AG170" s="6"/>
      <c r="AH170" s="6"/>
      <c r="AI170" s="7" t="str">
        <f>IF(F170="","",F170+IF(G170="",0,VLOOKUP(G170,RarityBackground!$E$7:$F$9,2,0)))</f>
        <v/>
      </c>
      <c r="AJ170" s="5" t="str">
        <f>IF(H170="","",F170+IF(H170=1,RarityBackground!$F$1,IF(H170=2,RarityBackground!$F$1*3,IF(H170=3,RarityBackground!$F$1*6,"Error"))))</f>
        <v/>
      </c>
      <c r="AK170" s="5" t="str">
        <f>IF(I170="","",IF(I170=1,RarityBackground!$F$2,IF(I170=2,RarityBackground!$F$2*3,IF(I170=3,RarityBackground!$F$2*6,"Error"))))</f>
        <v/>
      </c>
      <c r="AL170" s="5" t="str">
        <f>IF(J170="","",ROUNDUP(RarityBackground!$F$6*VLOOKUP(J170, RarityBackground!$A$18:$B$27,2,0),-1))</f>
        <v/>
      </c>
      <c r="AM170" s="5" t="str">
        <f>IF(K170="","",IF(K170="N","",IF(K170="Y",ROUNDUP(RarityBackground!$F$6,-1),"")))</f>
        <v/>
      </c>
      <c r="AN170" s="5" t="str">
        <f>IF(L170="","",IF(L170=1,RarityBackground!$D$1,IF(L170=2,RarityBackground!$D$1*3,IF(L170=3,RarityBackground!$D$1*6,"Error"))))</f>
        <v/>
      </c>
      <c r="AO170" s="5">
        <f>IF(M170="","",VLOOKUP(M170,RarityBackground!$A$7:$B$17,2,0))</f>
        <v>300</v>
      </c>
      <c r="AP170" s="5">
        <f>IF(N170="","",IF(N170="Y",AO170*RarityBackground!$F$5,IF(N170="N",AO170*(IF(RarityBackground!$F$3+(O170-1)&gt;10,10,RarityBackground!$F$3+(O170-1)))))-AO170)</f>
        <v>1500</v>
      </c>
      <c r="AQ170" s="5" t="str">
        <f t="shared" si="1"/>
        <v/>
      </c>
      <c r="AR170" s="5" t="str">
        <f>IF(Q170="","",Q170*RarityBackground!$D$5)</f>
        <v/>
      </c>
      <c r="AS170" s="5" t="str">
        <f>IF(R170="","",VLOOKUP(R170&amp;"Save1Minute", RarityBackground!$C$6:$D$20,2,0))</f>
        <v/>
      </c>
      <c r="AT170" s="5" t="str">
        <f>IF(S170="","",IF(T170="Y",ROUNDUP(S170*RarityBackground!$D$4,0),IF(T170="N",ROUNDUP(S170*RarityBackground!$D$3,0))))</f>
        <v/>
      </c>
      <c r="AU170" s="5" t="str">
        <f>IF(U170="","",IF(V170="Y",((RarityBackground!$D$4*U170)*(RarityBackground!$F$3+W170)),((RarityBackground!$D$3*U170)*(RarityBackground!$F$3+W170))))</f>
        <v/>
      </c>
      <c r="AV170" s="5" t="str">
        <f>IF(X170="","",IF(Y170="Y",(RarityBackground!$D$4*X170)*IF(Z170="Y",RarityBackground!$F$9,RarityBackground!$F$10),(RarityBackground!$D$3*X170)*IF(Z170="Y",RarityBackground!$F$9,RarityBackground!$F$10)))</f>
        <v/>
      </c>
      <c r="AW170" s="5" t="str">
        <f>IF(AA170="","",AA170*RarityBackground!$D$2)</f>
        <v/>
      </c>
      <c r="AX170" s="5" t="str">
        <f t="shared" si="2"/>
        <v/>
      </c>
      <c r="AY170" s="5">
        <f>IF(AC170="","",VLOOKUP(AC170,RarityBackground!$A$7:$B$17,2,0))</f>
        <v>30</v>
      </c>
      <c r="AZ170" s="5">
        <f>IF(AD170="","",IF(AD170="Y",AY170*RarityBackground!$F$5,IF(AD170="N",AY170*(IF(RarityBackground!$F$3+(AE170-1)&gt;10,10,RarityBackground!$F$3+(AE170-1)))))-AY170)</f>
        <v>270</v>
      </c>
      <c r="BA170" s="5" t="str">
        <f>IF(AF170="","",VLOOKUP(AF170,RarityBackground!$A$7:$B$17,2,0))</f>
        <v/>
      </c>
      <c r="BB170" s="5" t="str">
        <f>IF(AG170="","",IF(AG170="Y",BA170*RarityBackground!$F$5,IF(AG170="N",BA170*(IF(RarityBackground!$F$3+(AH170-1)&gt;10,10,RarityBackground!$F$3+(AH170-1)))))-BA170)</f>
        <v/>
      </c>
    </row>
    <row r="171" ht="15.75" customHeight="1">
      <c r="A171" s="5" t="s">
        <v>341</v>
      </c>
      <c r="B171" s="5" t="s">
        <v>70</v>
      </c>
      <c r="C171" s="6" t="s">
        <v>74</v>
      </c>
      <c r="D171" s="5">
        <f>IF(A171="","",ROUNDUP(SUM(AI171:BB171)*VLOOKUP(B171,RarityBackground!$A$1:$B$6,2,0)*IF(C171="Yes",1,1.1),0))</f>
        <v>9000</v>
      </c>
      <c r="E171" s="5" t="s">
        <v>342</v>
      </c>
      <c r="F171" s="7"/>
      <c r="I171" s="7"/>
      <c r="J171" s="7"/>
      <c r="K171" s="6"/>
      <c r="L171" s="8"/>
      <c r="M171" s="7">
        <v>4.0</v>
      </c>
      <c r="N171" s="6" t="s">
        <v>67</v>
      </c>
      <c r="O171" s="6"/>
      <c r="P171" s="6"/>
      <c r="Q171" s="8"/>
      <c r="R171" s="9"/>
      <c r="S171" s="7"/>
      <c r="T171" s="6"/>
      <c r="U171" s="6"/>
      <c r="V171" s="6"/>
      <c r="W171" s="6"/>
      <c r="X171" s="6"/>
      <c r="Y171" s="6"/>
      <c r="Z171" s="6"/>
      <c r="AA171" s="8"/>
      <c r="AB171" s="7"/>
      <c r="AC171" s="7"/>
      <c r="AD171" s="6"/>
      <c r="AE171" s="6"/>
      <c r="AF171" s="6"/>
      <c r="AG171" s="6"/>
      <c r="AH171" s="6"/>
      <c r="AI171" s="7" t="str">
        <f>IF(F171="","",F171+IF(G171="",0,VLOOKUP(G171,RarityBackground!$E$7:$F$9,2,0)))</f>
        <v/>
      </c>
      <c r="AJ171" s="5" t="str">
        <f>IF(H171="","",F171+IF(H171=1,RarityBackground!$F$1,IF(H171=2,RarityBackground!$F$1*3,IF(H171=3,RarityBackground!$F$1*6,"Error"))))</f>
        <v/>
      </c>
      <c r="AK171" s="5" t="str">
        <f>IF(I171="","",IF(I171=1,RarityBackground!$F$2,IF(I171=2,RarityBackground!$F$2*3,IF(I171=3,RarityBackground!$F$2*6,"Error"))))</f>
        <v/>
      </c>
      <c r="AL171" s="5" t="str">
        <f>IF(J171="","",ROUNDUP(RarityBackground!$F$6*VLOOKUP(J171, RarityBackground!$A$18:$B$27,2,0),-1))</f>
        <v/>
      </c>
      <c r="AM171" s="5" t="str">
        <f>IF(K171="","",IF(K171="N","",IF(K171="Y",ROUNDUP(RarityBackground!$F$6,-1),"")))</f>
        <v/>
      </c>
      <c r="AN171" s="5" t="str">
        <f>IF(L171="","",IF(L171=1,RarityBackground!$D$1,IF(L171=2,RarityBackground!$D$1*3,IF(L171=3,RarityBackground!$D$1*6,"Error"))))</f>
        <v/>
      </c>
      <c r="AO171" s="5">
        <f>IF(M171="","",VLOOKUP(M171,RarityBackground!$A$7:$B$17,2,0))</f>
        <v>450</v>
      </c>
      <c r="AP171" s="5">
        <f>IF(N171="","",IF(N171="Y",AO171*RarityBackground!$F$5,IF(N171="N",AO171*(IF(RarityBackground!$F$3+(O171-1)&gt;10,10,RarityBackground!$F$3+(O171-1)))))-AO171)</f>
        <v>4050</v>
      </c>
      <c r="AQ171" s="5" t="str">
        <f t="shared" si="1"/>
        <v/>
      </c>
      <c r="AR171" s="5" t="str">
        <f>IF(Q171="","",Q171*RarityBackground!$D$5)</f>
        <v/>
      </c>
      <c r="AS171" s="5" t="str">
        <f>IF(R171="","",VLOOKUP(R171&amp;"Save1Minute", RarityBackground!$C$6:$D$20,2,0))</f>
        <v/>
      </c>
      <c r="AT171" s="5" t="str">
        <f>IF(S171="","",IF(T171="Y",ROUNDUP(S171*RarityBackground!$D$4,0),IF(T171="N",ROUNDUP(S171*RarityBackground!$D$3,0))))</f>
        <v/>
      </c>
      <c r="AU171" s="5" t="str">
        <f>IF(U171="","",IF(V171="Y",((RarityBackground!$D$4*U171)*(RarityBackground!$F$3+W171)),((RarityBackground!$D$3*U171)*(RarityBackground!$F$3+W171))))</f>
        <v/>
      </c>
      <c r="AV171" s="5" t="str">
        <f>IF(X171="","",IF(Y171="Y",(RarityBackground!$D$4*X171)*IF(Z171="Y",RarityBackground!$F$9,RarityBackground!$F$10),(RarityBackground!$D$3*X171)*IF(Z171="Y",RarityBackground!$F$9,RarityBackground!$F$10)))</f>
        <v/>
      </c>
      <c r="AW171" s="5" t="str">
        <f>IF(AA171="","",AA171*RarityBackground!$D$2)</f>
        <v/>
      </c>
      <c r="AX171" s="5" t="str">
        <f t="shared" si="2"/>
        <v/>
      </c>
      <c r="AY171" s="5" t="str">
        <f>IF(AC171="","",VLOOKUP(AC171,RarityBackground!$A$7:$B$17,2,0))</f>
        <v/>
      </c>
      <c r="AZ171" s="5" t="str">
        <f>IF(AD171="","",IF(AD171="Y",AY171*RarityBackground!$F$5,IF(AD171="N",AY171*(IF(RarityBackground!$F$3+(AE171-1)&gt;10,10,RarityBackground!$F$3+(AE171-1)))))-AY171)</f>
        <v/>
      </c>
      <c r="BA171" s="5" t="str">
        <f>IF(AF171="","",VLOOKUP(AF171,RarityBackground!$A$7:$B$17,2,0))</f>
        <v/>
      </c>
      <c r="BB171" s="5" t="str">
        <f>IF(AG171="","",IF(AG171="Y",BA171*RarityBackground!$F$5,IF(AG171="N",BA171*(IF(RarityBackground!$F$3+(AH171-1)&gt;10,10,RarityBackground!$F$3+(AH171-1)))))-BA171)</f>
        <v/>
      </c>
    </row>
    <row r="172" ht="15.75" customHeight="1">
      <c r="A172" s="5" t="s">
        <v>343</v>
      </c>
      <c r="B172" s="5" t="s">
        <v>72</v>
      </c>
      <c r="C172" s="6" t="s">
        <v>56</v>
      </c>
      <c r="D172" s="5">
        <f>IF(A172="","",ROUNDUP(SUM(AI172:BB172)*VLOOKUP(B172,RarityBackground!$A$1:$B$6,2,0)*IF(C172="Yes",1,1.1),0))</f>
        <v>43659</v>
      </c>
      <c r="E172" s="5" t="s">
        <v>344</v>
      </c>
      <c r="F172" s="7"/>
      <c r="I172" s="7"/>
      <c r="J172" s="7">
        <v>6.0</v>
      </c>
      <c r="K172" s="6"/>
      <c r="L172" s="8"/>
      <c r="M172" s="7"/>
      <c r="N172" s="6"/>
      <c r="O172" s="6"/>
      <c r="P172" s="6"/>
      <c r="Q172" s="8"/>
      <c r="R172" s="9"/>
      <c r="S172" s="7"/>
      <c r="T172" s="6"/>
      <c r="U172" s="6"/>
      <c r="V172" s="6"/>
      <c r="W172" s="6"/>
      <c r="X172" s="6"/>
      <c r="Y172" s="6"/>
      <c r="Z172" s="6"/>
      <c r="AA172" s="8"/>
      <c r="AB172" s="7"/>
      <c r="AC172" s="7"/>
      <c r="AD172" s="6"/>
      <c r="AE172" s="6"/>
      <c r="AF172" s="6"/>
      <c r="AG172" s="6"/>
      <c r="AH172" s="6"/>
      <c r="AI172" s="7" t="str">
        <f>IF(F172="","",F172+IF(G172="",0,VLOOKUP(G172,RarityBackground!$E$7:$F$9,2,0)))</f>
        <v/>
      </c>
      <c r="AJ172" s="5" t="str">
        <f>IF(H172="","",F172+IF(H172=1,RarityBackground!$F$1,IF(H172=2,RarityBackground!$F$1*3,IF(H172=3,RarityBackground!$F$1*6,"Error"))))</f>
        <v/>
      </c>
      <c r="AK172" s="5" t="str">
        <f>IF(I172="","",IF(I172=1,RarityBackground!$F$2,IF(I172=2,RarityBackground!$F$2*3,IF(I172=3,RarityBackground!$F$2*6,"Error"))))</f>
        <v/>
      </c>
      <c r="AL172" s="5">
        <f>IF(J172="","",ROUNDUP(RarityBackground!$F$6*VLOOKUP(J172, RarityBackground!$A$18:$B$27,2,0),-1))</f>
        <v>13230</v>
      </c>
      <c r="AM172" s="5" t="str">
        <f>IF(K172="","",IF(K172="N","",IF(K172="Y",ROUNDUP(RarityBackground!$F$6,-1),"")))</f>
        <v/>
      </c>
      <c r="AN172" s="5" t="str">
        <f>IF(L172="","",IF(L172=1,RarityBackground!$D$1,IF(L172=2,RarityBackground!$D$1*3,IF(L172=3,RarityBackground!$D$1*6,"Error"))))</f>
        <v/>
      </c>
      <c r="AO172" s="5" t="str">
        <f>IF(M172="","",VLOOKUP(M172,RarityBackground!$A$7:$B$17,2,0))</f>
        <v/>
      </c>
      <c r="AP172" s="5" t="str">
        <f>IF(N172="","",IF(N172="Y",AO172*RarityBackground!$F$5,IF(N172="N",AO172*(IF(RarityBackground!$F$3+(O172-1)&gt;10,10,RarityBackground!$F$3+(O172-1)))))-AO172)</f>
        <v/>
      </c>
      <c r="AQ172" s="5" t="str">
        <f t="shared" si="1"/>
        <v/>
      </c>
      <c r="AR172" s="5" t="str">
        <f>IF(Q172="","",Q172*RarityBackground!$D$5)</f>
        <v/>
      </c>
      <c r="AS172" s="5" t="str">
        <f>IF(R172="","",VLOOKUP(R172&amp;"Save1Minute", RarityBackground!$C$6:$D$20,2,0))</f>
        <v/>
      </c>
      <c r="AT172" s="5" t="str">
        <f>IF(S172="","",IF(T172="Y",ROUNDUP(S172*RarityBackground!$D$4,0),IF(T172="N",ROUNDUP(S172*RarityBackground!$D$3,0))))</f>
        <v/>
      </c>
      <c r="AU172" s="5" t="str">
        <f>IF(U172="","",IF(V172="Y",((RarityBackground!$D$4*U172)*(RarityBackground!$F$3+W172)),((RarityBackground!$D$3*U172)*(RarityBackground!$F$3+W172))))</f>
        <v/>
      </c>
      <c r="AV172" s="5" t="str">
        <f>IF(X172="","",IF(Y172="Y",(RarityBackground!$D$4*X172)*IF(Z172="Y",RarityBackground!$F$9,RarityBackground!$F$10),(RarityBackground!$D$3*X172)*IF(Z172="Y",RarityBackground!$F$9,RarityBackground!$F$10)))</f>
        <v/>
      </c>
      <c r="AW172" s="5" t="str">
        <f>IF(AA172="","",AA172*RarityBackground!$D$2)</f>
        <v/>
      </c>
      <c r="AX172" s="5" t="str">
        <f t="shared" si="2"/>
        <v/>
      </c>
      <c r="AY172" s="5" t="str">
        <f>IF(AC172="","",VLOOKUP(AC172,RarityBackground!$A$7:$B$17,2,0))</f>
        <v/>
      </c>
      <c r="AZ172" s="5" t="str">
        <f>IF(AD172="","",IF(AD172="Y",AY172*RarityBackground!$F$5,IF(AD172="N",AY172*(IF(RarityBackground!$F$3+(AE172-1)&gt;10,10,RarityBackground!$F$3+(AE172-1)))))-AY172)</f>
        <v/>
      </c>
      <c r="BA172" s="5" t="str">
        <f>IF(AF172="","",VLOOKUP(AF172,RarityBackground!$A$7:$B$17,2,0))</f>
        <v/>
      </c>
      <c r="BB172" s="5" t="str">
        <f>IF(AG172="","",IF(AG172="Y",BA172*RarityBackground!$F$5,IF(AG172="N",BA172*(IF(RarityBackground!$F$3+(AH172-1)&gt;10,10,RarityBackground!$F$3+(AH172-1)))))-BA172)</f>
        <v/>
      </c>
    </row>
    <row r="173" ht="15.75" customHeight="1">
      <c r="A173" s="5" t="s">
        <v>345</v>
      </c>
      <c r="B173" s="5" t="s">
        <v>72</v>
      </c>
      <c r="C173" s="6" t="s">
        <v>56</v>
      </c>
      <c r="D173" s="5">
        <f>IF(A173="","",ROUNDUP(SUM(AI173:BB173)*VLOOKUP(B173,RarityBackground!$A$1:$B$6,2,0)*IF(C173="Yes",1,1.1),0))</f>
        <v>43659</v>
      </c>
      <c r="E173" s="5" t="s">
        <v>344</v>
      </c>
      <c r="F173" s="7"/>
      <c r="I173" s="7"/>
      <c r="J173" s="7">
        <v>6.0</v>
      </c>
      <c r="K173" s="6"/>
      <c r="L173" s="8"/>
      <c r="M173" s="7"/>
      <c r="N173" s="6"/>
      <c r="O173" s="6"/>
      <c r="P173" s="6"/>
      <c r="Q173" s="8"/>
      <c r="R173" s="9"/>
      <c r="S173" s="7"/>
      <c r="T173" s="6"/>
      <c r="U173" s="6"/>
      <c r="V173" s="6"/>
      <c r="W173" s="6"/>
      <c r="X173" s="6"/>
      <c r="Y173" s="6"/>
      <c r="Z173" s="6"/>
      <c r="AA173" s="8"/>
      <c r="AB173" s="7"/>
      <c r="AC173" s="7"/>
      <c r="AD173" s="6"/>
      <c r="AE173" s="6"/>
      <c r="AF173" s="6"/>
      <c r="AG173" s="6"/>
      <c r="AH173" s="6"/>
      <c r="AI173" s="7" t="str">
        <f>IF(F173="","",F173+IF(G173="",0,VLOOKUP(G173,RarityBackground!$E$7:$F$9,2,0)))</f>
        <v/>
      </c>
      <c r="AJ173" s="5" t="str">
        <f>IF(H173="","",F173+IF(H173=1,RarityBackground!$F$1,IF(H173=2,RarityBackground!$F$1*3,IF(H173=3,RarityBackground!$F$1*6,"Error"))))</f>
        <v/>
      </c>
      <c r="AK173" s="5" t="str">
        <f>IF(I173="","",IF(I173=1,RarityBackground!$F$2,IF(I173=2,RarityBackground!$F$2*3,IF(I173=3,RarityBackground!$F$2*6,"Error"))))</f>
        <v/>
      </c>
      <c r="AL173" s="5">
        <f>IF(J173="","",ROUNDUP(RarityBackground!$F$6*VLOOKUP(J173, RarityBackground!$A$18:$B$27,2,0),-1))</f>
        <v>13230</v>
      </c>
      <c r="AM173" s="5" t="str">
        <f>IF(K173="","",IF(K173="N","",IF(K173="Y",ROUNDUP(RarityBackground!$F$6,-1),"")))</f>
        <v/>
      </c>
      <c r="AN173" s="5" t="str">
        <f>IF(L173="","",IF(L173=1,RarityBackground!$D$1,IF(L173=2,RarityBackground!$D$1*3,IF(L173=3,RarityBackground!$D$1*6,"Error"))))</f>
        <v/>
      </c>
      <c r="AO173" s="5" t="str">
        <f>IF(M173="","",VLOOKUP(M173,RarityBackground!$A$7:$B$17,2,0))</f>
        <v/>
      </c>
      <c r="AP173" s="5" t="str">
        <f>IF(N173="","",IF(N173="Y",AO173*RarityBackground!$F$5,IF(N173="N",AO173*(IF(RarityBackground!$F$3+(O173-1)&gt;10,10,RarityBackground!$F$3+(O173-1)))))-AO173)</f>
        <v/>
      </c>
      <c r="AQ173" s="5" t="str">
        <f t="shared" si="1"/>
        <v/>
      </c>
      <c r="AR173" s="5" t="str">
        <f>IF(Q173="","",Q173*RarityBackground!$D$5)</f>
        <v/>
      </c>
      <c r="AS173" s="5" t="str">
        <f>IF(R173="","",VLOOKUP(R173&amp;"Save1Minute", RarityBackground!$C$6:$D$20,2,0))</f>
        <v/>
      </c>
      <c r="AT173" s="5" t="str">
        <f>IF(S173="","",IF(T173="Y",ROUNDUP(S173*RarityBackground!$D$4,0),IF(T173="N",ROUNDUP(S173*RarityBackground!$D$3,0))))</f>
        <v/>
      </c>
      <c r="AU173" s="5" t="str">
        <f>IF(U173="","",IF(V173="Y",((RarityBackground!$D$4*U173)*(RarityBackground!$F$3+W173)),((RarityBackground!$D$3*U173)*(RarityBackground!$F$3+W173))))</f>
        <v/>
      </c>
      <c r="AV173" s="5" t="str">
        <f>IF(X173="","",IF(Y173="Y",(RarityBackground!$D$4*X173)*IF(Z173="Y",RarityBackground!$F$9,RarityBackground!$F$10),(RarityBackground!$D$3*X173)*IF(Z173="Y",RarityBackground!$F$9,RarityBackground!$F$10)))</f>
        <v/>
      </c>
      <c r="AW173" s="5" t="str">
        <f>IF(AA173="","",AA173*RarityBackground!$D$2)</f>
        <v/>
      </c>
      <c r="AX173" s="5" t="str">
        <f t="shared" si="2"/>
        <v/>
      </c>
      <c r="AY173" s="5" t="str">
        <f>IF(AC173="","",VLOOKUP(AC173,RarityBackground!$A$7:$B$17,2,0))</f>
        <v/>
      </c>
      <c r="AZ173" s="5" t="str">
        <f>IF(AD173="","",IF(AD173="Y",AY173*RarityBackground!$F$5,IF(AD173="N",AY173*(IF(RarityBackground!$F$3+(AE173-1)&gt;10,10,RarityBackground!$F$3+(AE173-1)))))-AY173)</f>
        <v/>
      </c>
      <c r="BA173" s="5" t="str">
        <f>IF(AF173="","",VLOOKUP(AF173,RarityBackground!$A$7:$B$17,2,0))</f>
        <v/>
      </c>
      <c r="BB173" s="5" t="str">
        <f>IF(AG173="","",IF(AG173="Y",BA173*RarityBackground!$F$5,IF(AG173="N",BA173*(IF(RarityBackground!$F$3+(AH173-1)&gt;10,10,RarityBackground!$F$3+(AH173-1)))))-BA173)</f>
        <v/>
      </c>
    </row>
    <row r="174" ht="15.75" customHeight="1">
      <c r="A174" s="5" t="s">
        <v>346</v>
      </c>
      <c r="B174" s="5" t="s">
        <v>72</v>
      </c>
      <c r="C174" s="6" t="s">
        <v>56</v>
      </c>
      <c r="D174" s="5">
        <f>IF(A174="","",ROUNDUP(SUM(AI174:BB174)*VLOOKUP(B174,RarityBackground!$A$1:$B$6,2,0)*IF(C174="Yes",1,1.1),0))</f>
        <v>16335</v>
      </c>
      <c r="E174" s="5" t="s">
        <v>347</v>
      </c>
      <c r="F174" s="7"/>
      <c r="I174" s="7"/>
      <c r="J174" s="7"/>
      <c r="K174" s="6"/>
      <c r="L174" s="8"/>
      <c r="M174" s="7">
        <v>9.0</v>
      </c>
      <c r="N174" s="6" t="s">
        <v>76</v>
      </c>
      <c r="O174" s="6"/>
      <c r="P174" s="6">
        <v>1.0</v>
      </c>
      <c r="Q174" s="8"/>
      <c r="R174" s="9"/>
      <c r="S174" s="7"/>
      <c r="T174" s="6"/>
      <c r="U174" s="6"/>
      <c r="V174" s="6"/>
      <c r="W174" s="6"/>
      <c r="X174" s="6"/>
      <c r="Y174" s="6"/>
      <c r="Z174" s="6"/>
      <c r="AA174" s="8"/>
      <c r="AB174" s="7"/>
      <c r="AC174" s="7"/>
      <c r="AD174" s="6"/>
      <c r="AE174" s="6"/>
      <c r="AF174" s="6"/>
      <c r="AG174" s="6"/>
      <c r="AH174" s="6"/>
      <c r="AI174" s="7" t="str">
        <f>IF(F174="","",F174+IF(G174="",0,VLOOKUP(G174,RarityBackground!$E$7:$F$9,2,0)))</f>
        <v/>
      </c>
      <c r="AJ174" s="5" t="str">
        <f>IF(H174="","",F174+IF(H174=1,RarityBackground!$F$1,IF(H174=2,RarityBackground!$F$1*3,IF(H174=3,RarityBackground!$F$1*6,"Error"))))</f>
        <v/>
      </c>
      <c r="AK174" s="5" t="str">
        <f>IF(I174="","",IF(I174=1,RarityBackground!$F$2,IF(I174=2,RarityBackground!$F$2*3,IF(I174=3,RarityBackground!$F$2*6,"Error"))))</f>
        <v/>
      </c>
      <c r="AL174" s="5" t="str">
        <f>IF(J174="","",ROUNDUP(RarityBackground!$F$6*VLOOKUP(J174, RarityBackground!$A$18:$B$27,2,0),-1))</f>
        <v/>
      </c>
      <c r="AM174" s="5" t="str">
        <f>IF(K174="","",IF(K174="N","",IF(K174="Y",ROUNDUP(RarityBackground!$F$6,-1),"")))</f>
        <v/>
      </c>
      <c r="AN174" s="5" t="str">
        <f>IF(L174="","",IF(L174=1,RarityBackground!$D$1,IF(L174=2,RarityBackground!$D$1*3,IF(L174=3,RarityBackground!$D$1*6,"Error"))))</f>
        <v/>
      </c>
      <c r="AO174" s="5">
        <f>IF(M174="","",VLOOKUP(M174,RarityBackground!$A$7:$B$17,2,0))</f>
        <v>1650</v>
      </c>
      <c r="AP174" s="5">
        <f>IF(N174="","",IF(N174="Y",AO174*RarityBackground!$F$5,IF(N174="N",AO174*(IF(RarityBackground!$F$3+(O174-1)&gt;10,10,RarityBackground!$F$3+(O174-1)))))-AO174)</f>
        <v>3300</v>
      </c>
      <c r="AQ174" s="5">
        <f t="shared" si="1"/>
        <v>0</v>
      </c>
      <c r="AR174" s="5" t="str">
        <f>IF(Q174="","",Q174*RarityBackground!$D$5)</f>
        <v/>
      </c>
      <c r="AS174" s="5" t="str">
        <f>IF(R174="","",VLOOKUP(R174&amp;"Save1Minute", RarityBackground!$C$6:$D$20,2,0))</f>
        <v/>
      </c>
      <c r="AT174" s="5" t="str">
        <f>IF(S174="","",IF(T174="Y",ROUNDUP(S174*RarityBackground!$D$4,0),IF(T174="N",ROUNDUP(S174*RarityBackground!$D$3,0))))</f>
        <v/>
      </c>
      <c r="AU174" s="5" t="str">
        <f>IF(U174="","",IF(V174="Y",((RarityBackground!$D$4*U174)*(RarityBackground!$F$3+W174)),((RarityBackground!$D$3*U174)*(RarityBackground!$F$3+W174))))</f>
        <v/>
      </c>
      <c r="AV174" s="5" t="str">
        <f>IF(X174="","",IF(Y174="Y",(RarityBackground!$D$4*X174)*IF(Z174="Y",RarityBackground!$F$9,RarityBackground!$F$10),(RarityBackground!$D$3*X174)*IF(Z174="Y",RarityBackground!$F$9,RarityBackground!$F$10)))</f>
        <v/>
      </c>
      <c r="AW174" s="5" t="str">
        <f>IF(AA174="","",AA174*RarityBackground!$D$2)</f>
        <v/>
      </c>
      <c r="AX174" s="5" t="str">
        <f t="shared" si="2"/>
        <v/>
      </c>
      <c r="AY174" s="5" t="str">
        <f>IF(AC174="","",VLOOKUP(AC174,RarityBackground!$A$7:$B$17,2,0))</f>
        <v/>
      </c>
      <c r="AZ174" s="5" t="str">
        <f>IF(AD174="","",IF(AD174="Y",AY174*RarityBackground!$F$5,IF(AD174="N",AY174*(IF(RarityBackground!$F$3+(AE174-1)&gt;10,10,RarityBackground!$F$3+(AE174-1)))))-AY174)</f>
        <v/>
      </c>
      <c r="BA174" s="5" t="str">
        <f>IF(AF174="","",VLOOKUP(AF174,RarityBackground!$A$7:$B$17,2,0))</f>
        <v/>
      </c>
      <c r="BB174" s="5" t="str">
        <f>IF(AG174="","",IF(AG174="Y",BA174*RarityBackground!$F$5,IF(AG174="N",BA174*(IF(RarityBackground!$F$3+(AH174-1)&gt;10,10,RarityBackground!$F$3+(AH174-1)))))-BA174)</f>
        <v/>
      </c>
    </row>
    <row r="175" ht="15.75" customHeight="1">
      <c r="A175" s="5" t="s">
        <v>348</v>
      </c>
      <c r="B175" s="5" t="s">
        <v>72</v>
      </c>
      <c r="C175" s="6" t="s">
        <v>56</v>
      </c>
      <c r="D175" s="5">
        <f>IF(A175="","",ROUNDUP(SUM(AI175:BB175)*VLOOKUP(B175,RarityBackground!$A$1:$B$6,2,0)*IF(C175="Yes",1,1.1),0))</f>
        <v>6237</v>
      </c>
      <c r="E175" s="5" t="s">
        <v>349</v>
      </c>
      <c r="F175" s="7"/>
      <c r="I175" s="7"/>
      <c r="J175" s="7"/>
      <c r="K175" s="6"/>
      <c r="L175" s="8"/>
      <c r="M175" s="7">
        <v>5.0</v>
      </c>
      <c r="N175" s="6" t="s">
        <v>76</v>
      </c>
      <c r="O175" s="6"/>
      <c r="P175" s="6">
        <v>1.0</v>
      </c>
      <c r="Q175" s="8"/>
      <c r="R175" s="9"/>
      <c r="S175" s="7"/>
      <c r="T175" s="6"/>
      <c r="U175" s="6"/>
      <c r="V175" s="6"/>
      <c r="W175" s="6"/>
      <c r="X175" s="6"/>
      <c r="Y175" s="6"/>
      <c r="Z175" s="6"/>
      <c r="AA175" s="8"/>
      <c r="AB175" s="7"/>
      <c r="AC175" s="7"/>
      <c r="AD175" s="6"/>
      <c r="AE175" s="6"/>
      <c r="AF175" s="6"/>
      <c r="AG175" s="6"/>
      <c r="AH175" s="6"/>
      <c r="AI175" s="7" t="str">
        <f>IF(F175="","",F175+IF(G175="",0,VLOOKUP(G175,RarityBackground!$E$7:$F$9,2,0)))</f>
        <v/>
      </c>
      <c r="AJ175" s="5" t="str">
        <f>IF(H175="","",F175+IF(H175=1,RarityBackground!$F$1,IF(H175=2,RarityBackground!$F$1*3,IF(H175=3,RarityBackground!$F$1*6,"Error"))))</f>
        <v/>
      </c>
      <c r="AK175" s="5" t="str">
        <f>IF(I175="","",IF(I175=1,RarityBackground!$F$2,IF(I175=2,RarityBackground!$F$2*3,IF(I175=3,RarityBackground!$F$2*6,"Error"))))</f>
        <v/>
      </c>
      <c r="AL175" s="5" t="str">
        <f>IF(J175="","",ROUNDUP(RarityBackground!$F$6*VLOOKUP(J175, RarityBackground!$A$18:$B$27,2,0),-1))</f>
        <v/>
      </c>
      <c r="AM175" s="5" t="str">
        <f>IF(K175="","",IF(K175="N","",IF(K175="Y",ROUNDUP(RarityBackground!$F$6,-1),"")))</f>
        <v/>
      </c>
      <c r="AN175" s="5" t="str">
        <f>IF(L175="","",IF(L175=1,RarityBackground!$D$1,IF(L175=2,RarityBackground!$D$1*3,IF(L175=3,RarityBackground!$D$1*6,"Error"))))</f>
        <v/>
      </c>
      <c r="AO175" s="5">
        <f>IF(M175="","",VLOOKUP(M175,RarityBackground!$A$7:$B$17,2,0))</f>
        <v>630</v>
      </c>
      <c r="AP175" s="5">
        <f>IF(N175="","",IF(N175="Y",AO175*RarityBackground!$F$5,IF(N175="N",AO175*(IF(RarityBackground!$F$3+(O175-1)&gt;10,10,RarityBackground!$F$3+(O175-1)))))-AO175)</f>
        <v>1260</v>
      </c>
      <c r="AQ175" s="5">
        <f t="shared" si="1"/>
        <v>0</v>
      </c>
      <c r="AR175" s="5" t="str">
        <f>IF(Q175="","",Q175*RarityBackground!$D$5)</f>
        <v/>
      </c>
      <c r="AS175" s="5" t="str">
        <f>IF(R175="","",VLOOKUP(R175&amp;"Save1Minute", RarityBackground!$C$6:$D$20,2,0))</f>
        <v/>
      </c>
      <c r="AT175" s="5" t="str">
        <f>IF(S175="","",IF(T175="Y",ROUNDUP(S175*RarityBackground!$D$4,0),IF(T175="N",ROUNDUP(S175*RarityBackground!$D$3,0))))</f>
        <v/>
      </c>
      <c r="AU175" s="5" t="str">
        <f>IF(U175="","",IF(V175="Y",((RarityBackground!$D$4*U175)*(RarityBackground!$F$3+W175)),((RarityBackground!$D$3*U175)*(RarityBackground!$F$3+W175))))</f>
        <v/>
      </c>
      <c r="AV175" s="5" t="str">
        <f>IF(X175="","",IF(Y175="Y",(RarityBackground!$D$4*X175)*IF(Z175="Y",RarityBackground!$F$9,RarityBackground!$F$10),(RarityBackground!$D$3*X175)*IF(Z175="Y",RarityBackground!$F$9,RarityBackground!$F$10)))</f>
        <v/>
      </c>
      <c r="AW175" s="5" t="str">
        <f>IF(AA175="","",AA175*RarityBackground!$D$2)</f>
        <v/>
      </c>
      <c r="AX175" s="5" t="str">
        <f t="shared" si="2"/>
        <v/>
      </c>
      <c r="AY175" s="5" t="str">
        <f>IF(AC175="","",VLOOKUP(AC175,RarityBackground!$A$7:$B$17,2,0))</f>
        <v/>
      </c>
      <c r="AZ175" s="5" t="str">
        <f>IF(AD175="","",IF(AD175="Y",AY175*RarityBackground!$F$5,IF(AD175="N",AY175*(IF(RarityBackground!$F$3+(AE175-1)&gt;10,10,RarityBackground!$F$3+(AE175-1)))))-AY175)</f>
        <v/>
      </c>
      <c r="BA175" s="5" t="str">
        <f>IF(AF175="","",VLOOKUP(AF175,RarityBackground!$A$7:$B$17,2,0))</f>
        <v/>
      </c>
      <c r="BB175" s="5" t="str">
        <f>IF(AG175="","",IF(AG175="Y",BA175*RarityBackground!$F$5,IF(AG175="N",BA175*(IF(RarityBackground!$F$3+(AH175-1)&gt;10,10,RarityBackground!$F$3+(AH175-1)))))-BA175)</f>
        <v/>
      </c>
    </row>
    <row r="176" ht="15.75" customHeight="1">
      <c r="A176" s="5" t="s">
        <v>350</v>
      </c>
      <c r="B176" s="5" t="s">
        <v>72</v>
      </c>
      <c r="C176" s="6" t="s">
        <v>56</v>
      </c>
      <c r="D176" s="5">
        <f>IF(A176="","",ROUNDUP(SUM(AI176:BB176)*VLOOKUP(B176,RarityBackground!$A$1:$B$6,2,0)*IF(C176="Yes",1,1.1),0))</f>
        <v>27225</v>
      </c>
      <c r="E176" s="5" t="s">
        <v>351</v>
      </c>
      <c r="F176" s="7"/>
      <c r="I176" s="7"/>
      <c r="J176" s="7"/>
      <c r="K176" s="6"/>
      <c r="L176" s="8"/>
      <c r="M176" s="7">
        <v>9.0</v>
      </c>
      <c r="N176" s="6" t="s">
        <v>76</v>
      </c>
      <c r="O176" s="6"/>
      <c r="P176" s="6">
        <v>3.0</v>
      </c>
      <c r="Q176" s="8"/>
      <c r="R176" s="9"/>
      <c r="S176" s="7"/>
      <c r="T176" s="6"/>
      <c r="U176" s="6"/>
      <c r="V176" s="6"/>
      <c r="W176" s="6"/>
      <c r="X176" s="6"/>
      <c r="Y176" s="6"/>
      <c r="Z176" s="6"/>
      <c r="AA176" s="8"/>
      <c r="AB176" s="7"/>
      <c r="AC176" s="7"/>
      <c r="AD176" s="6"/>
      <c r="AE176" s="6"/>
      <c r="AF176" s="6"/>
      <c r="AG176" s="6"/>
      <c r="AH176" s="6"/>
      <c r="AI176" s="7" t="str">
        <f>IF(F176="","",F176+IF(G176="",0,VLOOKUP(G176,RarityBackground!$E$7:$F$9,2,0)))</f>
        <v/>
      </c>
      <c r="AJ176" s="5" t="str">
        <f>IF(H176="","",F176+IF(H176=1,RarityBackground!$F$1,IF(H176=2,RarityBackground!$F$1*3,IF(H176=3,RarityBackground!$F$1*6,"Error"))))</f>
        <v/>
      </c>
      <c r="AK176" s="5" t="str">
        <f>IF(I176="","",IF(I176=1,RarityBackground!$F$2,IF(I176=2,RarityBackground!$F$2*3,IF(I176=3,RarityBackground!$F$2*6,"Error"))))</f>
        <v/>
      </c>
      <c r="AL176" s="5" t="str">
        <f>IF(J176="","",ROUNDUP(RarityBackground!$F$6*VLOOKUP(J176, RarityBackground!$A$18:$B$27,2,0),-1))</f>
        <v/>
      </c>
      <c r="AM176" s="5" t="str">
        <f>IF(K176="","",IF(K176="N","",IF(K176="Y",ROUNDUP(RarityBackground!$F$6,-1),"")))</f>
        <v/>
      </c>
      <c r="AN176" s="5" t="str">
        <f>IF(L176="","",IF(L176=1,RarityBackground!$D$1,IF(L176=2,RarityBackground!$D$1*3,IF(L176=3,RarityBackground!$D$1*6,"Error"))))</f>
        <v/>
      </c>
      <c r="AO176" s="5">
        <f>IF(M176="","",VLOOKUP(M176,RarityBackground!$A$7:$B$17,2,0))</f>
        <v>1650</v>
      </c>
      <c r="AP176" s="5">
        <f>IF(N176="","",IF(N176="Y",AO176*RarityBackground!$F$5,IF(N176="N",AO176*(IF(RarityBackground!$F$3+(O176-1)&gt;10,10,RarityBackground!$F$3+(O176-1)))))-AO176)</f>
        <v>3300</v>
      </c>
      <c r="AQ176" s="5">
        <f t="shared" si="1"/>
        <v>3300</v>
      </c>
      <c r="AR176" s="5" t="str">
        <f>IF(Q176="","",Q176*RarityBackground!$D$5)</f>
        <v/>
      </c>
      <c r="AS176" s="5" t="str">
        <f>IF(R176="","",VLOOKUP(R176&amp;"Save1Minute", RarityBackground!$C$6:$D$20,2,0))</f>
        <v/>
      </c>
      <c r="AT176" s="5" t="str">
        <f>IF(S176="","",IF(T176="Y",ROUNDUP(S176*RarityBackground!$D$4,0),IF(T176="N",ROUNDUP(S176*RarityBackground!$D$3,0))))</f>
        <v/>
      </c>
      <c r="AU176" s="5" t="str">
        <f>IF(U176="","",IF(V176="Y",((RarityBackground!$D$4*U176)*(RarityBackground!$F$3+W176)),((RarityBackground!$D$3*U176)*(RarityBackground!$F$3+W176))))</f>
        <v/>
      </c>
      <c r="AV176" s="5" t="str">
        <f>IF(X176="","",IF(Y176="Y",(RarityBackground!$D$4*X176)*IF(Z176="Y",RarityBackground!$F$9,RarityBackground!$F$10),(RarityBackground!$D$3*X176)*IF(Z176="Y",RarityBackground!$F$9,RarityBackground!$F$10)))</f>
        <v/>
      </c>
      <c r="AW176" s="5" t="str">
        <f>IF(AA176="","",AA176*RarityBackground!$D$2)</f>
        <v/>
      </c>
      <c r="AX176" s="5" t="str">
        <f t="shared" si="2"/>
        <v/>
      </c>
      <c r="AY176" s="5" t="str">
        <f>IF(AC176="","",VLOOKUP(AC176,RarityBackground!$A$7:$B$17,2,0))</f>
        <v/>
      </c>
      <c r="AZ176" s="5" t="str">
        <f>IF(AD176="","",IF(AD176="Y",AY176*RarityBackground!$F$5,IF(AD176="N",AY176*(IF(RarityBackground!$F$3+(AE176-1)&gt;10,10,RarityBackground!$F$3+(AE176-1)))))-AY176)</f>
        <v/>
      </c>
      <c r="BA176" s="5" t="str">
        <f>IF(AF176="","",VLOOKUP(AF176,RarityBackground!$A$7:$B$17,2,0))</f>
        <v/>
      </c>
      <c r="BB176" s="5" t="str">
        <f>IF(AG176="","",IF(AG176="Y",BA176*RarityBackground!$F$5,IF(AG176="N",BA176*(IF(RarityBackground!$F$3+(AH176-1)&gt;10,10,RarityBackground!$F$3+(AH176-1)))))-BA176)</f>
        <v/>
      </c>
    </row>
    <row r="177" ht="15.75" customHeight="1">
      <c r="A177" s="5" t="s">
        <v>352</v>
      </c>
      <c r="B177" s="5" t="s">
        <v>72</v>
      </c>
      <c r="C177" s="6" t="s">
        <v>56</v>
      </c>
      <c r="D177" s="5">
        <f>IF(A177="","",ROUNDUP(SUM(AI177:BB177)*VLOOKUP(B177,RarityBackground!$A$1:$B$6,2,0)*IF(C177="Yes",1,1.1),0))</f>
        <v>21780</v>
      </c>
      <c r="E177" s="5" t="s">
        <v>353</v>
      </c>
      <c r="F177" s="7"/>
      <c r="I177" s="7"/>
      <c r="J177" s="7"/>
      <c r="K177" s="6"/>
      <c r="L177" s="8"/>
      <c r="M177" s="7">
        <v>9.0</v>
      </c>
      <c r="N177" s="6" t="s">
        <v>76</v>
      </c>
      <c r="O177" s="6"/>
      <c r="P177" s="6">
        <v>2.0</v>
      </c>
      <c r="Q177" s="8"/>
      <c r="R177" s="9"/>
      <c r="S177" s="7"/>
      <c r="T177" s="6"/>
      <c r="U177" s="6"/>
      <c r="V177" s="6"/>
      <c r="W177" s="6"/>
      <c r="X177" s="6"/>
      <c r="Y177" s="6"/>
      <c r="Z177" s="6"/>
      <c r="AA177" s="8"/>
      <c r="AB177" s="7"/>
      <c r="AC177" s="7"/>
      <c r="AD177" s="6"/>
      <c r="AE177" s="6"/>
      <c r="AF177" s="6"/>
      <c r="AG177" s="6"/>
      <c r="AH177" s="6"/>
      <c r="AI177" s="7" t="str">
        <f>IF(F177="","",F177+IF(G177="",0,VLOOKUP(G177,RarityBackground!$E$7:$F$9,2,0)))</f>
        <v/>
      </c>
      <c r="AJ177" s="5" t="str">
        <f>IF(H177="","",F177+IF(H177=1,RarityBackground!$F$1,IF(H177=2,RarityBackground!$F$1*3,IF(H177=3,RarityBackground!$F$1*6,"Error"))))</f>
        <v/>
      </c>
      <c r="AK177" s="5" t="str">
        <f>IF(I177="","",IF(I177=1,RarityBackground!$F$2,IF(I177=2,RarityBackground!$F$2*3,IF(I177=3,RarityBackground!$F$2*6,"Error"))))</f>
        <v/>
      </c>
      <c r="AL177" s="5" t="str">
        <f>IF(J177="","",ROUNDUP(RarityBackground!$F$6*VLOOKUP(J177, RarityBackground!$A$18:$B$27,2,0),-1))</f>
        <v/>
      </c>
      <c r="AM177" s="5" t="str">
        <f>IF(K177="","",IF(K177="N","",IF(K177="Y",ROUNDUP(RarityBackground!$F$6,-1),"")))</f>
        <v/>
      </c>
      <c r="AN177" s="5" t="str">
        <f>IF(L177="","",IF(L177=1,RarityBackground!$D$1,IF(L177=2,RarityBackground!$D$1*3,IF(L177=3,RarityBackground!$D$1*6,"Error"))))</f>
        <v/>
      </c>
      <c r="AO177" s="5">
        <f>IF(M177="","",VLOOKUP(M177,RarityBackground!$A$7:$B$17,2,0))</f>
        <v>1650</v>
      </c>
      <c r="AP177" s="5">
        <f>IF(N177="","",IF(N177="Y",AO177*RarityBackground!$F$5,IF(N177="N",AO177*(IF(RarityBackground!$F$3+(O177-1)&gt;10,10,RarityBackground!$F$3+(O177-1)))))-AO177)</f>
        <v>3300</v>
      </c>
      <c r="AQ177" s="5">
        <f t="shared" si="1"/>
        <v>1650</v>
      </c>
      <c r="AR177" s="5" t="str">
        <f>IF(Q177="","",Q177*RarityBackground!$D$5)</f>
        <v/>
      </c>
      <c r="AS177" s="5" t="str">
        <f>IF(R177="","",VLOOKUP(R177&amp;"Save1Minute", RarityBackground!$C$6:$D$20,2,0))</f>
        <v/>
      </c>
      <c r="AT177" s="5" t="str">
        <f>IF(S177="","",IF(T177="Y",ROUNDUP(S177*RarityBackground!$D$4,0),IF(T177="N",ROUNDUP(S177*RarityBackground!$D$3,0))))</f>
        <v/>
      </c>
      <c r="AU177" s="5" t="str">
        <f>IF(U177="","",IF(V177="Y",((RarityBackground!$D$4*U177)*(RarityBackground!$F$3+W177)),((RarityBackground!$D$3*U177)*(RarityBackground!$F$3+W177))))</f>
        <v/>
      </c>
      <c r="AV177" s="5" t="str">
        <f>IF(X177="","",IF(Y177="Y",(RarityBackground!$D$4*X177)*IF(Z177="Y",RarityBackground!$F$9,RarityBackground!$F$10),(RarityBackground!$D$3*X177)*IF(Z177="Y",RarityBackground!$F$9,RarityBackground!$F$10)))</f>
        <v/>
      </c>
      <c r="AW177" s="5" t="str">
        <f>IF(AA177="","",AA177*RarityBackground!$D$2)</f>
        <v/>
      </c>
      <c r="AX177" s="5" t="str">
        <f t="shared" si="2"/>
        <v/>
      </c>
      <c r="AY177" s="5" t="str">
        <f>IF(AC177="","",VLOOKUP(AC177,RarityBackground!$A$7:$B$17,2,0))</f>
        <v/>
      </c>
      <c r="AZ177" s="5" t="str">
        <f>IF(AD177="","",IF(AD177="Y",AY177*RarityBackground!$F$5,IF(AD177="N",AY177*(IF(RarityBackground!$F$3+(AE177-1)&gt;10,10,RarityBackground!$F$3+(AE177-1)))))-AY177)</f>
        <v/>
      </c>
      <c r="BA177" s="5" t="str">
        <f>IF(AF177="","",VLOOKUP(AF177,RarityBackground!$A$7:$B$17,2,0))</f>
        <v/>
      </c>
      <c r="BB177" s="5" t="str">
        <f>IF(AG177="","",IF(AG177="Y",BA177*RarityBackground!$F$5,IF(AG177="N",BA177*(IF(RarityBackground!$F$3+(AH177-1)&gt;10,10,RarityBackground!$F$3+(AH177-1)))))-BA177)</f>
        <v/>
      </c>
    </row>
    <row r="178" ht="15.75" customHeight="1">
      <c r="A178" s="5" t="s">
        <v>354</v>
      </c>
      <c r="B178" s="5" t="s">
        <v>72</v>
      </c>
      <c r="C178" s="6" t="s">
        <v>56</v>
      </c>
      <c r="D178" s="5">
        <f>IF(A178="","",ROUNDUP(SUM(AI178:BB178)*VLOOKUP(B178,RarityBackground!$A$1:$B$6,2,0)*IF(C178="Yes",1,1.1),0))</f>
        <v>43659</v>
      </c>
      <c r="E178" s="5" t="s">
        <v>344</v>
      </c>
      <c r="F178" s="7"/>
      <c r="I178" s="7"/>
      <c r="J178" s="7">
        <v>6.0</v>
      </c>
      <c r="K178" s="6"/>
      <c r="L178" s="8"/>
      <c r="M178" s="7"/>
      <c r="N178" s="6"/>
      <c r="O178" s="6"/>
      <c r="P178" s="6"/>
      <c r="Q178" s="8"/>
      <c r="R178" s="9"/>
      <c r="S178" s="7"/>
      <c r="T178" s="6"/>
      <c r="U178" s="6"/>
      <c r="V178" s="6"/>
      <c r="W178" s="6"/>
      <c r="X178" s="6"/>
      <c r="Y178" s="6"/>
      <c r="Z178" s="6"/>
      <c r="AA178" s="8"/>
      <c r="AB178" s="7"/>
      <c r="AC178" s="7"/>
      <c r="AD178" s="6"/>
      <c r="AE178" s="6"/>
      <c r="AF178" s="6"/>
      <c r="AG178" s="6"/>
      <c r="AH178" s="6"/>
      <c r="AI178" s="7" t="str">
        <f>IF(F178="","",F178+IF(G178="",0,VLOOKUP(G178,RarityBackground!$E$7:$F$9,2,0)))</f>
        <v/>
      </c>
      <c r="AJ178" s="5" t="str">
        <f>IF(H178="","",F178+IF(H178=1,RarityBackground!$F$1,IF(H178=2,RarityBackground!$F$1*3,IF(H178=3,RarityBackground!$F$1*6,"Error"))))</f>
        <v/>
      </c>
      <c r="AK178" s="5" t="str">
        <f>IF(I178="","",IF(I178=1,RarityBackground!$F$2,IF(I178=2,RarityBackground!$F$2*3,IF(I178=3,RarityBackground!$F$2*6,"Error"))))</f>
        <v/>
      </c>
      <c r="AL178" s="5">
        <f>IF(J178="","",ROUNDUP(RarityBackground!$F$6*VLOOKUP(J178, RarityBackground!$A$18:$B$27,2,0),-1))</f>
        <v>13230</v>
      </c>
      <c r="AM178" s="5" t="str">
        <f>IF(K178="","",IF(K178="N","",IF(K178="Y",ROUNDUP(RarityBackground!$F$6,-1),"")))</f>
        <v/>
      </c>
      <c r="AN178" s="5" t="str">
        <f>IF(L178="","",IF(L178=1,RarityBackground!$D$1,IF(L178=2,RarityBackground!$D$1*3,IF(L178=3,RarityBackground!$D$1*6,"Error"))))</f>
        <v/>
      </c>
      <c r="AO178" s="5" t="str">
        <f>IF(M178="","",VLOOKUP(M178,RarityBackground!$A$7:$B$17,2,0))</f>
        <v/>
      </c>
      <c r="AP178" s="5" t="str">
        <f>IF(N178="","",IF(N178="Y",AO178*RarityBackground!$F$5,IF(N178="N",AO178*(IF(RarityBackground!$F$3+(O178-1)&gt;10,10,RarityBackground!$F$3+(O178-1)))))-AO178)</f>
        <v/>
      </c>
      <c r="AQ178" s="5" t="str">
        <f t="shared" si="1"/>
        <v/>
      </c>
      <c r="AR178" s="5" t="str">
        <f>IF(Q178="","",Q178*RarityBackground!$D$5)</f>
        <v/>
      </c>
      <c r="AS178" s="5" t="str">
        <f>IF(R178="","",VLOOKUP(R178&amp;"Save1Minute", RarityBackground!$C$6:$D$20,2,0))</f>
        <v/>
      </c>
      <c r="AT178" s="5" t="str">
        <f>IF(S178="","",IF(T178="Y",ROUNDUP(S178*RarityBackground!$D$4,0),IF(T178="N",ROUNDUP(S178*RarityBackground!$D$3,0))))</f>
        <v/>
      </c>
      <c r="AU178" s="5" t="str">
        <f>IF(U178="","",IF(V178="Y",((RarityBackground!$D$4*U178)*(RarityBackground!$F$3+W178)),((RarityBackground!$D$3*U178)*(RarityBackground!$F$3+W178))))</f>
        <v/>
      </c>
      <c r="AV178" s="5" t="str">
        <f>IF(X178="","",IF(Y178="Y",(RarityBackground!$D$4*X178)*IF(Z178="Y",RarityBackground!$F$9,RarityBackground!$F$10),(RarityBackground!$D$3*X178)*IF(Z178="Y",RarityBackground!$F$9,RarityBackground!$F$10)))</f>
        <v/>
      </c>
      <c r="AW178" s="5" t="str">
        <f>IF(AA178="","",AA178*RarityBackground!$D$2)</f>
        <v/>
      </c>
      <c r="AX178" s="5" t="str">
        <f t="shared" si="2"/>
        <v/>
      </c>
      <c r="AY178" s="5" t="str">
        <f>IF(AC178="","",VLOOKUP(AC178,RarityBackground!$A$7:$B$17,2,0))</f>
        <v/>
      </c>
      <c r="AZ178" s="5" t="str">
        <f>IF(AD178="","",IF(AD178="Y",AY178*RarityBackground!$F$5,IF(AD178="N",AY178*(IF(RarityBackground!$F$3+(AE178-1)&gt;10,10,RarityBackground!$F$3+(AE178-1)))))-AY178)</f>
        <v/>
      </c>
      <c r="BA178" s="5" t="str">
        <f>IF(AF178="","",VLOOKUP(AF178,RarityBackground!$A$7:$B$17,2,0))</f>
        <v/>
      </c>
      <c r="BB178" s="5" t="str">
        <f>IF(AG178="","",IF(AG178="Y",BA178*RarityBackground!$F$5,IF(AG178="N",BA178*(IF(RarityBackground!$F$3+(AH178-1)&gt;10,10,RarityBackground!$F$3+(AH178-1)))))-BA178)</f>
        <v/>
      </c>
    </row>
    <row r="179" ht="15.75" customHeight="1">
      <c r="A179" s="5" t="s">
        <v>355</v>
      </c>
      <c r="B179" s="5" t="s">
        <v>55</v>
      </c>
      <c r="C179" s="6" t="s">
        <v>56</v>
      </c>
      <c r="D179" s="5">
        <f>IF(A179="","",ROUNDUP(SUM(AI179:BB179)*VLOOKUP(B179,RarityBackground!$A$1:$B$6,2,0)*IF(C179="Yes",1,1.1),0))</f>
        <v>2970</v>
      </c>
      <c r="E179" s="5" t="s">
        <v>356</v>
      </c>
      <c r="F179" s="7"/>
      <c r="I179" s="7"/>
      <c r="J179" s="7"/>
      <c r="K179" s="6"/>
      <c r="L179" s="8"/>
      <c r="M179" s="7">
        <v>2.0</v>
      </c>
      <c r="N179" s="6" t="s">
        <v>67</v>
      </c>
      <c r="O179" s="6"/>
      <c r="P179" s="6"/>
      <c r="Q179" s="8"/>
      <c r="R179" s="9"/>
      <c r="S179" s="7"/>
      <c r="T179" s="6"/>
      <c r="U179" s="6"/>
      <c r="V179" s="6"/>
      <c r="W179" s="6"/>
      <c r="X179" s="6"/>
      <c r="Y179" s="6"/>
      <c r="Z179" s="6"/>
      <c r="AA179" s="8"/>
      <c r="AB179" s="7"/>
      <c r="AC179" s="7"/>
      <c r="AD179" s="6"/>
      <c r="AE179" s="6"/>
      <c r="AF179" s="6"/>
      <c r="AG179" s="6"/>
      <c r="AH179" s="6"/>
      <c r="AI179" s="7" t="str">
        <f>IF(F179="","",F179+IF(G179="",0,VLOOKUP(G179,RarityBackground!$E$7:$F$9,2,0)))</f>
        <v/>
      </c>
      <c r="AJ179" s="5" t="str">
        <f>IF(H179="","",F179+IF(H179=1,RarityBackground!$F$1,IF(H179=2,RarityBackground!$F$1*3,IF(H179=3,RarityBackground!$F$1*6,"Error"))))</f>
        <v/>
      </c>
      <c r="AK179" s="5" t="str">
        <f>IF(I179="","",IF(I179=1,RarityBackground!$F$2,IF(I179=2,RarityBackground!$F$2*3,IF(I179=3,RarityBackground!$F$2*6,"Error"))))</f>
        <v/>
      </c>
      <c r="AL179" s="5" t="str">
        <f>IF(J179="","",ROUNDUP(RarityBackground!$F$6*VLOOKUP(J179, RarityBackground!$A$18:$B$27,2,0),-1))</f>
        <v/>
      </c>
      <c r="AM179" s="5" t="str">
        <f>IF(K179="","",IF(K179="N","",IF(K179="Y",ROUNDUP(RarityBackground!$F$6,-1),"")))</f>
        <v/>
      </c>
      <c r="AN179" s="5" t="str">
        <f>IF(L179="","",IF(L179=1,RarityBackground!$D$1,IF(L179=2,RarityBackground!$D$1*3,IF(L179=3,RarityBackground!$D$1*6,"Error"))))</f>
        <v/>
      </c>
      <c r="AO179" s="5">
        <f>IF(M179="","",VLOOKUP(M179,RarityBackground!$A$7:$B$17,2,0))</f>
        <v>180</v>
      </c>
      <c r="AP179" s="5">
        <f>IF(N179="","",IF(N179="Y",AO179*RarityBackground!$F$5,IF(N179="N",AO179*(IF(RarityBackground!$F$3+(O179-1)&gt;10,10,RarityBackground!$F$3+(O179-1)))))-AO179)</f>
        <v>1620</v>
      </c>
      <c r="AQ179" s="5" t="str">
        <f t="shared" si="1"/>
        <v/>
      </c>
      <c r="AR179" s="5" t="str">
        <f>IF(Q179="","",Q179*RarityBackground!$D$5)</f>
        <v/>
      </c>
      <c r="AS179" s="5" t="str">
        <f>IF(R179="","",VLOOKUP(R179&amp;"Save1Minute", RarityBackground!$C$6:$D$20,2,0))</f>
        <v/>
      </c>
      <c r="AT179" s="5" t="str">
        <f>IF(S179="","",IF(T179="Y",ROUNDUP(S179*RarityBackground!$D$4,0),IF(T179="N",ROUNDUP(S179*RarityBackground!$D$3,0))))</f>
        <v/>
      </c>
      <c r="AU179" s="5" t="str">
        <f>IF(U179="","",IF(V179="Y",((RarityBackground!$D$4*U179)*(RarityBackground!$F$3+W179)),((RarityBackground!$D$3*U179)*(RarityBackground!$F$3+W179))))</f>
        <v/>
      </c>
      <c r="AV179" s="5" t="str">
        <f>IF(X179="","",IF(Y179="Y",(RarityBackground!$D$4*X179)*IF(Z179="Y",RarityBackground!$F$9,RarityBackground!$F$10),(RarityBackground!$D$3*X179)*IF(Z179="Y",RarityBackground!$F$9,RarityBackground!$F$10)))</f>
        <v/>
      </c>
      <c r="AW179" s="5" t="str">
        <f>IF(AA179="","",AA179*RarityBackground!$D$2)</f>
        <v/>
      </c>
      <c r="AX179" s="5" t="str">
        <f t="shared" si="2"/>
        <v/>
      </c>
      <c r="AY179" s="5" t="str">
        <f>IF(AC179="","",VLOOKUP(AC179,RarityBackground!$A$7:$B$17,2,0))</f>
        <v/>
      </c>
      <c r="AZ179" s="5" t="str">
        <f>IF(AD179="","",IF(AD179="Y",AY179*RarityBackground!$F$5,IF(AD179="N",AY179*(IF(RarityBackground!$F$3+(AE179-1)&gt;10,10,RarityBackground!$F$3+(AE179-1)))))-AY179)</f>
        <v/>
      </c>
      <c r="BA179" s="5" t="str">
        <f>IF(AF179="","",VLOOKUP(AF179,RarityBackground!$A$7:$B$17,2,0))</f>
        <v/>
      </c>
      <c r="BB179" s="5" t="str">
        <f>IF(AG179="","",IF(AG179="Y",BA179*RarityBackground!$F$5,IF(AG179="N",BA179*(IF(RarityBackground!$F$3+(AH179-1)&gt;10,10,RarityBackground!$F$3+(AH179-1)))))-BA179)</f>
        <v/>
      </c>
    </row>
    <row r="180" ht="15.75" customHeight="1">
      <c r="A180" s="5" t="s">
        <v>357</v>
      </c>
      <c r="B180" s="5" t="s">
        <v>55</v>
      </c>
      <c r="C180" s="6" t="s">
        <v>74</v>
      </c>
      <c r="D180" s="5">
        <f>IF(A180="","",ROUNDUP(SUM(AI180:BB180)*VLOOKUP(B180,RarityBackground!$A$1:$B$6,2,0)*IF(C180="Yes",1,1.1),0))</f>
        <v>1620</v>
      </c>
      <c r="E180" s="5" t="s">
        <v>358</v>
      </c>
      <c r="F180" s="7"/>
      <c r="I180" s="7"/>
      <c r="J180" s="7"/>
      <c r="K180" s="6"/>
      <c r="L180" s="8"/>
      <c r="M180" s="7">
        <v>2.0</v>
      </c>
      <c r="N180" s="6" t="s">
        <v>76</v>
      </c>
      <c r="O180" s="6">
        <v>3.0</v>
      </c>
      <c r="P180" s="6"/>
      <c r="Q180" s="8"/>
      <c r="R180" s="9"/>
      <c r="S180" s="7"/>
      <c r="T180" s="6"/>
      <c r="U180" s="6"/>
      <c r="V180" s="6"/>
      <c r="W180" s="6"/>
      <c r="X180" s="6"/>
      <c r="Y180" s="6"/>
      <c r="Z180" s="6"/>
      <c r="AA180" s="8"/>
      <c r="AB180" s="7"/>
      <c r="AC180" s="7"/>
      <c r="AD180" s="6"/>
      <c r="AE180" s="6"/>
      <c r="AF180" s="6"/>
      <c r="AG180" s="6"/>
      <c r="AH180" s="6"/>
      <c r="AI180" s="7" t="str">
        <f>IF(F180="","",F180+IF(G180="",0,VLOOKUP(G180,RarityBackground!$E$7:$F$9,2,0)))</f>
        <v/>
      </c>
      <c r="AJ180" s="5" t="str">
        <f>IF(H180="","",F180+IF(H180=1,RarityBackground!$F$1,IF(H180=2,RarityBackground!$F$1*3,IF(H180=3,RarityBackground!$F$1*6,"Error"))))</f>
        <v/>
      </c>
      <c r="AK180" s="5" t="str">
        <f>IF(I180="","",IF(I180=1,RarityBackground!$F$2,IF(I180=2,RarityBackground!$F$2*3,IF(I180=3,RarityBackground!$F$2*6,"Error"))))</f>
        <v/>
      </c>
      <c r="AL180" s="5" t="str">
        <f>IF(J180="","",ROUNDUP(RarityBackground!$F$6*VLOOKUP(J180, RarityBackground!$A$18:$B$27,2,0),-1))</f>
        <v/>
      </c>
      <c r="AM180" s="5" t="str">
        <f>IF(K180="","",IF(K180="N","",IF(K180="Y",ROUNDUP(RarityBackground!$F$6,-1),"")))</f>
        <v/>
      </c>
      <c r="AN180" s="5" t="str">
        <f>IF(L180="","",IF(L180=1,RarityBackground!$D$1,IF(L180=2,RarityBackground!$D$1*3,IF(L180=3,RarityBackground!$D$1*6,"Error"))))</f>
        <v/>
      </c>
      <c r="AO180" s="5">
        <f>IF(M180="","",VLOOKUP(M180,RarityBackground!$A$7:$B$17,2,0))</f>
        <v>180</v>
      </c>
      <c r="AP180" s="5">
        <f>IF(N180="","",IF(N180="Y",AO180*RarityBackground!$F$5,IF(N180="N",AO180*(IF(RarityBackground!$F$3+(O180-1)&gt;10,10,RarityBackground!$F$3+(O180-1)))))-AO180)</f>
        <v>900</v>
      </c>
      <c r="AQ180" s="5" t="str">
        <f t="shared" si="1"/>
        <v/>
      </c>
      <c r="AR180" s="5" t="str">
        <f>IF(Q180="","",Q180*RarityBackground!$D$5)</f>
        <v/>
      </c>
      <c r="AS180" s="5" t="str">
        <f>IF(R180="","",VLOOKUP(R180&amp;"Save1Minute", RarityBackground!$C$6:$D$20,2,0))</f>
        <v/>
      </c>
      <c r="AT180" s="5" t="str">
        <f>IF(S180="","",IF(T180="Y",ROUNDUP(S180*RarityBackground!$D$4,0),IF(T180="N",ROUNDUP(S180*RarityBackground!$D$3,0))))</f>
        <v/>
      </c>
      <c r="AU180" s="5" t="str">
        <f>IF(U180="","",IF(V180="Y",((RarityBackground!$D$4*U180)*(RarityBackground!$F$3+W180)),((RarityBackground!$D$3*U180)*(RarityBackground!$F$3+W180))))</f>
        <v/>
      </c>
      <c r="AV180" s="5" t="str">
        <f>IF(X180="","",IF(Y180="Y",(RarityBackground!$D$4*X180)*IF(Z180="Y",RarityBackground!$F$9,RarityBackground!$F$10),(RarityBackground!$D$3*X180)*IF(Z180="Y",RarityBackground!$F$9,RarityBackground!$F$10)))</f>
        <v/>
      </c>
      <c r="AW180" s="5" t="str">
        <f>IF(AA180="","",AA180*RarityBackground!$D$2)</f>
        <v/>
      </c>
      <c r="AX180" s="5" t="str">
        <f t="shared" si="2"/>
        <v/>
      </c>
      <c r="AY180" s="5" t="str">
        <f>IF(AC180="","",VLOOKUP(AC180,RarityBackground!$A$7:$B$17,2,0))</f>
        <v/>
      </c>
      <c r="AZ180" s="5" t="str">
        <f>IF(AD180="","",IF(AD180="Y",AY180*RarityBackground!$F$5,IF(AD180="N",AY180*(IF(RarityBackground!$F$3+(AE180-1)&gt;10,10,RarityBackground!$F$3+(AE180-1)))))-AY180)</f>
        <v/>
      </c>
      <c r="BA180" s="5" t="str">
        <f>IF(AF180="","",VLOOKUP(AF180,RarityBackground!$A$7:$B$17,2,0))</f>
        <v/>
      </c>
      <c r="BB180" s="5" t="str">
        <f>IF(AG180="","",IF(AG180="Y",BA180*RarityBackground!$F$5,IF(AG180="N",BA180*(IF(RarityBackground!$F$3+(AH180-1)&gt;10,10,RarityBackground!$F$3+(AH180-1)))))-BA180)</f>
        <v/>
      </c>
    </row>
    <row r="181" ht="15.75" customHeight="1">
      <c r="A181" s="5" t="s">
        <v>359</v>
      </c>
      <c r="B181" s="5" t="s">
        <v>72</v>
      </c>
      <c r="C181" s="6" t="s">
        <v>56</v>
      </c>
      <c r="D181" s="5">
        <f>IF(A181="","",ROUNDUP(SUM(AI181:BB181)*VLOOKUP(B181,RarityBackground!$A$1:$B$6,2,0)*IF(C181="Yes",1,1.1),0))</f>
        <v>20790</v>
      </c>
      <c r="E181" s="5" t="s">
        <v>360</v>
      </c>
      <c r="F181" s="7"/>
      <c r="I181" s="7"/>
      <c r="J181" s="7"/>
      <c r="K181" s="6"/>
      <c r="L181" s="8"/>
      <c r="M181" s="7">
        <v>4.0</v>
      </c>
      <c r="N181" s="6" t="s">
        <v>76</v>
      </c>
      <c r="O181" s="6"/>
      <c r="P181" s="6">
        <v>12.0</v>
      </c>
      <c r="Q181" s="8"/>
      <c r="R181" s="9"/>
      <c r="S181" s="7"/>
      <c r="T181" s="6"/>
      <c r="U181" s="6"/>
      <c r="V181" s="6"/>
      <c r="W181" s="6"/>
      <c r="X181" s="6"/>
      <c r="Y181" s="6"/>
      <c r="Z181" s="6"/>
      <c r="AA181" s="8"/>
      <c r="AB181" s="7"/>
      <c r="AC181" s="7"/>
      <c r="AD181" s="6"/>
      <c r="AE181" s="6"/>
      <c r="AF181" s="6"/>
      <c r="AG181" s="6"/>
      <c r="AH181" s="6"/>
      <c r="AI181" s="7" t="str">
        <f>IF(F181="","",F181+IF(G181="",0,VLOOKUP(G181,RarityBackground!$E$7:$F$9,2,0)))</f>
        <v/>
      </c>
      <c r="AJ181" s="5" t="str">
        <f>IF(H181="","",F181+IF(H181=1,RarityBackground!$F$1,IF(H181=2,RarityBackground!$F$1*3,IF(H181=3,RarityBackground!$F$1*6,"Error"))))</f>
        <v/>
      </c>
      <c r="AK181" s="5" t="str">
        <f>IF(I181="","",IF(I181=1,RarityBackground!$F$2,IF(I181=2,RarityBackground!$F$2*3,IF(I181=3,RarityBackground!$F$2*6,"Error"))))</f>
        <v/>
      </c>
      <c r="AL181" s="5" t="str">
        <f>IF(J181="","",ROUNDUP(RarityBackground!$F$6*VLOOKUP(J181, RarityBackground!$A$18:$B$27,2,0),-1))</f>
        <v/>
      </c>
      <c r="AM181" s="5" t="str">
        <f>IF(K181="","",IF(K181="N","",IF(K181="Y",ROUNDUP(RarityBackground!$F$6,-1),"")))</f>
        <v/>
      </c>
      <c r="AN181" s="5" t="str">
        <f>IF(L181="","",IF(L181=1,RarityBackground!$D$1,IF(L181=2,RarityBackground!$D$1*3,IF(L181=3,RarityBackground!$D$1*6,"Error"))))</f>
        <v/>
      </c>
      <c r="AO181" s="5">
        <f>IF(M181="","",VLOOKUP(M181,RarityBackground!$A$7:$B$17,2,0))</f>
        <v>450</v>
      </c>
      <c r="AP181" s="5">
        <f>IF(N181="","",IF(N181="Y",AO181*RarityBackground!$F$5,IF(N181="N",AO181*(IF(RarityBackground!$F$3+(O181-1)&gt;10,10,RarityBackground!$F$3+(O181-1)))))-AO181)</f>
        <v>900</v>
      </c>
      <c r="AQ181" s="5">
        <f t="shared" si="1"/>
        <v>4950</v>
      </c>
      <c r="AR181" s="5" t="str">
        <f>IF(Q181="","",Q181*RarityBackground!$D$5)</f>
        <v/>
      </c>
      <c r="AS181" s="5" t="str">
        <f>IF(R181="","",VLOOKUP(R181&amp;"Save1Minute", RarityBackground!$C$6:$D$20,2,0))</f>
        <v/>
      </c>
      <c r="AT181" s="5" t="str">
        <f>IF(S181="","",IF(T181="Y",ROUNDUP(S181*RarityBackground!$D$4,0),IF(T181="N",ROUNDUP(S181*RarityBackground!$D$3,0))))</f>
        <v/>
      </c>
      <c r="AU181" s="5" t="str">
        <f>IF(U181="","",IF(V181="Y",((RarityBackground!$D$4*U181)*(RarityBackground!$F$3+W181)),((RarityBackground!$D$3*U181)*(RarityBackground!$F$3+W181))))</f>
        <v/>
      </c>
      <c r="AV181" s="5" t="str">
        <f>IF(X181="","",IF(Y181="Y",(RarityBackground!$D$4*X181)*IF(Z181="Y",RarityBackground!$F$9,RarityBackground!$F$10),(RarityBackground!$D$3*X181)*IF(Z181="Y",RarityBackground!$F$9,RarityBackground!$F$10)))</f>
        <v/>
      </c>
      <c r="AW181" s="5" t="str">
        <f>IF(AA181="","",AA181*RarityBackground!$D$2)</f>
        <v/>
      </c>
      <c r="AX181" s="5" t="str">
        <f t="shared" si="2"/>
        <v/>
      </c>
      <c r="AY181" s="5" t="str">
        <f>IF(AC181="","",VLOOKUP(AC181,RarityBackground!$A$7:$B$17,2,0))</f>
        <v/>
      </c>
      <c r="AZ181" s="5" t="str">
        <f>IF(AD181="","",IF(AD181="Y",AY181*RarityBackground!$F$5,IF(AD181="N",AY181*(IF(RarityBackground!$F$3+(AE181-1)&gt;10,10,RarityBackground!$F$3+(AE181-1)))))-AY181)</f>
        <v/>
      </c>
      <c r="BA181" s="5" t="str">
        <f>IF(AF181="","",VLOOKUP(AF181,RarityBackground!$A$7:$B$17,2,0))</f>
        <v/>
      </c>
      <c r="BB181" s="5" t="str">
        <f>IF(AG181="","",IF(AG181="Y",BA181*RarityBackground!$F$5,IF(AG181="N",BA181*(IF(RarityBackground!$F$3+(AH181-1)&gt;10,10,RarityBackground!$F$3+(AH181-1)))))-BA181)</f>
        <v/>
      </c>
    </row>
    <row r="182" ht="15.75" customHeight="1">
      <c r="A182" s="5" t="s">
        <v>361</v>
      </c>
      <c r="B182" s="5" t="s">
        <v>55</v>
      </c>
      <c r="C182" s="6" t="s">
        <v>56</v>
      </c>
      <c r="D182" s="5">
        <f>IF(A182="","",ROUNDUP(SUM(AI182:BB182)*VLOOKUP(B182,RarityBackground!$A$1:$B$6,2,0)*IF(C182="Yes",1,1.1),0))</f>
        <v>1733</v>
      </c>
      <c r="F182" s="7">
        <v>50.0</v>
      </c>
      <c r="G182" s="5" t="s">
        <v>362</v>
      </c>
      <c r="I182" s="7"/>
      <c r="J182" s="7"/>
      <c r="K182" s="6"/>
      <c r="L182" s="8"/>
      <c r="M182" s="7"/>
      <c r="N182" s="6"/>
      <c r="O182" s="6"/>
      <c r="P182" s="6"/>
      <c r="Q182" s="8"/>
      <c r="R182" s="9"/>
      <c r="S182" s="7"/>
      <c r="T182" s="6"/>
      <c r="U182" s="6"/>
      <c r="V182" s="6"/>
      <c r="W182" s="6"/>
      <c r="X182" s="6"/>
      <c r="Y182" s="6"/>
      <c r="Z182" s="6"/>
      <c r="AA182" s="8"/>
      <c r="AB182" s="7"/>
      <c r="AC182" s="7"/>
      <c r="AD182" s="6"/>
      <c r="AE182" s="6"/>
      <c r="AF182" s="6"/>
      <c r="AG182" s="6"/>
      <c r="AH182" s="6"/>
      <c r="AI182" s="7">
        <f>IF(F182="","",F182+IF(G182="",0,VLOOKUP(G182,RarityBackground!$E$7:$F$9,2,0)))</f>
        <v>1050</v>
      </c>
      <c r="AJ182" s="5" t="str">
        <f>IF(H182="","",F182+IF(H182=1,RarityBackground!$F$1,IF(H182=2,RarityBackground!$F$1*3,IF(H182=3,RarityBackground!$F$1*6,"Error"))))</f>
        <v/>
      </c>
      <c r="AK182" s="5" t="str">
        <f>IF(I182="","",IF(I182=1,RarityBackground!$F$2,IF(I182=2,RarityBackground!$F$2*3,IF(I182=3,RarityBackground!$F$2*6,"Error"))))</f>
        <v/>
      </c>
      <c r="AL182" s="5" t="str">
        <f>IF(J182="","",ROUNDUP(RarityBackground!$F$6*VLOOKUP(J182, RarityBackground!$A$18:$B$27,2,0),-1))</f>
        <v/>
      </c>
      <c r="AM182" s="5" t="str">
        <f>IF(K182="","",IF(K182="N","",IF(K182="Y",ROUNDUP(RarityBackground!$F$6,-1),"")))</f>
        <v/>
      </c>
      <c r="AN182" s="5" t="str">
        <f>IF(L182="","",IF(L182=1,RarityBackground!$D$1,IF(L182=2,RarityBackground!$D$1*3,IF(L182=3,RarityBackground!$D$1*6,"Error"))))</f>
        <v/>
      </c>
      <c r="AO182" s="5" t="str">
        <f>IF(M182="","",VLOOKUP(M182,RarityBackground!$A$7:$B$17,2,0))</f>
        <v/>
      </c>
      <c r="AP182" s="5" t="str">
        <f>IF(N182="","",IF(N182="Y",AO182*RarityBackground!$F$5,IF(N182="N",AO182*(IF(RarityBackground!$F$3+(O182-1)&gt;10,10,RarityBackground!$F$3+(O182-1)))))-AO182)</f>
        <v/>
      </c>
      <c r="AQ182" s="5" t="str">
        <f t="shared" si="1"/>
        <v/>
      </c>
      <c r="AR182" s="5" t="str">
        <f>IF(Q182="","",Q182*RarityBackground!$D$5)</f>
        <v/>
      </c>
      <c r="AS182" s="5" t="str">
        <f>IF(R182="","",VLOOKUP(R182&amp;"Save1Minute", RarityBackground!$C$6:$D$20,2,0))</f>
        <v/>
      </c>
      <c r="AT182" s="5" t="str">
        <f>IF(S182="","",IF(T182="Y",ROUNDUP(S182*RarityBackground!$D$4,0),IF(T182="N",ROUNDUP(S182*RarityBackground!$D$3,0))))</f>
        <v/>
      </c>
      <c r="AU182" s="5" t="str">
        <f>IF(U182="","",IF(V182="Y",((RarityBackground!$D$4*U182)*(RarityBackground!$F$3+W182)),((RarityBackground!$D$3*U182)*(RarityBackground!$F$3+W182))))</f>
        <v/>
      </c>
      <c r="AV182" s="5" t="str">
        <f>IF(X182="","",IF(Y182="Y",(RarityBackground!$D$4*X182)*IF(Z182="Y",RarityBackground!$F$9,RarityBackground!$F$10),(RarityBackground!$D$3*X182)*IF(Z182="Y",RarityBackground!$F$9,RarityBackground!$F$10)))</f>
        <v/>
      </c>
      <c r="AW182" s="5" t="str">
        <f>IF(AA182="","",AA182*RarityBackground!$D$2)</f>
        <v/>
      </c>
      <c r="AX182" s="5" t="str">
        <f t="shared" si="2"/>
        <v/>
      </c>
      <c r="AY182" s="5" t="str">
        <f>IF(AC182="","",VLOOKUP(AC182,RarityBackground!$A$7:$B$17,2,0))</f>
        <v/>
      </c>
      <c r="AZ182" s="5" t="str">
        <f>IF(AD182="","",IF(AD182="Y",AY182*RarityBackground!$F$5,IF(AD182="N",AY182*(IF(RarityBackground!$F$3+(AE182-1)&gt;10,10,RarityBackground!$F$3+(AE182-1)))))-AY182)</f>
        <v/>
      </c>
      <c r="BA182" s="5" t="str">
        <f>IF(AF182="","",VLOOKUP(AF182,RarityBackground!$A$7:$B$17,2,0))</f>
        <v/>
      </c>
      <c r="BB182" s="5" t="str">
        <f>IF(AG182="","",IF(AG182="Y",BA182*RarityBackground!$F$5,IF(AG182="N",BA182*(IF(RarityBackground!$F$3+(AH182-1)&gt;10,10,RarityBackground!$F$3+(AH182-1)))))-BA182)</f>
        <v/>
      </c>
    </row>
    <row r="183" ht="15.75" customHeight="1">
      <c r="A183" s="5" t="s">
        <v>363</v>
      </c>
      <c r="B183" s="5" t="s">
        <v>55</v>
      </c>
      <c r="C183" s="6" t="s">
        <v>56</v>
      </c>
      <c r="D183" s="5">
        <f>IF(A183="","",ROUNDUP(SUM(AI183:BB183)*VLOOKUP(B183,RarityBackground!$A$1:$B$6,2,0)*IF(C183="Yes",1,1.1),0))</f>
        <v>1733</v>
      </c>
      <c r="F183" s="7">
        <v>50.0</v>
      </c>
      <c r="G183" s="5" t="s">
        <v>362</v>
      </c>
      <c r="I183" s="7"/>
      <c r="J183" s="7"/>
      <c r="K183" s="6"/>
      <c r="L183" s="8"/>
      <c r="M183" s="7"/>
      <c r="N183" s="6"/>
      <c r="O183" s="6"/>
      <c r="P183" s="6"/>
      <c r="Q183" s="8"/>
      <c r="R183" s="9"/>
      <c r="S183" s="7"/>
      <c r="T183" s="6"/>
      <c r="U183" s="6"/>
      <c r="V183" s="6"/>
      <c r="W183" s="6"/>
      <c r="X183" s="6"/>
      <c r="Y183" s="6"/>
      <c r="Z183" s="6"/>
      <c r="AA183" s="8"/>
      <c r="AB183" s="7"/>
      <c r="AC183" s="7"/>
      <c r="AD183" s="6"/>
      <c r="AE183" s="6"/>
      <c r="AF183" s="6"/>
      <c r="AG183" s="6"/>
      <c r="AH183" s="6"/>
      <c r="AI183" s="7">
        <f>IF(F183="","",F183+IF(G183="",0,VLOOKUP(G183,RarityBackground!$E$7:$F$9,2,0)))</f>
        <v>1050</v>
      </c>
      <c r="AJ183" s="5" t="str">
        <f>IF(H183="","",F183+IF(H183=1,RarityBackground!$F$1,IF(H183=2,RarityBackground!$F$1*3,IF(H183=3,RarityBackground!$F$1*6,"Error"))))</f>
        <v/>
      </c>
      <c r="AK183" s="5" t="str">
        <f>IF(I183="","",IF(I183=1,RarityBackground!$F$2,IF(I183=2,RarityBackground!$F$2*3,IF(I183=3,RarityBackground!$F$2*6,"Error"))))</f>
        <v/>
      </c>
      <c r="AL183" s="5" t="str">
        <f>IF(J183="","",ROUNDUP(RarityBackground!$F$6*VLOOKUP(J183, RarityBackground!$A$18:$B$27,2,0),-1))</f>
        <v/>
      </c>
      <c r="AM183" s="5" t="str">
        <f>IF(K183="","",IF(K183="N","",IF(K183="Y",ROUNDUP(RarityBackground!$F$6,-1),"")))</f>
        <v/>
      </c>
      <c r="AN183" s="5" t="str">
        <f>IF(L183="","",IF(L183=1,RarityBackground!$D$1,IF(L183=2,RarityBackground!$D$1*3,IF(L183=3,RarityBackground!$D$1*6,"Error"))))</f>
        <v/>
      </c>
      <c r="AO183" s="5" t="str">
        <f>IF(M183="","",VLOOKUP(M183,RarityBackground!$A$7:$B$17,2,0))</f>
        <v/>
      </c>
      <c r="AP183" s="5" t="str">
        <f>IF(N183="","",IF(N183="Y",AO183*RarityBackground!$F$5,IF(N183="N",AO183*(IF(RarityBackground!$F$3+(O183-1)&gt;10,10,RarityBackground!$F$3+(O183-1)))))-AO183)</f>
        <v/>
      </c>
      <c r="AQ183" s="5" t="str">
        <f t="shared" si="1"/>
        <v/>
      </c>
      <c r="AR183" s="5" t="str">
        <f>IF(Q183="","",Q183*RarityBackground!$D$5)</f>
        <v/>
      </c>
      <c r="AS183" s="5" t="str">
        <f>IF(R183="","",VLOOKUP(R183&amp;"Save1Minute", RarityBackground!$C$6:$D$20,2,0))</f>
        <v/>
      </c>
      <c r="AT183" s="5" t="str">
        <f>IF(S183="","",IF(T183="Y",ROUNDUP(S183*RarityBackground!$D$4,0),IF(T183="N",ROUNDUP(S183*RarityBackground!$D$3,0))))</f>
        <v/>
      </c>
      <c r="AU183" s="5" t="str">
        <f>IF(U183="","",IF(V183="Y",((RarityBackground!$D$4*U183)*(RarityBackground!$F$3+W183)),((RarityBackground!$D$3*U183)*(RarityBackground!$F$3+W183))))</f>
        <v/>
      </c>
      <c r="AV183" s="5" t="str">
        <f>IF(X183="","",IF(Y183="Y",(RarityBackground!$D$4*X183)*IF(Z183="Y",RarityBackground!$F$9,RarityBackground!$F$10),(RarityBackground!$D$3*X183)*IF(Z183="Y",RarityBackground!$F$9,RarityBackground!$F$10)))</f>
        <v/>
      </c>
      <c r="AW183" s="5" t="str">
        <f>IF(AA183="","",AA183*RarityBackground!$D$2)</f>
        <v/>
      </c>
      <c r="AX183" s="5" t="str">
        <f t="shared" si="2"/>
        <v/>
      </c>
      <c r="AY183" s="5" t="str">
        <f>IF(AC183="","",VLOOKUP(AC183,RarityBackground!$A$7:$B$17,2,0))</f>
        <v/>
      </c>
      <c r="AZ183" s="5" t="str">
        <f>IF(AD183="","",IF(AD183="Y",AY183*RarityBackground!$F$5,IF(AD183="N",AY183*(IF(RarityBackground!$F$3+(AE183-1)&gt;10,10,RarityBackground!$F$3+(AE183-1)))))-AY183)</f>
        <v/>
      </c>
      <c r="BA183" s="5" t="str">
        <f>IF(AF183="","",VLOOKUP(AF183,RarityBackground!$A$7:$B$17,2,0))</f>
        <v/>
      </c>
      <c r="BB183" s="5" t="str">
        <f>IF(AG183="","",IF(AG183="Y",BA183*RarityBackground!$F$5,IF(AG183="N",BA183*(IF(RarityBackground!$F$3+(AH183-1)&gt;10,10,RarityBackground!$F$3+(AH183-1)))))-BA183)</f>
        <v/>
      </c>
    </row>
    <row r="184" ht="15.75" customHeight="1">
      <c r="A184" s="5" t="s">
        <v>364</v>
      </c>
      <c r="B184" s="5" t="s">
        <v>55</v>
      </c>
      <c r="C184" s="6" t="s">
        <v>56</v>
      </c>
      <c r="D184" s="5">
        <f>IF(A184="","",ROUNDUP(SUM(AI184:BB184)*VLOOKUP(B184,RarityBackground!$A$1:$B$6,2,0)*IF(C184="Yes",1,1.1),0))</f>
        <v>2310</v>
      </c>
      <c r="F184" s="7">
        <v>400.0</v>
      </c>
      <c r="G184" s="5" t="s">
        <v>362</v>
      </c>
      <c r="I184" s="7"/>
      <c r="J184" s="7"/>
      <c r="K184" s="6"/>
      <c r="L184" s="8"/>
      <c r="M184" s="7"/>
      <c r="N184" s="6"/>
      <c r="O184" s="6"/>
      <c r="P184" s="6"/>
      <c r="Q184" s="8"/>
      <c r="R184" s="9"/>
      <c r="S184" s="7"/>
      <c r="T184" s="6"/>
      <c r="U184" s="6"/>
      <c r="V184" s="6"/>
      <c r="W184" s="6"/>
      <c r="X184" s="6"/>
      <c r="Y184" s="6"/>
      <c r="Z184" s="6"/>
      <c r="AA184" s="8"/>
      <c r="AB184" s="7"/>
      <c r="AC184" s="7"/>
      <c r="AD184" s="6"/>
      <c r="AE184" s="6"/>
      <c r="AF184" s="6"/>
      <c r="AG184" s="6"/>
      <c r="AH184" s="6"/>
      <c r="AI184" s="7">
        <f>IF(F184="","",F184+IF(G184="",0,VLOOKUP(G184,RarityBackground!$E$7:$F$9,2,0)))</f>
        <v>1400</v>
      </c>
      <c r="AJ184" s="5" t="str">
        <f>IF(H184="","",F184+IF(H184=1,RarityBackground!$F$1,IF(H184=2,RarityBackground!$F$1*3,IF(H184=3,RarityBackground!$F$1*6,"Error"))))</f>
        <v/>
      </c>
      <c r="AK184" s="5" t="str">
        <f>IF(I184="","",IF(I184=1,RarityBackground!$F$2,IF(I184=2,RarityBackground!$F$2*3,IF(I184=3,RarityBackground!$F$2*6,"Error"))))</f>
        <v/>
      </c>
      <c r="AL184" s="5" t="str">
        <f>IF(J184="","",ROUNDUP(RarityBackground!$F$6*VLOOKUP(J184, RarityBackground!$A$18:$B$27,2,0),-1))</f>
        <v/>
      </c>
      <c r="AM184" s="5" t="str">
        <f>IF(K184="","",IF(K184="N","",IF(K184="Y",ROUNDUP(RarityBackground!$F$6,-1),"")))</f>
        <v/>
      </c>
      <c r="AN184" s="5" t="str">
        <f>IF(L184="","",IF(L184=1,RarityBackground!$D$1,IF(L184=2,RarityBackground!$D$1*3,IF(L184=3,RarityBackground!$D$1*6,"Error"))))</f>
        <v/>
      </c>
      <c r="AO184" s="5" t="str">
        <f>IF(M184="","",VLOOKUP(M184,RarityBackground!$A$7:$B$17,2,0))</f>
        <v/>
      </c>
      <c r="AP184" s="5" t="str">
        <f>IF(N184="","",IF(N184="Y",AO184*RarityBackground!$F$5,IF(N184="N",AO184*(IF(RarityBackground!$F$3+(O184-1)&gt;10,10,RarityBackground!$F$3+(O184-1)))))-AO184)</f>
        <v/>
      </c>
      <c r="AQ184" s="5" t="str">
        <f t="shared" si="1"/>
        <v/>
      </c>
      <c r="AR184" s="5" t="str">
        <f>IF(Q184="","",Q184*RarityBackground!$D$5)</f>
        <v/>
      </c>
      <c r="AS184" s="5" t="str">
        <f>IF(R184="","",VLOOKUP(R184&amp;"Save1Minute", RarityBackground!$C$6:$D$20,2,0))</f>
        <v/>
      </c>
      <c r="AT184" s="5" t="str">
        <f>IF(S184="","",IF(T184="Y",ROUNDUP(S184*RarityBackground!$D$4,0),IF(T184="N",ROUNDUP(S184*RarityBackground!$D$3,0))))</f>
        <v/>
      </c>
      <c r="AU184" s="5" t="str">
        <f>IF(U184="","",IF(V184="Y",((RarityBackground!$D$4*U184)*(RarityBackground!$F$3+W184)),((RarityBackground!$D$3*U184)*(RarityBackground!$F$3+W184))))</f>
        <v/>
      </c>
      <c r="AV184" s="5" t="str">
        <f>IF(X184="","",IF(Y184="Y",(RarityBackground!$D$4*X184)*IF(Z184="Y",RarityBackground!$F$9,RarityBackground!$F$10),(RarityBackground!$D$3*X184)*IF(Z184="Y",RarityBackground!$F$9,RarityBackground!$F$10)))</f>
        <v/>
      </c>
      <c r="AW184" s="5" t="str">
        <f>IF(AA184="","",AA184*RarityBackground!$D$2)</f>
        <v/>
      </c>
      <c r="AX184" s="5" t="str">
        <f t="shared" si="2"/>
        <v/>
      </c>
      <c r="AY184" s="5" t="str">
        <f>IF(AC184="","",VLOOKUP(AC184,RarityBackground!$A$7:$B$17,2,0))</f>
        <v/>
      </c>
      <c r="AZ184" s="5" t="str">
        <f>IF(AD184="","",IF(AD184="Y",AY184*RarityBackground!$F$5,IF(AD184="N",AY184*(IF(RarityBackground!$F$3+(AE184-1)&gt;10,10,RarityBackground!$F$3+(AE184-1)))))-AY184)</f>
        <v/>
      </c>
      <c r="BA184" s="5" t="str">
        <f>IF(AF184="","",VLOOKUP(AF184,RarityBackground!$A$7:$B$17,2,0))</f>
        <v/>
      </c>
      <c r="BB184" s="5" t="str">
        <f>IF(AG184="","",IF(AG184="Y",BA184*RarityBackground!$F$5,IF(AG184="N",BA184*(IF(RarityBackground!$F$3+(AH184-1)&gt;10,10,RarityBackground!$F$3+(AH184-1)))))-BA184)</f>
        <v/>
      </c>
    </row>
    <row r="185" ht="15.75" customHeight="1">
      <c r="A185" s="5" t="s">
        <v>365</v>
      </c>
      <c r="B185" s="5" t="s">
        <v>55</v>
      </c>
      <c r="C185" s="6" t="s">
        <v>56</v>
      </c>
      <c r="D185" s="5">
        <f>IF(A185="","",ROUNDUP(SUM(AI185:BB185)*VLOOKUP(B185,RarityBackground!$A$1:$B$6,2,0)*IF(C185="Yes",1,1.1),0))</f>
        <v>2888</v>
      </c>
      <c r="F185" s="7">
        <v>750.0</v>
      </c>
      <c r="G185" s="5" t="s">
        <v>362</v>
      </c>
      <c r="I185" s="7"/>
      <c r="J185" s="7"/>
      <c r="K185" s="6"/>
      <c r="L185" s="8"/>
      <c r="M185" s="7"/>
      <c r="N185" s="6"/>
      <c r="O185" s="6"/>
      <c r="P185" s="6"/>
      <c r="Q185" s="8"/>
      <c r="R185" s="9"/>
      <c r="S185" s="7"/>
      <c r="T185" s="6"/>
      <c r="U185" s="6"/>
      <c r="V185" s="6"/>
      <c r="W185" s="6"/>
      <c r="X185" s="6"/>
      <c r="Y185" s="6"/>
      <c r="Z185" s="6"/>
      <c r="AA185" s="8"/>
      <c r="AB185" s="7"/>
      <c r="AC185" s="7"/>
      <c r="AD185" s="6"/>
      <c r="AE185" s="6"/>
      <c r="AF185" s="6"/>
      <c r="AG185" s="6"/>
      <c r="AH185" s="6"/>
      <c r="AI185" s="7">
        <f>IF(F185="","",F185+IF(G185="",0,VLOOKUP(G185,RarityBackground!$E$7:$F$9,2,0)))</f>
        <v>1750</v>
      </c>
      <c r="AJ185" s="5" t="str">
        <f>IF(H185="","",F185+IF(H185=1,RarityBackground!$F$1,IF(H185=2,RarityBackground!$F$1*3,IF(H185=3,RarityBackground!$F$1*6,"Error"))))</f>
        <v/>
      </c>
      <c r="AK185" s="5" t="str">
        <f>IF(I185="","",IF(I185=1,RarityBackground!$F$2,IF(I185=2,RarityBackground!$F$2*3,IF(I185=3,RarityBackground!$F$2*6,"Error"))))</f>
        <v/>
      </c>
      <c r="AL185" s="5" t="str">
        <f>IF(J185="","",ROUNDUP(RarityBackground!$F$6*VLOOKUP(J185, RarityBackground!$A$18:$B$27,2,0),-1))</f>
        <v/>
      </c>
      <c r="AM185" s="5" t="str">
        <f>IF(K185="","",IF(K185="N","",IF(K185="Y",ROUNDUP(RarityBackground!$F$6,-1),"")))</f>
        <v/>
      </c>
      <c r="AN185" s="5" t="str">
        <f>IF(L185="","",IF(L185=1,RarityBackground!$D$1,IF(L185=2,RarityBackground!$D$1*3,IF(L185=3,RarityBackground!$D$1*6,"Error"))))</f>
        <v/>
      </c>
      <c r="AO185" s="5" t="str">
        <f>IF(M185="","",VLOOKUP(M185,RarityBackground!$A$7:$B$17,2,0))</f>
        <v/>
      </c>
      <c r="AP185" s="5" t="str">
        <f>IF(N185="","",IF(N185="Y",AO185*RarityBackground!$F$5,IF(N185="N",AO185*(IF(RarityBackground!$F$3+(O185-1)&gt;10,10,RarityBackground!$F$3+(O185-1)))))-AO185)</f>
        <v/>
      </c>
      <c r="AQ185" s="5" t="str">
        <f t="shared" si="1"/>
        <v/>
      </c>
      <c r="AR185" s="5" t="str">
        <f>IF(Q185="","",Q185*RarityBackground!$D$5)</f>
        <v/>
      </c>
      <c r="AS185" s="5" t="str">
        <f>IF(R185="","",VLOOKUP(R185&amp;"Save1Minute", RarityBackground!$C$6:$D$20,2,0))</f>
        <v/>
      </c>
      <c r="AT185" s="5" t="str">
        <f>IF(S185="","",IF(T185="Y",ROUNDUP(S185*RarityBackground!$D$4,0),IF(T185="N",ROUNDUP(S185*RarityBackground!$D$3,0))))</f>
        <v/>
      </c>
      <c r="AU185" s="5" t="str">
        <f>IF(U185="","",IF(V185="Y",((RarityBackground!$D$4*U185)*(RarityBackground!$F$3+W185)),((RarityBackground!$D$3*U185)*(RarityBackground!$F$3+W185))))</f>
        <v/>
      </c>
      <c r="AV185" s="5" t="str">
        <f>IF(X185="","",IF(Y185="Y",(RarityBackground!$D$4*X185)*IF(Z185="Y",RarityBackground!$F$9,RarityBackground!$F$10),(RarityBackground!$D$3*X185)*IF(Z185="Y",RarityBackground!$F$9,RarityBackground!$F$10)))</f>
        <v/>
      </c>
      <c r="AW185" s="5" t="str">
        <f>IF(AA185="","",AA185*RarityBackground!$D$2)</f>
        <v/>
      </c>
      <c r="AX185" s="5" t="str">
        <f t="shared" si="2"/>
        <v/>
      </c>
      <c r="AY185" s="5" t="str">
        <f>IF(AC185="","",VLOOKUP(AC185,RarityBackground!$A$7:$B$17,2,0))</f>
        <v/>
      </c>
      <c r="AZ185" s="5" t="str">
        <f>IF(AD185="","",IF(AD185="Y",AY185*RarityBackground!$F$5,IF(AD185="N",AY185*(IF(RarityBackground!$F$3+(AE185-1)&gt;10,10,RarityBackground!$F$3+(AE185-1)))))-AY185)</f>
        <v/>
      </c>
      <c r="BA185" s="5" t="str">
        <f>IF(AF185="","",VLOOKUP(AF185,RarityBackground!$A$7:$B$17,2,0))</f>
        <v/>
      </c>
      <c r="BB185" s="5" t="str">
        <f>IF(AG185="","",IF(AG185="Y",BA185*RarityBackground!$F$5,IF(AG185="N",BA185*(IF(RarityBackground!$F$3+(AH185-1)&gt;10,10,RarityBackground!$F$3+(AH185-1)))))-BA185)</f>
        <v/>
      </c>
    </row>
    <row r="186" ht="15.75" customHeight="1">
      <c r="A186" s="5" t="s">
        <v>366</v>
      </c>
      <c r="B186" s="5" t="s">
        <v>55</v>
      </c>
      <c r="C186" s="6" t="s">
        <v>56</v>
      </c>
      <c r="D186" s="5">
        <f>IF(A186="","",ROUNDUP(SUM(AI186:BB186)*VLOOKUP(B186,RarityBackground!$A$1:$B$6,2,0)*IF(C186="Yes",1,1.1),0))</f>
        <v>1700</v>
      </c>
      <c r="F186" s="7">
        <v>30.0</v>
      </c>
      <c r="G186" s="5" t="s">
        <v>362</v>
      </c>
      <c r="I186" s="7"/>
      <c r="J186" s="7"/>
      <c r="K186" s="6"/>
      <c r="L186" s="8"/>
      <c r="M186" s="7"/>
      <c r="N186" s="6"/>
      <c r="O186" s="6"/>
      <c r="P186" s="6"/>
      <c r="Q186" s="8"/>
      <c r="R186" s="9"/>
      <c r="S186" s="7"/>
      <c r="T186" s="6"/>
      <c r="U186" s="6"/>
      <c r="V186" s="6"/>
      <c r="W186" s="6"/>
      <c r="X186" s="6"/>
      <c r="Y186" s="6"/>
      <c r="Z186" s="6"/>
      <c r="AA186" s="8"/>
      <c r="AB186" s="7"/>
      <c r="AC186" s="7"/>
      <c r="AD186" s="6"/>
      <c r="AE186" s="6"/>
      <c r="AF186" s="6"/>
      <c r="AG186" s="6"/>
      <c r="AH186" s="6"/>
      <c r="AI186" s="7">
        <f>IF(F186="","",F186+IF(G186="",0,VLOOKUP(G186,RarityBackground!$E$7:$F$9,2,0)))</f>
        <v>1030</v>
      </c>
      <c r="AJ186" s="5" t="str">
        <f>IF(H186="","",F186+IF(H186=1,RarityBackground!$F$1,IF(H186=2,RarityBackground!$F$1*3,IF(H186=3,RarityBackground!$F$1*6,"Error"))))</f>
        <v/>
      </c>
      <c r="AK186" s="5" t="str">
        <f>IF(I186="","",IF(I186=1,RarityBackground!$F$2,IF(I186=2,RarityBackground!$F$2*3,IF(I186=3,RarityBackground!$F$2*6,"Error"))))</f>
        <v/>
      </c>
      <c r="AL186" s="5" t="str">
        <f>IF(J186="","",ROUNDUP(RarityBackground!$F$6*VLOOKUP(J186, RarityBackground!$A$18:$B$27,2,0),-1))</f>
        <v/>
      </c>
      <c r="AM186" s="5" t="str">
        <f>IF(K186="","",IF(K186="N","",IF(K186="Y",ROUNDUP(RarityBackground!$F$6,-1),"")))</f>
        <v/>
      </c>
      <c r="AN186" s="5" t="str">
        <f>IF(L186="","",IF(L186=1,RarityBackground!$D$1,IF(L186=2,RarityBackground!$D$1*3,IF(L186=3,RarityBackground!$D$1*6,"Error"))))</f>
        <v/>
      </c>
      <c r="AO186" s="5" t="str">
        <f>IF(M186="","",VLOOKUP(M186,RarityBackground!$A$7:$B$17,2,0))</f>
        <v/>
      </c>
      <c r="AP186" s="5" t="str">
        <f>IF(N186="","",IF(N186="Y",AO186*RarityBackground!$F$5,IF(N186="N",AO186*(IF(RarityBackground!$F$3+(O186-1)&gt;10,10,RarityBackground!$F$3+(O186-1)))))-AO186)</f>
        <v/>
      </c>
      <c r="AQ186" s="5" t="str">
        <f t="shared" si="1"/>
        <v/>
      </c>
      <c r="AR186" s="5" t="str">
        <f>IF(Q186="","",Q186*RarityBackground!$D$5)</f>
        <v/>
      </c>
      <c r="AS186" s="5" t="str">
        <f>IF(R186="","",VLOOKUP(R186&amp;"Save1Minute", RarityBackground!$C$6:$D$20,2,0))</f>
        <v/>
      </c>
      <c r="AT186" s="5" t="str">
        <f>IF(S186="","",IF(T186="Y",ROUNDUP(S186*RarityBackground!$D$4,0),IF(T186="N",ROUNDUP(S186*RarityBackground!$D$3,0))))</f>
        <v/>
      </c>
      <c r="AU186" s="5" t="str">
        <f>IF(U186="","",IF(V186="Y",((RarityBackground!$D$4*U186)*(RarityBackground!$F$3+W186)),((RarityBackground!$D$3*U186)*(RarityBackground!$F$3+W186))))</f>
        <v/>
      </c>
      <c r="AV186" s="5" t="str">
        <f>IF(X186="","",IF(Y186="Y",(RarityBackground!$D$4*X186)*IF(Z186="Y",RarityBackground!$F$9,RarityBackground!$F$10),(RarityBackground!$D$3*X186)*IF(Z186="Y",RarityBackground!$F$9,RarityBackground!$F$10)))</f>
        <v/>
      </c>
      <c r="AW186" s="5" t="str">
        <f>IF(AA186="","",AA186*RarityBackground!$D$2)</f>
        <v/>
      </c>
      <c r="AX186" s="5" t="str">
        <f t="shared" si="2"/>
        <v/>
      </c>
      <c r="AY186" s="5" t="str">
        <f>IF(AC186="","",VLOOKUP(AC186,RarityBackground!$A$7:$B$17,2,0))</f>
        <v/>
      </c>
      <c r="AZ186" s="5" t="str">
        <f>IF(AD186="","",IF(AD186="Y",AY186*RarityBackground!$F$5,IF(AD186="N",AY186*(IF(RarityBackground!$F$3+(AE186-1)&gt;10,10,RarityBackground!$F$3+(AE186-1)))))-AY186)</f>
        <v/>
      </c>
      <c r="BA186" s="5" t="str">
        <f>IF(AF186="","",VLOOKUP(AF186,RarityBackground!$A$7:$B$17,2,0))</f>
        <v/>
      </c>
      <c r="BB186" s="5" t="str">
        <f>IF(AG186="","",IF(AG186="Y",BA186*RarityBackground!$F$5,IF(AG186="N",BA186*(IF(RarityBackground!$F$3+(AH186-1)&gt;10,10,RarityBackground!$F$3+(AH186-1)))))-BA186)</f>
        <v/>
      </c>
    </row>
    <row r="187" ht="15.75" customHeight="1">
      <c r="A187" s="5" t="s">
        <v>367</v>
      </c>
      <c r="B187" s="5" t="s">
        <v>55</v>
      </c>
      <c r="C187" s="6" t="s">
        <v>56</v>
      </c>
      <c r="D187" s="5">
        <f>IF(A187="","",ROUNDUP(SUM(AI187:BB187)*VLOOKUP(B187,RarityBackground!$A$1:$B$6,2,0)*IF(C187="Yes",1,1.1),0))</f>
        <v>1774</v>
      </c>
      <c r="F187" s="7">
        <v>75.0</v>
      </c>
      <c r="G187" s="5" t="s">
        <v>362</v>
      </c>
      <c r="I187" s="7"/>
      <c r="J187" s="7"/>
      <c r="K187" s="6"/>
      <c r="L187" s="8"/>
      <c r="M187" s="7"/>
      <c r="N187" s="6"/>
      <c r="O187" s="6"/>
      <c r="P187" s="6"/>
      <c r="Q187" s="8"/>
      <c r="R187" s="9"/>
      <c r="S187" s="7"/>
      <c r="T187" s="6"/>
      <c r="U187" s="6"/>
      <c r="V187" s="6"/>
      <c r="W187" s="6"/>
      <c r="X187" s="6"/>
      <c r="Y187" s="6"/>
      <c r="Z187" s="6"/>
      <c r="AA187" s="8"/>
      <c r="AB187" s="7"/>
      <c r="AC187" s="7"/>
      <c r="AD187" s="6"/>
      <c r="AE187" s="6"/>
      <c r="AF187" s="6"/>
      <c r="AG187" s="6"/>
      <c r="AH187" s="6"/>
      <c r="AI187" s="7">
        <f>IF(F187="","",F187+IF(G187="",0,VLOOKUP(G187,RarityBackground!$E$7:$F$9,2,0)))</f>
        <v>1075</v>
      </c>
      <c r="AJ187" s="5" t="str">
        <f>IF(H187="","",F187+IF(H187=1,RarityBackground!$F$1,IF(H187=2,RarityBackground!$F$1*3,IF(H187=3,RarityBackground!$F$1*6,"Error"))))</f>
        <v/>
      </c>
      <c r="AK187" s="5" t="str">
        <f>IF(I187="","",IF(I187=1,RarityBackground!$F$2,IF(I187=2,RarityBackground!$F$2*3,IF(I187=3,RarityBackground!$F$2*6,"Error"))))</f>
        <v/>
      </c>
      <c r="AL187" s="5" t="str">
        <f>IF(J187="","",ROUNDUP(RarityBackground!$F$6*VLOOKUP(J187, RarityBackground!$A$18:$B$27,2,0),-1))</f>
        <v/>
      </c>
      <c r="AM187" s="5" t="str">
        <f>IF(K187="","",IF(K187="N","",IF(K187="Y",ROUNDUP(RarityBackground!$F$6,-1),"")))</f>
        <v/>
      </c>
      <c r="AN187" s="5" t="str">
        <f>IF(L187="","",IF(L187=1,RarityBackground!$D$1,IF(L187=2,RarityBackground!$D$1*3,IF(L187=3,RarityBackground!$D$1*6,"Error"))))</f>
        <v/>
      </c>
      <c r="AO187" s="5" t="str">
        <f>IF(M187="","",VLOOKUP(M187,RarityBackground!$A$7:$B$17,2,0))</f>
        <v/>
      </c>
      <c r="AP187" s="5" t="str">
        <f>IF(N187="","",IF(N187="Y",AO187*RarityBackground!$F$5,IF(N187="N",AO187*(IF(RarityBackground!$F$3+(O187-1)&gt;10,10,RarityBackground!$F$3+(O187-1)))))-AO187)</f>
        <v/>
      </c>
      <c r="AQ187" s="5" t="str">
        <f t="shared" si="1"/>
        <v/>
      </c>
      <c r="AR187" s="5" t="str">
        <f>IF(Q187="","",Q187*RarityBackground!$D$5)</f>
        <v/>
      </c>
      <c r="AS187" s="5" t="str">
        <f>IF(R187="","",VLOOKUP(R187&amp;"Save1Minute", RarityBackground!$C$6:$D$20,2,0))</f>
        <v/>
      </c>
      <c r="AT187" s="5" t="str">
        <f>IF(S187="","",IF(T187="Y",ROUNDUP(S187*RarityBackground!$D$4,0),IF(T187="N",ROUNDUP(S187*RarityBackground!$D$3,0))))</f>
        <v/>
      </c>
      <c r="AU187" s="5" t="str">
        <f>IF(U187="","",IF(V187="Y",((RarityBackground!$D$4*U187)*(RarityBackground!$F$3+W187)),((RarityBackground!$D$3*U187)*(RarityBackground!$F$3+W187))))</f>
        <v/>
      </c>
      <c r="AV187" s="5" t="str">
        <f>IF(X187="","",IF(Y187="Y",(RarityBackground!$D$4*X187)*IF(Z187="Y",RarityBackground!$F$9,RarityBackground!$F$10),(RarityBackground!$D$3*X187)*IF(Z187="Y",RarityBackground!$F$9,RarityBackground!$F$10)))</f>
        <v/>
      </c>
      <c r="AW187" s="5" t="str">
        <f>IF(AA187="","",AA187*RarityBackground!$D$2)</f>
        <v/>
      </c>
      <c r="AX187" s="5" t="str">
        <f t="shared" si="2"/>
        <v/>
      </c>
      <c r="AY187" s="5" t="str">
        <f>IF(AC187="","",VLOOKUP(AC187,RarityBackground!$A$7:$B$17,2,0))</f>
        <v/>
      </c>
      <c r="AZ187" s="5" t="str">
        <f>IF(AD187="","",IF(AD187="Y",AY187*RarityBackground!$F$5,IF(AD187="N",AY187*(IF(RarityBackground!$F$3+(AE187-1)&gt;10,10,RarityBackground!$F$3+(AE187-1)))))-AY187)</f>
        <v/>
      </c>
      <c r="BA187" s="5" t="str">
        <f>IF(AF187="","",VLOOKUP(AF187,RarityBackground!$A$7:$B$17,2,0))</f>
        <v/>
      </c>
      <c r="BB187" s="5" t="str">
        <f>IF(AG187="","",IF(AG187="Y",BA187*RarityBackground!$F$5,IF(AG187="N",BA187*(IF(RarityBackground!$F$3+(AH187-1)&gt;10,10,RarityBackground!$F$3+(AH187-1)))))-BA187)</f>
        <v/>
      </c>
    </row>
    <row r="188" ht="15.75" customHeight="1">
      <c r="A188" s="5" t="s">
        <v>368</v>
      </c>
      <c r="B188" s="5" t="s">
        <v>55</v>
      </c>
      <c r="C188" s="6" t="s">
        <v>56</v>
      </c>
      <c r="D188" s="5">
        <f>IF(A188="","",ROUNDUP(SUM(AI188:BB188)*VLOOKUP(B188,RarityBackground!$A$1:$B$6,2,0)*IF(C188="Yes",1,1.1),0))</f>
        <v>1980</v>
      </c>
      <c r="F188" s="7">
        <v>200.0</v>
      </c>
      <c r="G188" s="5" t="s">
        <v>362</v>
      </c>
      <c r="I188" s="7"/>
      <c r="J188" s="7"/>
      <c r="K188" s="6"/>
      <c r="L188" s="8"/>
      <c r="M188" s="7"/>
      <c r="N188" s="6"/>
      <c r="O188" s="6"/>
      <c r="P188" s="6"/>
      <c r="Q188" s="8"/>
      <c r="R188" s="9"/>
      <c r="S188" s="7"/>
      <c r="T188" s="6"/>
      <c r="U188" s="6"/>
      <c r="V188" s="6"/>
      <c r="W188" s="6"/>
      <c r="X188" s="6"/>
      <c r="Y188" s="6"/>
      <c r="Z188" s="6"/>
      <c r="AA188" s="8"/>
      <c r="AB188" s="7"/>
      <c r="AC188" s="7"/>
      <c r="AD188" s="6"/>
      <c r="AE188" s="6"/>
      <c r="AF188" s="6"/>
      <c r="AG188" s="6"/>
      <c r="AH188" s="6"/>
      <c r="AI188" s="7">
        <f>IF(F188="","",F188+IF(G188="",0,VLOOKUP(G188,RarityBackground!$E$7:$F$9,2,0)))</f>
        <v>1200</v>
      </c>
      <c r="AJ188" s="5" t="str">
        <f>IF(H188="","",F188+IF(H188=1,RarityBackground!$F$1,IF(H188=2,RarityBackground!$F$1*3,IF(H188=3,RarityBackground!$F$1*6,"Error"))))</f>
        <v/>
      </c>
      <c r="AK188" s="5" t="str">
        <f>IF(I188="","",IF(I188=1,RarityBackground!$F$2,IF(I188=2,RarityBackground!$F$2*3,IF(I188=3,RarityBackground!$F$2*6,"Error"))))</f>
        <v/>
      </c>
      <c r="AL188" s="5" t="str">
        <f>IF(J188="","",ROUNDUP(RarityBackground!$F$6*VLOOKUP(J188, RarityBackground!$A$18:$B$27,2,0),-1))</f>
        <v/>
      </c>
      <c r="AM188" s="5" t="str">
        <f>IF(K188="","",IF(K188="N","",IF(K188="Y",ROUNDUP(RarityBackground!$F$6,-1),"")))</f>
        <v/>
      </c>
      <c r="AN188" s="5" t="str">
        <f>IF(L188="","",IF(L188=1,RarityBackground!$D$1,IF(L188=2,RarityBackground!$D$1*3,IF(L188=3,RarityBackground!$D$1*6,"Error"))))</f>
        <v/>
      </c>
      <c r="AO188" s="5" t="str">
        <f>IF(M188="","",VLOOKUP(M188,RarityBackground!$A$7:$B$17,2,0))</f>
        <v/>
      </c>
      <c r="AP188" s="5" t="str">
        <f>IF(N188="","",IF(N188="Y",AO188*RarityBackground!$F$5,IF(N188="N",AO188*(IF(RarityBackground!$F$3+(O188-1)&gt;10,10,RarityBackground!$F$3+(O188-1)))))-AO188)</f>
        <v/>
      </c>
      <c r="AQ188" s="5" t="str">
        <f t="shared" si="1"/>
        <v/>
      </c>
      <c r="AR188" s="5" t="str">
        <f>IF(Q188="","",Q188*RarityBackground!$D$5)</f>
        <v/>
      </c>
      <c r="AS188" s="5" t="str">
        <f>IF(R188="","",VLOOKUP(R188&amp;"Save1Minute", RarityBackground!$C$6:$D$20,2,0))</f>
        <v/>
      </c>
      <c r="AT188" s="5" t="str">
        <f>IF(S188="","",IF(T188="Y",ROUNDUP(S188*RarityBackground!$D$4,0),IF(T188="N",ROUNDUP(S188*RarityBackground!$D$3,0))))</f>
        <v/>
      </c>
      <c r="AU188" s="5" t="str">
        <f>IF(U188="","",IF(V188="Y",((RarityBackground!$D$4*U188)*(RarityBackground!$F$3+W188)),((RarityBackground!$D$3*U188)*(RarityBackground!$F$3+W188))))</f>
        <v/>
      </c>
      <c r="AV188" s="5" t="str">
        <f>IF(X188="","",IF(Y188="Y",(RarityBackground!$D$4*X188)*IF(Z188="Y",RarityBackground!$F$9,RarityBackground!$F$10),(RarityBackground!$D$3*X188)*IF(Z188="Y",RarityBackground!$F$9,RarityBackground!$F$10)))</f>
        <v/>
      </c>
      <c r="AW188" s="5" t="str">
        <f>IF(AA188="","",AA188*RarityBackground!$D$2)</f>
        <v/>
      </c>
      <c r="AX188" s="5" t="str">
        <f t="shared" si="2"/>
        <v/>
      </c>
      <c r="AY188" s="5" t="str">
        <f>IF(AC188="","",VLOOKUP(AC188,RarityBackground!$A$7:$B$17,2,0))</f>
        <v/>
      </c>
      <c r="AZ188" s="5" t="str">
        <f>IF(AD188="","",IF(AD188="Y",AY188*RarityBackground!$F$5,IF(AD188="N",AY188*(IF(RarityBackground!$F$3+(AE188-1)&gt;10,10,RarityBackground!$F$3+(AE188-1)))))-AY188)</f>
        <v/>
      </c>
      <c r="BA188" s="5" t="str">
        <f>IF(AF188="","",VLOOKUP(AF188,RarityBackground!$A$7:$B$17,2,0))</f>
        <v/>
      </c>
      <c r="BB188" s="5" t="str">
        <f>IF(AG188="","",IF(AG188="Y",BA188*RarityBackground!$F$5,IF(AG188="N",BA188*(IF(RarityBackground!$F$3+(AH188-1)&gt;10,10,RarityBackground!$F$3+(AH188-1)))))-BA188)</f>
        <v/>
      </c>
    </row>
    <row r="189" ht="15.75" customHeight="1">
      <c r="A189" s="5" t="s">
        <v>369</v>
      </c>
      <c r="B189" s="5" t="s">
        <v>55</v>
      </c>
      <c r="C189" s="6" t="s">
        <v>56</v>
      </c>
      <c r="D189" s="5">
        <f>IF(A189="","",ROUNDUP(SUM(AI189:BB189)*VLOOKUP(B189,RarityBackground!$A$1:$B$6,2,0)*IF(C189="Yes",1,1.1),0))</f>
        <v>4125</v>
      </c>
      <c r="F189" s="7">
        <v>1500.0</v>
      </c>
      <c r="G189" s="5" t="s">
        <v>362</v>
      </c>
      <c r="I189" s="7"/>
      <c r="J189" s="7"/>
      <c r="K189" s="6"/>
      <c r="L189" s="8"/>
      <c r="M189" s="7"/>
      <c r="N189" s="6"/>
      <c r="O189" s="6"/>
      <c r="P189" s="6"/>
      <c r="Q189" s="8"/>
      <c r="R189" s="9"/>
      <c r="S189" s="7"/>
      <c r="T189" s="6"/>
      <c r="U189" s="6"/>
      <c r="V189" s="6"/>
      <c r="W189" s="6"/>
      <c r="X189" s="6"/>
      <c r="Y189" s="6"/>
      <c r="Z189" s="6"/>
      <c r="AA189" s="8"/>
      <c r="AB189" s="7"/>
      <c r="AC189" s="7"/>
      <c r="AD189" s="6"/>
      <c r="AE189" s="6"/>
      <c r="AF189" s="6"/>
      <c r="AG189" s="6"/>
      <c r="AH189" s="6"/>
      <c r="AI189" s="7">
        <f>IF(F189="","",F189+IF(G189="",0,VLOOKUP(G189,RarityBackground!$E$7:$F$9,2,0)))</f>
        <v>2500</v>
      </c>
      <c r="AJ189" s="5" t="str">
        <f>IF(H189="","",F189+IF(H189=1,RarityBackground!$F$1,IF(H189=2,RarityBackground!$F$1*3,IF(H189=3,RarityBackground!$F$1*6,"Error"))))</f>
        <v/>
      </c>
      <c r="AK189" s="5" t="str">
        <f>IF(I189="","",IF(I189=1,RarityBackground!$F$2,IF(I189=2,RarityBackground!$F$2*3,IF(I189=3,RarityBackground!$F$2*6,"Error"))))</f>
        <v/>
      </c>
      <c r="AL189" s="5" t="str">
        <f>IF(J189="","",ROUNDUP(RarityBackground!$F$6*VLOOKUP(J189, RarityBackground!$A$18:$B$27,2,0),-1))</f>
        <v/>
      </c>
      <c r="AM189" s="5" t="str">
        <f>IF(K189="","",IF(K189="N","",IF(K189="Y",ROUNDUP(RarityBackground!$F$6,-1),"")))</f>
        <v/>
      </c>
      <c r="AN189" s="5" t="str">
        <f>IF(L189="","",IF(L189=1,RarityBackground!$D$1,IF(L189=2,RarityBackground!$D$1*3,IF(L189=3,RarityBackground!$D$1*6,"Error"))))</f>
        <v/>
      </c>
      <c r="AO189" s="5" t="str">
        <f>IF(M189="","",VLOOKUP(M189,RarityBackground!$A$7:$B$17,2,0))</f>
        <v/>
      </c>
      <c r="AP189" s="5" t="str">
        <f>IF(N189="","",IF(N189="Y",AO189*RarityBackground!$F$5,IF(N189="N",AO189*(IF(RarityBackground!$F$3+(O189-1)&gt;10,10,RarityBackground!$F$3+(O189-1)))))-AO189)</f>
        <v/>
      </c>
      <c r="AQ189" s="5" t="str">
        <f t="shared" si="1"/>
        <v/>
      </c>
      <c r="AR189" s="5" t="str">
        <f>IF(Q189="","",Q189*RarityBackground!$D$5)</f>
        <v/>
      </c>
      <c r="AS189" s="5" t="str">
        <f>IF(R189="","",VLOOKUP(R189&amp;"Save1Minute", RarityBackground!$C$6:$D$20,2,0))</f>
        <v/>
      </c>
      <c r="AT189" s="5" t="str">
        <f>IF(S189="","",IF(T189="Y",ROUNDUP(S189*RarityBackground!$D$4,0),IF(T189="N",ROUNDUP(S189*RarityBackground!$D$3,0))))</f>
        <v/>
      </c>
      <c r="AU189" s="5" t="str">
        <f>IF(U189="","",IF(V189="Y",((RarityBackground!$D$4*U189)*(RarityBackground!$F$3+W189)),((RarityBackground!$D$3*U189)*(RarityBackground!$F$3+W189))))</f>
        <v/>
      </c>
      <c r="AV189" s="5" t="str">
        <f>IF(X189="","",IF(Y189="Y",(RarityBackground!$D$4*X189)*IF(Z189="Y",RarityBackground!$F$9,RarityBackground!$F$10),(RarityBackground!$D$3*X189)*IF(Z189="Y",RarityBackground!$F$9,RarityBackground!$F$10)))</f>
        <v/>
      </c>
      <c r="AW189" s="5" t="str">
        <f>IF(AA189="","",AA189*RarityBackground!$D$2)</f>
        <v/>
      </c>
      <c r="AX189" s="5" t="str">
        <f t="shared" si="2"/>
        <v/>
      </c>
      <c r="AY189" s="5" t="str">
        <f>IF(AC189="","",VLOOKUP(AC189,RarityBackground!$A$7:$B$17,2,0))</f>
        <v/>
      </c>
      <c r="AZ189" s="5" t="str">
        <f>IF(AD189="","",IF(AD189="Y",AY189*RarityBackground!$F$5,IF(AD189="N",AY189*(IF(RarityBackground!$F$3+(AE189-1)&gt;10,10,RarityBackground!$F$3+(AE189-1)))))-AY189)</f>
        <v/>
      </c>
      <c r="BA189" s="5" t="str">
        <f>IF(AF189="","",VLOOKUP(AF189,RarityBackground!$A$7:$B$17,2,0))</f>
        <v/>
      </c>
      <c r="BB189" s="5" t="str">
        <f>IF(AG189="","",IF(AG189="Y",BA189*RarityBackground!$F$5,IF(AG189="N",BA189*(IF(RarityBackground!$F$3+(AH189-1)&gt;10,10,RarityBackground!$F$3+(AH189-1)))))-BA189)</f>
        <v/>
      </c>
    </row>
    <row r="190" ht="15.75" customHeight="1">
      <c r="A190" s="5" t="s">
        <v>370</v>
      </c>
      <c r="B190" s="5" t="s">
        <v>55</v>
      </c>
      <c r="C190" s="6" t="s">
        <v>74</v>
      </c>
      <c r="D190" s="5">
        <f>IF(A190="","",ROUNDUP(SUM(AI190:BB190)*VLOOKUP(B190,RarityBackground!$A$1:$B$6,2,0)*IF(C190="Yes",1,1.1),0))</f>
        <v>9000</v>
      </c>
      <c r="E190" s="5" t="s">
        <v>371</v>
      </c>
      <c r="F190" s="7"/>
      <c r="I190" s="7"/>
      <c r="J190" s="7"/>
      <c r="K190" s="6"/>
      <c r="L190" s="8"/>
      <c r="M190" s="7">
        <v>3.0</v>
      </c>
      <c r="N190" s="6" t="s">
        <v>67</v>
      </c>
      <c r="O190" s="6"/>
      <c r="P190" s="6"/>
      <c r="Q190" s="8"/>
      <c r="R190" s="9"/>
      <c r="S190" s="7"/>
      <c r="T190" s="6"/>
      <c r="U190" s="6"/>
      <c r="V190" s="6"/>
      <c r="W190" s="6"/>
      <c r="X190" s="6"/>
      <c r="Y190" s="6"/>
      <c r="Z190" s="6"/>
      <c r="AA190" s="8"/>
      <c r="AB190" s="7"/>
      <c r="AC190" s="7">
        <v>3.0</v>
      </c>
      <c r="AD190" s="6" t="s">
        <v>67</v>
      </c>
      <c r="AE190" s="6"/>
      <c r="AF190" s="6"/>
      <c r="AG190" s="6"/>
      <c r="AH190" s="6"/>
      <c r="AI190" s="7" t="str">
        <f>IF(F190="","",F190+IF(G190="",0,VLOOKUP(G190,RarityBackground!$E$7:$F$9,2,0)))</f>
        <v/>
      </c>
      <c r="AJ190" s="5" t="str">
        <f>IF(H190="","",F190+IF(H190=1,RarityBackground!$F$1,IF(H190=2,RarityBackground!$F$1*3,IF(H190=3,RarityBackground!$F$1*6,"Error"))))</f>
        <v/>
      </c>
      <c r="AK190" s="5" t="str">
        <f>IF(I190="","",IF(I190=1,RarityBackground!$F$2,IF(I190=2,RarityBackground!$F$2*3,IF(I190=3,RarityBackground!$F$2*6,"Error"))))</f>
        <v/>
      </c>
      <c r="AL190" s="5" t="str">
        <f>IF(J190="","",ROUNDUP(RarityBackground!$F$6*VLOOKUP(J190, RarityBackground!$A$18:$B$27,2,0),-1))</f>
        <v/>
      </c>
      <c r="AM190" s="5" t="str">
        <f>IF(K190="","",IF(K190="N","",IF(K190="Y",ROUNDUP(RarityBackground!$F$6,-1),"")))</f>
        <v/>
      </c>
      <c r="AN190" s="5" t="str">
        <f>IF(L190="","",IF(L190=1,RarityBackground!$D$1,IF(L190=2,RarityBackground!$D$1*3,IF(L190=3,RarityBackground!$D$1*6,"Error"))))</f>
        <v/>
      </c>
      <c r="AO190" s="5">
        <f>IF(M190="","",VLOOKUP(M190,RarityBackground!$A$7:$B$17,2,0))</f>
        <v>300</v>
      </c>
      <c r="AP190" s="5">
        <f>IF(N190="","",IF(N190="Y",AO190*RarityBackground!$F$5,IF(N190="N",AO190*(IF(RarityBackground!$F$3+(O190-1)&gt;10,10,RarityBackground!$F$3+(O190-1)))))-AO190)</f>
        <v>2700</v>
      </c>
      <c r="AQ190" s="5" t="str">
        <f t="shared" si="1"/>
        <v/>
      </c>
      <c r="AR190" s="5" t="str">
        <f>IF(Q190="","",Q190*RarityBackground!$D$5)</f>
        <v/>
      </c>
      <c r="AS190" s="5" t="str">
        <f>IF(R190="","",VLOOKUP(R190&amp;"Save1Minute", RarityBackground!$C$6:$D$20,2,0))</f>
        <v/>
      </c>
      <c r="AT190" s="5" t="str">
        <f>IF(S190="","",IF(T190="Y",ROUNDUP(S190*RarityBackground!$D$4,0),IF(T190="N",ROUNDUP(S190*RarityBackground!$D$3,0))))</f>
        <v/>
      </c>
      <c r="AU190" s="5" t="str">
        <f>IF(U190="","",IF(V190="Y",((RarityBackground!$D$4*U190)*(RarityBackground!$F$3+W190)),((RarityBackground!$D$3*U190)*(RarityBackground!$F$3+W190))))</f>
        <v/>
      </c>
      <c r="AV190" s="5" t="str">
        <f>IF(X190="","",IF(Y190="Y",(RarityBackground!$D$4*X190)*IF(Z190="Y",RarityBackground!$F$9,RarityBackground!$F$10),(RarityBackground!$D$3*X190)*IF(Z190="Y",RarityBackground!$F$9,RarityBackground!$F$10)))</f>
        <v/>
      </c>
      <c r="AW190" s="5" t="str">
        <f>IF(AA190="","",AA190*RarityBackground!$D$2)</f>
        <v/>
      </c>
      <c r="AX190" s="5" t="str">
        <f t="shared" si="2"/>
        <v/>
      </c>
      <c r="AY190" s="5">
        <f>IF(AC190="","",VLOOKUP(AC190,RarityBackground!$A$7:$B$17,2,0))</f>
        <v>300</v>
      </c>
      <c r="AZ190" s="5">
        <f>IF(AD190="","",IF(AD190="Y",AY190*RarityBackground!$F$5,IF(AD190="N",AY190*(IF(RarityBackground!$F$3+(AE190-1)&gt;10,10,RarityBackground!$F$3+(AE190-1)))))-AY190)</f>
        <v>2700</v>
      </c>
      <c r="BA190" s="5" t="str">
        <f>IF(AF190="","",VLOOKUP(AF190,RarityBackground!$A$7:$B$17,2,0))</f>
        <v/>
      </c>
      <c r="BB190" s="5" t="str">
        <f>IF(AG190="","",IF(AG190="Y",BA190*RarityBackground!$F$5,IF(AG190="N",BA190*(IF(RarityBackground!$F$3+(AH190-1)&gt;10,10,RarityBackground!$F$3+(AH190-1)))))-BA190)</f>
        <v/>
      </c>
    </row>
    <row r="191" ht="15.75" customHeight="1">
      <c r="A191" s="5" t="s">
        <v>372</v>
      </c>
      <c r="B191" s="5" t="s">
        <v>70</v>
      </c>
      <c r="C191" s="6" t="s">
        <v>56</v>
      </c>
      <c r="D191" s="5">
        <f>IF(A191="","",ROUNDUP(SUM(AI191:BB191)*VLOOKUP(B191,RarityBackground!$A$1:$B$6,2,0)*IF(C191="Yes",1,1.1),0))</f>
        <v>5940</v>
      </c>
      <c r="E191" s="5" t="s">
        <v>373</v>
      </c>
      <c r="F191" s="7"/>
      <c r="I191" s="7"/>
      <c r="J191" s="7"/>
      <c r="K191" s="6"/>
      <c r="L191" s="8"/>
      <c r="M191" s="7">
        <v>3.0</v>
      </c>
      <c r="N191" s="6"/>
      <c r="O191" s="6"/>
      <c r="P191" s="6">
        <v>9.0</v>
      </c>
      <c r="Q191" s="8"/>
      <c r="R191" s="9"/>
      <c r="S191" s="7"/>
      <c r="T191" s="6"/>
      <c r="U191" s="6"/>
      <c r="V191" s="6"/>
      <c r="W191" s="6"/>
      <c r="X191" s="6"/>
      <c r="Y191" s="6"/>
      <c r="Z191" s="6"/>
      <c r="AA191" s="8"/>
      <c r="AB191" s="7"/>
      <c r="AC191" s="7"/>
      <c r="AD191" s="6"/>
      <c r="AE191" s="6"/>
      <c r="AF191" s="6"/>
      <c r="AG191" s="6"/>
      <c r="AH191" s="6"/>
      <c r="AI191" s="7" t="str">
        <f>IF(F191="","",F191+IF(G191="",0,VLOOKUP(G191,RarityBackground!$E$7:$F$9,2,0)))</f>
        <v/>
      </c>
      <c r="AJ191" s="5" t="str">
        <f>IF(H191="","",F191+IF(H191=1,RarityBackground!$F$1,IF(H191=2,RarityBackground!$F$1*3,IF(H191=3,RarityBackground!$F$1*6,"Error"))))</f>
        <v/>
      </c>
      <c r="AK191" s="5" t="str">
        <f>IF(I191="","",IF(I191=1,RarityBackground!$F$2,IF(I191=2,RarityBackground!$F$2*3,IF(I191=3,RarityBackground!$F$2*6,"Error"))))</f>
        <v/>
      </c>
      <c r="AL191" s="5" t="str">
        <f>IF(J191="","",ROUNDUP(RarityBackground!$F$6*VLOOKUP(J191, RarityBackground!$A$18:$B$27,2,0),-1))</f>
        <v/>
      </c>
      <c r="AM191" s="5" t="str">
        <f>IF(K191="","",IF(K191="N","",IF(K191="Y",ROUNDUP(RarityBackground!$F$6,-1),"")))</f>
        <v/>
      </c>
      <c r="AN191" s="5" t="str">
        <f>IF(L191="","",IF(L191=1,RarityBackground!$D$1,IF(L191=2,RarityBackground!$D$1*3,IF(L191=3,RarityBackground!$D$1*6,"Error"))))</f>
        <v/>
      </c>
      <c r="AO191" s="5">
        <f>IF(M191="","",VLOOKUP(M191,RarityBackground!$A$7:$B$17,2,0))</f>
        <v>300</v>
      </c>
      <c r="AP191" s="5" t="str">
        <f>IF(N191="","",IF(N191="Y",AO191*RarityBackground!$F$5,IF(N191="N",AO191*(IF(RarityBackground!$F$3+(O191-1)&gt;10,10,RarityBackground!$F$3+(O191-1)))))-AO191)</f>
        <v/>
      </c>
      <c r="AQ191" s="5">
        <f t="shared" si="1"/>
        <v>2400</v>
      </c>
      <c r="AR191" s="5" t="str">
        <f>IF(Q191="","",Q191*RarityBackground!$D$5)</f>
        <v/>
      </c>
      <c r="AS191" s="5" t="str">
        <f>IF(R191="","",VLOOKUP(R191&amp;"Save1Minute", RarityBackground!$C$6:$D$20,2,0))</f>
        <v/>
      </c>
      <c r="AT191" s="5" t="str">
        <f>IF(S191="","",IF(T191="Y",ROUNDUP(S191*RarityBackground!$D$4,0),IF(T191="N",ROUNDUP(S191*RarityBackground!$D$3,0))))</f>
        <v/>
      </c>
      <c r="AU191" s="5" t="str">
        <f>IF(U191="","",IF(V191="Y",((RarityBackground!$D$4*U191)*(RarityBackground!$F$3+W191)),((RarityBackground!$D$3*U191)*(RarityBackground!$F$3+W191))))</f>
        <v/>
      </c>
      <c r="AV191" s="5" t="str">
        <f>IF(X191="","",IF(Y191="Y",(RarityBackground!$D$4*X191)*IF(Z191="Y",RarityBackground!$F$9,RarityBackground!$F$10),(RarityBackground!$D$3*X191)*IF(Z191="Y",RarityBackground!$F$9,RarityBackground!$F$10)))</f>
        <v/>
      </c>
      <c r="AW191" s="5" t="str">
        <f>IF(AA191="","",AA191*RarityBackground!$D$2)</f>
        <v/>
      </c>
      <c r="AX191" s="5" t="str">
        <f t="shared" si="2"/>
        <v/>
      </c>
      <c r="AY191" s="5" t="str">
        <f>IF(AC191="","",VLOOKUP(AC191,RarityBackground!$A$7:$B$17,2,0))</f>
        <v/>
      </c>
      <c r="AZ191" s="5" t="str">
        <f>IF(AD191="","",IF(AD191="Y",AY191*RarityBackground!$F$5,IF(AD191="N",AY191*(IF(RarityBackground!$F$3+(AE191-1)&gt;10,10,RarityBackground!$F$3+(AE191-1)))))-AY191)</f>
        <v/>
      </c>
      <c r="BA191" s="5" t="str">
        <f>IF(AF191="","",VLOOKUP(AF191,RarityBackground!$A$7:$B$17,2,0))</f>
        <v/>
      </c>
      <c r="BB191" s="5" t="str">
        <f>IF(AG191="","",IF(AG191="Y",BA191*RarityBackground!$F$5,IF(AG191="N",BA191*(IF(RarityBackground!$F$3+(AH191-1)&gt;10,10,RarityBackground!$F$3+(AH191-1)))))-BA191)</f>
        <v/>
      </c>
    </row>
    <row r="192" ht="15.75" customHeight="1">
      <c r="A192" s="5" t="s">
        <v>374</v>
      </c>
      <c r="B192" s="5" t="s">
        <v>70</v>
      </c>
      <c r="C192" s="6" t="s">
        <v>74</v>
      </c>
      <c r="D192" s="5">
        <f>IF(A192="","",ROUNDUP(SUM(AI192:BB192)*VLOOKUP(B192,RarityBackground!$A$1:$B$6,2,0)*IF(C192="Yes",1,1.1),0))</f>
        <v>1440</v>
      </c>
      <c r="E192" s="5" t="s">
        <v>375</v>
      </c>
      <c r="F192" s="7"/>
      <c r="I192" s="7"/>
      <c r="J192" s="7"/>
      <c r="K192" s="6"/>
      <c r="L192" s="8"/>
      <c r="M192" s="7">
        <v>2.0</v>
      </c>
      <c r="N192" s="6" t="s">
        <v>76</v>
      </c>
      <c r="O192" s="6">
        <v>1.0</v>
      </c>
      <c r="P192" s="6"/>
      <c r="Q192" s="8"/>
      <c r="R192" s="9"/>
      <c r="S192" s="7"/>
      <c r="T192" s="6"/>
      <c r="U192" s="6"/>
      <c r="V192" s="6"/>
      <c r="W192" s="6"/>
      <c r="X192" s="6"/>
      <c r="Y192" s="6"/>
      <c r="Z192" s="6"/>
      <c r="AA192" s="8"/>
      <c r="AB192" s="7"/>
      <c r="AC192" s="7"/>
      <c r="AD192" s="6"/>
      <c r="AE192" s="6"/>
      <c r="AF192" s="6"/>
      <c r="AG192" s="6"/>
      <c r="AH192" s="6"/>
      <c r="AI192" s="7" t="str">
        <f>IF(F192="","",F192+IF(G192="",0,VLOOKUP(G192,RarityBackground!$E$7:$F$9,2,0)))</f>
        <v/>
      </c>
      <c r="AJ192" s="5" t="str">
        <f>IF(H192="","",F192+IF(H192=1,RarityBackground!$F$1,IF(H192=2,RarityBackground!$F$1*3,IF(H192=3,RarityBackground!$F$1*6,"Error"))))</f>
        <v/>
      </c>
      <c r="AK192" s="5" t="str">
        <f>IF(I192="","",IF(I192=1,RarityBackground!$F$2,IF(I192=2,RarityBackground!$F$2*3,IF(I192=3,RarityBackground!$F$2*6,"Error"))))</f>
        <v/>
      </c>
      <c r="AL192" s="5" t="str">
        <f>IF(J192="","",ROUNDUP(RarityBackground!$F$6*VLOOKUP(J192, RarityBackground!$A$18:$B$27,2,0),-1))</f>
        <v/>
      </c>
      <c r="AM192" s="5" t="str">
        <f>IF(K192="","",IF(K192="N","",IF(K192="Y",ROUNDUP(RarityBackground!$F$6,-1),"")))</f>
        <v/>
      </c>
      <c r="AN192" s="5" t="str">
        <f>IF(L192="","",IF(L192=1,RarityBackground!$D$1,IF(L192=2,RarityBackground!$D$1*3,IF(L192=3,RarityBackground!$D$1*6,"Error"))))</f>
        <v/>
      </c>
      <c r="AO192" s="5">
        <f>IF(M192="","",VLOOKUP(M192,RarityBackground!$A$7:$B$17,2,0))</f>
        <v>180</v>
      </c>
      <c r="AP192" s="5">
        <f>IF(N192="","",IF(N192="Y",AO192*RarityBackground!$F$5,IF(N192="N",AO192*(IF(RarityBackground!$F$3+(O192-1)&gt;10,10,RarityBackground!$F$3+(O192-1)))))-AO192)</f>
        <v>540</v>
      </c>
      <c r="AQ192" s="5" t="str">
        <f t="shared" si="1"/>
        <v/>
      </c>
      <c r="AR192" s="5" t="str">
        <f>IF(Q192="","",Q192*RarityBackground!$D$5)</f>
        <v/>
      </c>
      <c r="AS192" s="5" t="str">
        <f>IF(R192="","",VLOOKUP(R192&amp;"Save1Minute", RarityBackground!$C$6:$D$20,2,0))</f>
        <v/>
      </c>
      <c r="AT192" s="5" t="str">
        <f>IF(S192="","",IF(T192="Y",ROUNDUP(S192*RarityBackground!$D$4,0),IF(T192="N",ROUNDUP(S192*RarityBackground!$D$3,0))))</f>
        <v/>
      </c>
      <c r="AU192" s="5" t="str">
        <f>IF(U192="","",IF(V192="Y",((RarityBackground!$D$4*U192)*(RarityBackground!$F$3+W192)),((RarityBackground!$D$3*U192)*(RarityBackground!$F$3+W192))))</f>
        <v/>
      </c>
      <c r="AV192" s="5" t="str">
        <f>IF(X192="","",IF(Y192="Y",(RarityBackground!$D$4*X192)*IF(Z192="Y",RarityBackground!$F$9,RarityBackground!$F$10),(RarityBackground!$D$3*X192)*IF(Z192="Y",RarityBackground!$F$9,RarityBackground!$F$10)))</f>
        <v/>
      </c>
      <c r="AW192" s="5" t="str">
        <f>IF(AA192="","",AA192*RarityBackground!$D$2)</f>
        <v/>
      </c>
      <c r="AX192" s="5" t="str">
        <f t="shared" si="2"/>
        <v/>
      </c>
      <c r="AY192" s="5" t="str">
        <f>IF(AC192="","",VLOOKUP(AC192,RarityBackground!$A$7:$B$17,2,0))</f>
        <v/>
      </c>
      <c r="AZ192" s="5" t="str">
        <f>IF(AD192="","",IF(AD192="Y",AY192*RarityBackground!$F$5,IF(AD192="N",AY192*(IF(RarityBackground!$F$3+(AE192-1)&gt;10,10,RarityBackground!$F$3+(AE192-1)))))-AY192)</f>
        <v/>
      </c>
      <c r="BA192" s="5" t="str">
        <f>IF(AF192="","",VLOOKUP(AF192,RarityBackground!$A$7:$B$17,2,0))</f>
        <v/>
      </c>
      <c r="BB192" s="5" t="str">
        <f>IF(AG192="","",IF(AG192="Y",BA192*RarityBackground!$F$5,IF(AG192="N",BA192*(IF(RarityBackground!$F$3+(AH192-1)&gt;10,10,RarityBackground!$F$3+(AH192-1)))))-BA192)</f>
        <v/>
      </c>
    </row>
    <row r="193" ht="15.75" customHeight="1">
      <c r="A193" s="5" t="s">
        <v>376</v>
      </c>
      <c r="B193" s="5" t="s">
        <v>70</v>
      </c>
      <c r="C193" s="6" t="s">
        <v>74</v>
      </c>
      <c r="D193" s="5">
        <f>IF(A193="","",ROUNDUP(SUM(AI193:BB193)*VLOOKUP(B193,RarityBackground!$A$1:$B$6,2,0)*IF(C193="Yes",1,1.1),0))</f>
        <v>2400</v>
      </c>
      <c r="E193" s="5" t="s">
        <v>377</v>
      </c>
      <c r="F193" s="7"/>
      <c r="I193" s="7"/>
      <c r="J193" s="7"/>
      <c r="K193" s="6"/>
      <c r="L193" s="8"/>
      <c r="M193" s="7">
        <v>3.0</v>
      </c>
      <c r="N193" s="6" t="s">
        <v>76</v>
      </c>
      <c r="O193" s="6">
        <v>1.0</v>
      </c>
      <c r="P193" s="6"/>
      <c r="Q193" s="8"/>
      <c r="R193" s="9"/>
      <c r="S193" s="7"/>
      <c r="T193" s="6"/>
      <c r="U193" s="6"/>
      <c r="V193" s="6"/>
      <c r="W193" s="6"/>
      <c r="X193" s="6"/>
      <c r="Y193" s="6"/>
      <c r="Z193" s="6"/>
      <c r="AA193" s="8"/>
      <c r="AB193" s="7"/>
      <c r="AC193" s="7"/>
      <c r="AD193" s="6"/>
      <c r="AE193" s="6"/>
      <c r="AF193" s="6"/>
      <c r="AG193" s="6"/>
      <c r="AH193" s="6"/>
      <c r="AI193" s="7" t="str">
        <f>IF(F193="","",F193+IF(G193="",0,VLOOKUP(G193,RarityBackground!$E$7:$F$9,2,0)))</f>
        <v/>
      </c>
      <c r="AJ193" s="5" t="str">
        <f>IF(H193="","",F193+IF(H193=1,RarityBackground!$F$1,IF(H193=2,RarityBackground!$F$1*3,IF(H193=3,RarityBackground!$F$1*6,"Error"))))</f>
        <v/>
      </c>
      <c r="AK193" s="5" t="str">
        <f>IF(I193="","",IF(I193=1,RarityBackground!$F$2,IF(I193=2,RarityBackground!$F$2*3,IF(I193=3,RarityBackground!$F$2*6,"Error"))))</f>
        <v/>
      </c>
      <c r="AL193" s="5" t="str">
        <f>IF(J193="","",ROUNDUP(RarityBackground!$F$6*VLOOKUP(J193, RarityBackground!$A$18:$B$27,2,0),-1))</f>
        <v/>
      </c>
      <c r="AM193" s="5" t="str">
        <f>IF(K193="","",IF(K193="N","",IF(K193="Y",ROUNDUP(RarityBackground!$F$6,-1),"")))</f>
        <v/>
      </c>
      <c r="AN193" s="5" t="str">
        <f>IF(L193="","",IF(L193=1,RarityBackground!$D$1,IF(L193=2,RarityBackground!$D$1*3,IF(L193=3,RarityBackground!$D$1*6,"Error"))))</f>
        <v/>
      </c>
      <c r="AO193" s="5">
        <f>IF(M193="","",VLOOKUP(M193,RarityBackground!$A$7:$B$17,2,0))</f>
        <v>300</v>
      </c>
      <c r="AP193" s="5">
        <f>IF(N193="","",IF(N193="Y",AO193*RarityBackground!$F$5,IF(N193="N",AO193*(IF(RarityBackground!$F$3+(O193-1)&gt;10,10,RarityBackground!$F$3+(O193-1)))))-AO193)</f>
        <v>900</v>
      </c>
      <c r="AQ193" s="5" t="str">
        <f t="shared" si="1"/>
        <v/>
      </c>
      <c r="AR193" s="5" t="str">
        <f>IF(Q193="","",Q193*RarityBackground!$D$5)</f>
        <v/>
      </c>
      <c r="AS193" s="5" t="str">
        <f>IF(R193="","",VLOOKUP(R193&amp;"Save1Minute", RarityBackground!$C$6:$D$20,2,0))</f>
        <v/>
      </c>
      <c r="AT193" s="5" t="str">
        <f>IF(S193="","",IF(T193="Y",ROUNDUP(S193*RarityBackground!$D$4,0),IF(T193="N",ROUNDUP(S193*RarityBackground!$D$3,0))))</f>
        <v/>
      </c>
      <c r="AU193" s="5" t="str">
        <f>IF(U193="","",IF(V193="Y",((RarityBackground!$D$4*U193)*(RarityBackground!$F$3+W193)),((RarityBackground!$D$3*U193)*(RarityBackground!$F$3+W193))))</f>
        <v/>
      </c>
      <c r="AV193" s="5" t="str">
        <f>IF(X193="","",IF(Y193="Y",(RarityBackground!$D$4*X193)*IF(Z193="Y",RarityBackground!$F$9,RarityBackground!$F$10),(RarityBackground!$D$3*X193)*IF(Z193="Y",RarityBackground!$F$9,RarityBackground!$F$10)))</f>
        <v/>
      </c>
      <c r="AW193" s="5" t="str">
        <f>IF(AA193="","",AA193*RarityBackground!$D$2)</f>
        <v/>
      </c>
      <c r="AX193" s="5" t="str">
        <f t="shared" si="2"/>
        <v/>
      </c>
      <c r="AY193" s="5" t="str">
        <f>IF(AC193="","",VLOOKUP(AC193,RarityBackground!$A$7:$B$17,2,0))</f>
        <v/>
      </c>
      <c r="AZ193" s="5" t="str">
        <f>IF(AD193="","",IF(AD193="Y",AY193*RarityBackground!$F$5,IF(AD193="N",AY193*(IF(RarityBackground!$F$3+(AE193-1)&gt;10,10,RarityBackground!$F$3+(AE193-1)))))-AY193)</f>
        <v/>
      </c>
      <c r="BA193" s="5" t="str">
        <f>IF(AF193="","",VLOOKUP(AF193,RarityBackground!$A$7:$B$17,2,0))</f>
        <v/>
      </c>
      <c r="BB193" s="5" t="str">
        <f>IF(AG193="","",IF(AG193="Y",BA193*RarityBackground!$F$5,IF(AG193="N",BA193*(IF(RarityBackground!$F$3+(AH193-1)&gt;10,10,RarityBackground!$F$3+(AH193-1)))))-BA193)</f>
        <v/>
      </c>
    </row>
    <row r="194" ht="15.75" customHeight="1">
      <c r="A194" s="5" t="s">
        <v>378</v>
      </c>
      <c r="B194" s="5" t="s">
        <v>70</v>
      </c>
      <c r="C194" s="6" t="s">
        <v>74</v>
      </c>
      <c r="D194" s="5">
        <f>IF(A194="","",ROUNDUP(SUM(AI194:BB194)*VLOOKUP(B194,RarityBackground!$A$1:$B$6,2,0)*IF(C194="Yes",1,1.1),0))</f>
        <v>6720</v>
      </c>
      <c r="E194" s="5" t="s">
        <v>379</v>
      </c>
      <c r="F194" s="7"/>
      <c r="I194" s="7"/>
      <c r="J194" s="7"/>
      <c r="K194" s="6"/>
      <c r="L194" s="8"/>
      <c r="M194" s="7">
        <v>6.0</v>
      </c>
      <c r="N194" s="6" t="s">
        <v>76</v>
      </c>
      <c r="O194" s="6">
        <v>1.0</v>
      </c>
      <c r="P194" s="6"/>
      <c r="Q194" s="8"/>
      <c r="R194" s="9"/>
      <c r="S194" s="7"/>
      <c r="T194" s="6"/>
      <c r="U194" s="6"/>
      <c r="V194" s="6"/>
      <c r="W194" s="6"/>
      <c r="X194" s="6"/>
      <c r="Y194" s="6"/>
      <c r="Z194" s="6"/>
      <c r="AA194" s="8"/>
      <c r="AB194" s="7"/>
      <c r="AC194" s="7"/>
      <c r="AD194" s="6"/>
      <c r="AE194" s="6"/>
      <c r="AF194" s="6"/>
      <c r="AG194" s="6"/>
      <c r="AH194" s="6"/>
      <c r="AI194" s="7" t="str">
        <f>IF(F194="","",F194+IF(G194="",0,VLOOKUP(G194,RarityBackground!$E$7:$F$9,2,0)))</f>
        <v/>
      </c>
      <c r="AJ194" s="5" t="str">
        <f>IF(H194="","",F194+IF(H194=1,RarityBackground!$F$1,IF(H194=2,RarityBackground!$F$1*3,IF(H194=3,RarityBackground!$F$1*6,"Error"))))</f>
        <v/>
      </c>
      <c r="AK194" s="5" t="str">
        <f>IF(I194="","",IF(I194=1,RarityBackground!$F$2,IF(I194=2,RarityBackground!$F$2*3,IF(I194=3,RarityBackground!$F$2*6,"Error"))))</f>
        <v/>
      </c>
      <c r="AL194" s="5" t="str">
        <f>IF(J194="","",ROUNDUP(RarityBackground!$F$6*VLOOKUP(J194, RarityBackground!$A$18:$B$27,2,0),-1))</f>
        <v/>
      </c>
      <c r="AM194" s="5" t="str">
        <f>IF(K194="","",IF(K194="N","",IF(K194="Y",ROUNDUP(RarityBackground!$F$6,-1),"")))</f>
        <v/>
      </c>
      <c r="AN194" s="5" t="str">
        <f>IF(L194="","",IF(L194=1,RarityBackground!$D$1,IF(L194=2,RarityBackground!$D$1*3,IF(L194=3,RarityBackground!$D$1*6,"Error"))))</f>
        <v/>
      </c>
      <c r="AO194" s="5">
        <f>IF(M194="","",VLOOKUP(M194,RarityBackground!$A$7:$B$17,2,0))</f>
        <v>840</v>
      </c>
      <c r="AP194" s="5">
        <f>IF(N194="","",IF(N194="Y",AO194*RarityBackground!$F$5,IF(N194="N",AO194*(IF(RarityBackground!$F$3+(O194-1)&gt;10,10,RarityBackground!$F$3+(O194-1)))))-AO194)</f>
        <v>2520</v>
      </c>
      <c r="AQ194" s="5" t="str">
        <f t="shared" si="1"/>
        <v/>
      </c>
      <c r="AR194" s="5" t="str">
        <f>IF(Q194="","",Q194*RarityBackground!$D$5)</f>
        <v/>
      </c>
      <c r="AS194" s="5" t="str">
        <f>IF(R194="","",VLOOKUP(R194&amp;"Save1Minute", RarityBackground!$C$6:$D$20,2,0))</f>
        <v/>
      </c>
      <c r="AT194" s="5" t="str">
        <f>IF(S194="","",IF(T194="Y",ROUNDUP(S194*RarityBackground!$D$4,0),IF(T194="N",ROUNDUP(S194*RarityBackground!$D$3,0))))</f>
        <v/>
      </c>
      <c r="AU194" s="5" t="str">
        <f>IF(U194="","",IF(V194="Y",((RarityBackground!$D$4*U194)*(RarityBackground!$F$3+W194)),((RarityBackground!$D$3*U194)*(RarityBackground!$F$3+W194))))</f>
        <v/>
      </c>
      <c r="AV194" s="5" t="str">
        <f>IF(X194="","",IF(Y194="Y",(RarityBackground!$D$4*X194)*IF(Z194="Y",RarityBackground!$F$9,RarityBackground!$F$10),(RarityBackground!$D$3*X194)*IF(Z194="Y",RarityBackground!$F$9,RarityBackground!$F$10)))</f>
        <v/>
      </c>
      <c r="AW194" s="5" t="str">
        <f>IF(AA194="","",AA194*RarityBackground!$D$2)</f>
        <v/>
      </c>
      <c r="AX194" s="5" t="str">
        <f t="shared" si="2"/>
        <v/>
      </c>
      <c r="AY194" s="5" t="str">
        <f>IF(AC194="","",VLOOKUP(AC194,RarityBackground!$A$7:$B$17,2,0))</f>
        <v/>
      </c>
      <c r="AZ194" s="5" t="str">
        <f>IF(AD194="","",IF(AD194="Y",AY194*RarityBackground!$F$5,IF(AD194="N",AY194*(IF(RarityBackground!$F$3+(AE194-1)&gt;10,10,RarityBackground!$F$3+(AE194-1)))))-AY194)</f>
        <v/>
      </c>
      <c r="BA194" s="5" t="str">
        <f>IF(AF194="","",VLOOKUP(AF194,RarityBackground!$A$7:$B$17,2,0))</f>
        <v/>
      </c>
      <c r="BB194" s="5" t="str">
        <f>IF(AG194="","",IF(AG194="Y",BA194*RarityBackground!$F$5,IF(AG194="N",BA194*(IF(RarityBackground!$F$3+(AH194-1)&gt;10,10,RarityBackground!$F$3+(AH194-1)))))-BA194)</f>
        <v/>
      </c>
    </row>
    <row r="195" ht="15.75" customHeight="1">
      <c r="A195" s="5" t="s">
        <v>380</v>
      </c>
      <c r="B195" s="5" t="s">
        <v>70</v>
      </c>
      <c r="C195" s="6" t="s">
        <v>74</v>
      </c>
      <c r="D195" s="5">
        <f>IF(A195="","",ROUNDUP(SUM(AI195:BB195)*VLOOKUP(B195,RarityBackground!$A$1:$B$6,2,0)*IF(C195="Yes",1,1.1),0))</f>
        <v>2400</v>
      </c>
      <c r="E195" s="5" t="s">
        <v>381</v>
      </c>
      <c r="F195" s="7"/>
      <c r="I195" s="7"/>
      <c r="J195" s="7"/>
      <c r="K195" s="6"/>
      <c r="L195" s="8"/>
      <c r="M195" s="7">
        <v>3.0</v>
      </c>
      <c r="N195" s="6" t="s">
        <v>76</v>
      </c>
      <c r="O195" s="6">
        <v>1.0</v>
      </c>
      <c r="P195" s="6"/>
      <c r="Q195" s="8"/>
      <c r="R195" s="9"/>
      <c r="S195" s="7"/>
      <c r="T195" s="6"/>
      <c r="U195" s="6"/>
      <c r="V195" s="6"/>
      <c r="W195" s="6"/>
      <c r="X195" s="6"/>
      <c r="Y195" s="6"/>
      <c r="Z195" s="6"/>
      <c r="AA195" s="8"/>
      <c r="AB195" s="7"/>
      <c r="AC195" s="7"/>
      <c r="AD195" s="6"/>
      <c r="AE195" s="6"/>
      <c r="AF195" s="6"/>
      <c r="AG195" s="6"/>
      <c r="AH195" s="6"/>
      <c r="AI195" s="7" t="str">
        <f>IF(F195="","",F195+IF(G195="",0,VLOOKUP(G195,RarityBackground!$E$7:$F$9,2,0)))</f>
        <v/>
      </c>
      <c r="AJ195" s="5" t="str">
        <f>IF(H195="","",F195+IF(H195=1,RarityBackground!$F$1,IF(H195=2,RarityBackground!$F$1*3,IF(H195=3,RarityBackground!$F$1*6,"Error"))))</f>
        <v/>
      </c>
      <c r="AK195" s="5" t="str">
        <f>IF(I195="","",IF(I195=1,RarityBackground!$F$2,IF(I195=2,RarityBackground!$F$2*3,IF(I195=3,RarityBackground!$F$2*6,"Error"))))</f>
        <v/>
      </c>
      <c r="AL195" s="5" t="str">
        <f>IF(J195="","",ROUNDUP(RarityBackground!$F$6*VLOOKUP(J195, RarityBackground!$A$18:$B$27,2,0),-1))</f>
        <v/>
      </c>
      <c r="AM195" s="5" t="str">
        <f>IF(K195="","",IF(K195="N","",IF(K195="Y",ROUNDUP(RarityBackground!$F$6,-1),"")))</f>
        <v/>
      </c>
      <c r="AN195" s="5" t="str">
        <f>IF(L195="","",IF(L195=1,RarityBackground!$D$1,IF(L195=2,RarityBackground!$D$1*3,IF(L195=3,RarityBackground!$D$1*6,"Error"))))</f>
        <v/>
      </c>
      <c r="AO195" s="5">
        <f>IF(M195="","",VLOOKUP(M195,RarityBackground!$A$7:$B$17,2,0))</f>
        <v>300</v>
      </c>
      <c r="AP195" s="5">
        <f>IF(N195="","",IF(N195="Y",AO195*RarityBackground!$F$5,IF(N195="N",AO195*(IF(RarityBackground!$F$3+(O195-1)&gt;10,10,RarityBackground!$F$3+(O195-1)))))-AO195)</f>
        <v>900</v>
      </c>
      <c r="AQ195" s="5" t="str">
        <f t="shared" si="1"/>
        <v/>
      </c>
      <c r="AR195" s="5" t="str">
        <f>IF(Q195="","",Q195*RarityBackground!$D$5)</f>
        <v/>
      </c>
      <c r="AS195" s="5" t="str">
        <f>IF(R195="","",VLOOKUP(R195&amp;"Save1Minute", RarityBackground!$C$6:$D$20,2,0))</f>
        <v/>
      </c>
      <c r="AT195" s="5" t="str">
        <f>IF(S195="","",IF(T195="Y",ROUNDUP(S195*RarityBackground!$D$4,0),IF(T195="N",ROUNDUP(S195*RarityBackground!$D$3,0))))</f>
        <v/>
      </c>
      <c r="AU195" s="5" t="str">
        <f>IF(U195="","",IF(V195="Y",((RarityBackground!$D$4*U195)*(RarityBackground!$F$3+W195)),((RarityBackground!$D$3*U195)*(RarityBackground!$F$3+W195))))</f>
        <v/>
      </c>
      <c r="AV195" s="5" t="str">
        <f>IF(X195="","",IF(Y195="Y",(RarityBackground!$D$4*X195)*IF(Z195="Y",RarityBackground!$F$9,RarityBackground!$F$10),(RarityBackground!$D$3*X195)*IF(Z195="Y",RarityBackground!$F$9,RarityBackground!$F$10)))</f>
        <v/>
      </c>
      <c r="AW195" s="5" t="str">
        <f>IF(AA195="","",AA195*RarityBackground!$D$2)</f>
        <v/>
      </c>
      <c r="AX195" s="5" t="str">
        <f t="shared" si="2"/>
        <v/>
      </c>
      <c r="AY195" s="5" t="str">
        <f>IF(AC195="","",VLOOKUP(AC195,RarityBackground!$A$7:$B$17,2,0))</f>
        <v/>
      </c>
      <c r="AZ195" s="5" t="str">
        <f>IF(AD195="","",IF(AD195="Y",AY195*RarityBackground!$F$5,IF(AD195="N",AY195*(IF(RarityBackground!$F$3+(AE195-1)&gt;10,10,RarityBackground!$F$3+(AE195-1)))))-AY195)</f>
        <v/>
      </c>
      <c r="BA195" s="5" t="str">
        <f>IF(AF195="","",VLOOKUP(AF195,RarityBackground!$A$7:$B$17,2,0))</f>
        <v/>
      </c>
      <c r="BB195" s="5" t="str">
        <f>IF(AG195="","",IF(AG195="Y",BA195*RarityBackground!$F$5,IF(AG195="N",BA195*(IF(RarityBackground!$F$3+(AH195-1)&gt;10,10,RarityBackground!$F$3+(AH195-1)))))-BA195)</f>
        <v/>
      </c>
    </row>
    <row r="196" ht="15.75" customHeight="1">
      <c r="A196" s="5" t="s">
        <v>382</v>
      </c>
      <c r="B196" s="5" t="s">
        <v>70</v>
      </c>
      <c r="C196" s="6" t="s">
        <v>74</v>
      </c>
      <c r="D196" s="5">
        <f>IF(A196="","",ROUNDUP(SUM(AI196:BB196)*VLOOKUP(B196,RarityBackground!$A$1:$B$6,2,0)*IF(C196="Yes",1,1.1),0))</f>
        <v>8640</v>
      </c>
      <c r="E196" s="5" t="s">
        <v>383</v>
      </c>
      <c r="F196" s="7"/>
      <c r="I196" s="7"/>
      <c r="J196" s="7"/>
      <c r="K196" s="6"/>
      <c r="L196" s="8"/>
      <c r="M196" s="7">
        <v>7.0</v>
      </c>
      <c r="N196" s="6" t="s">
        <v>76</v>
      </c>
      <c r="O196" s="6">
        <v>1.0</v>
      </c>
      <c r="P196" s="6"/>
      <c r="Q196" s="8"/>
      <c r="R196" s="9"/>
      <c r="S196" s="7"/>
      <c r="T196" s="6"/>
      <c r="U196" s="6"/>
      <c r="V196" s="6"/>
      <c r="W196" s="6"/>
      <c r="X196" s="6"/>
      <c r="Y196" s="6"/>
      <c r="Z196" s="6"/>
      <c r="AA196" s="8"/>
      <c r="AB196" s="7"/>
      <c r="AC196" s="7"/>
      <c r="AD196" s="6"/>
      <c r="AE196" s="6"/>
      <c r="AF196" s="6"/>
      <c r="AG196" s="6"/>
      <c r="AH196" s="6"/>
      <c r="AI196" s="7" t="str">
        <f>IF(F196="","",F196+IF(G196="",0,VLOOKUP(G196,RarityBackground!$E$7:$F$9,2,0)))</f>
        <v/>
      </c>
      <c r="AJ196" s="5" t="str">
        <f>IF(H196="","",F196+IF(H196=1,RarityBackground!$F$1,IF(H196=2,RarityBackground!$F$1*3,IF(H196=3,RarityBackground!$F$1*6,"Error"))))</f>
        <v/>
      </c>
      <c r="AK196" s="5" t="str">
        <f>IF(I196="","",IF(I196=1,RarityBackground!$F$2,IF(I196=2,RarityBackground!$F$2*3,IF(I196=3,RarityBackground!$F$2*6,"Error"))))</f>
        <v/>
      </c>
      <c r="AL196" s="5" t="str">
        <f>IF(J196="","",ROUNDUP(RarityBackground!$F$6*VLOOKUP(J196, RarityBackground!$A$18:$B$27,2,0),-1))</f>
        <v/>
      </c>
      <c r="AM196" s="5" t="str">
        <f>IF(K196="","",IF(K196="N","",IF(K196="Y",ROUNDUP(RarityBackground!$F$6,-1),"")))</f>
        <v/>
      </c>
      <c r="AN196" s="5" t="str">
        <f>IF(L196="","",IF(L196=1,RarityBackground!$D$1,IF(L196=2,RarityBackground!$D$1*3,IF(L196=3,RarityBackground!$D$1*6,"Error"))))</f>
        <v/>
      </c>
      <c r="AO196" s="5">
        <f>IF(M196="","",VLOOKUP(M196,RarityBackground!$A$7:$B$17,2,0))</f>
        <v>1080</v>
      </c>
      <c r="AP196" s="5">
        <f>IF(N196="","",IF(N196="Y",AO196*RarityBackground!$F$5,IF(N196="N",AO196*(IF(RarityBackground!$F$3+(O196-1)&gt;10,10,RarityBackground!$F$3+(O196-1)))))-AO196)</f>
        <v>3240</v>
      </c>
      <c r="AQ196" s="5" t="str">
        <f t="shared" si="1"/>
        <v/>
      </c>
      <c r="AR196" s="5" t="str">
        <f>IF(Q196="","",Q196*RarityBackground!$D$5)</f>
        <v/>
      </c>
      <c r="AS196" s="5" t="str">
        <f>IF(R196="","",VLOOKUP(R196&amp;"Save1Minute", RarityBackground!$C$6:$D$20,2,0))</f>
        <v/>
      </c>
      <c r="AT196" s="5" t="str">
        <f>IF(S196="","",IF(T196="Y",ROUNDUP(S196*RarityBackground!$D$4,0),IF(T196="N",ROUNDUP(S196*RarityBackground!$D$3,0))))</f>
        <v/>
      </c>
      <c r="AU196" s="5" t="str">
        <f>IF(U196="","",IF(V196="Y",((RarityBackground!$D$4*U196)*(RarityBackground!$F$3+W196)),((RarityBackground!$D$3*U196)*(RarityBackground!$F$3+W196))))</f>
        <v/>
      </c>
      <c r="AV196" s="5" t="str">
        <f>IF(X196="","",IF(Y196="Y",(RarityBackground!$D$4*X196)*IF(Z196="Y",RarityBackground!$F$9,RarityBackground!$F$10),(RarityBackground!$D$3*X196)*IF(Z196="Y",RarityBackground!$F$9,RarityBackground!$F$10)))</f>
        <v/>
      </c>
      <c r="AW196" s="5" t="str">
        <f>IF(AA196="","",AA196*RarityBackground!$D$2)</f>
        <v/>
      </c>
      <c r="AX196" s="5" t="str">
        <f t="shared" si="2"/>
        <v/>
      </c>
      <c r="AY196" s="5" t="str">
        <f>IF(AC196="","",VLOOKUP(AC196,RarityBackground!$A$7:$B$17,2,0))</f>
        <v/>
      </c>
      <c r="AZ196" s="5" t="str">
        <f>IF(AD196="","",IF(AD196="Y",AY196*RarityBackground!$F$5,IF(AD196="N",AY196*(IF(RarityBackground!$F$3+(AE196-1)&gt;10,10,RarityBackground!$F$3+(AE196-1)))))-AY196)</f>
        <v/>
      </c>
      <c r="BA196" s="5" t="str">
        <f>IF(AF196="","",VLOOKUP(AF196,RarityBackground!$A$7:$B$17,2,0))</f>
        <v/>
      </c>
      <c r="BB196" s="5" t="str">
        <f>IF(AG196="","",IF(AG196="Y",BA196*RarityBackground!$F$5,IF(AG196="N",BA196*(IF(RarityBackground!$F$3+(AH196-1)&gt;10,10,RarityBackground!$F$3+(AH196-1)))))-BA196)</f>
        <v/>
      </c>
    </row>
    <row r="197" ht="15.75" customHeight="1">
      <c r="A197" s="5" t="s">
        <v>384</v>
      </c>
      <c r="B197" s="5" t="s">
        <v>70</v>
      </c>
      <c r="C197" s="6" t="s">
        <v>74</v>
      </c>
      <c r="D197" s="5">
        <f>IF(A197="","",ROUNDUP(SUM(AI197:BB197)*VLOOKUP(B197,RarityBackground!$A$1:$B$6,2,0)*IF(C197="Yes",1,1.1),0))</f>
        <v>8640</v>
      </c>
      <c r="E197" s="5" t="s">
        <v>385</v>
      </c>
      <c r="F197" s="7"/>
      <c r="I197" s="7"/>
      <c r="J197" s="7"/>
      <c r="K197" s="6"/>
      <c r="L197" s="8"/>
      <c r="M197" s="7">
        <v>7.0</v>
      </c>
      <c r="N197" s="6" t="s">
        <v>76</v>
      </c>
      <c r="O197" s="6">
        <v>1.0</v>
      </c>
      <c r="P197" s="6"/>
      <c r="Q197" s="8"/>
      <c r="R197" s="9"/>
      <c r="S197" s="7"/>
      <c r="T197" s="6"/>
      <c r="U197" s="6"/>
      <c r="V197" s="6"/>
      <c r="W197" s="6"/>
      <c r="X197" s="6"/>
      <c r="Y197" s="6"/>
      <c r="Z197" s="6"/>
      <c r="AA197" s="8"/>
      <c r="AB197" s="7"/>
      <c r="AC197" s="7"/>
      <c r="AD197" s="6"/>
      <c r="AE197" s="6"/>
      <c r="AF197" s="6"/>
      <c r="AG197" s="6"/>
      <c r="AH197" s="6"/>
      <c r="AI197" s="7" t="str">
        <f>IF(F197="","",F197+IF(G197="",0,VLOOKUP(G197,RarityBackground!$E$7:$F$9,2,0)))</f>
        <v/>
      </c>
      <c r="AJ197" s="5" t="str">
        <f>IF(H197="","",F197+IF(H197=1,RarityBackground!$F$1,IF(H197=2,RarityBackground!$F$1*3,IF(H197=3,RarityBackground!$F$1*6,"Error"))))</f>
        <v/>
      </c>
      <c r="AK197" s="5" t="str">
        <f>IF(I197="","",IF(I197=1,RarityBackground!$F$2,IF(I197=2,RarityBackground!$F$2*3,IF(I197=3,RarityBackground!$F$2*6,"Error"))))</f>
        <v/>
      </c>
      <c r="AL197" s="5" t="str">
        <f>IF(J197="","",ROUNDUP(RarityBackground!$F$6*VLOOKUP(J197, RarityBackground!$A$18:$B$27,2,0),-1))</f>
        <v/>
      </c>
      <c r="AM197" s="5" t="str">
        <f>IF(K197="","",IF(K197="N","",IF(K197="Y",ROUNDUP(RarityBackground!$F$6,-1),"")))</f>
        <v/>
      </c>
      <c r="AN197" s="5" t="str">
        <f>IF(L197="","",IF(L197=1,RarityBackground!$D$1,IF(L197=2,RarityBackground!$D$1*3,IF(L197=3,RarityBackground!$D$1*6,"Error"))))</f>
        <v/>
      </c>
      <c r="AO197" s="5">
        <f>IF(M197="","",VLOOKUP(M197,RarityBackground!$A$7:$B$17,2,0))</f>
        <v>1080</v>
      </c>
      <c r="AP197" s="5">
        <f>IF(N197="","",IF(N197="Y",AO197*RarityBackground!$F$5,IF(N197="N",AO197*(IF(RarityBackground!$F$3+(O197-1)&gt;10,10,RarityBackground!$F$3+(O197-1)))))-AO197)</f>
        <v>3240</v>
      </c>
      <c r="AQ197" s="5" t="str">
        <f t="shared" si="1"/>
        <v/>
      </c>
      <c r="AR197" s="5" t="str">
        <f>IF(Q197="","",Q197*RarityBackground!$D$5)</f>
        <v/>
      </c>
      <c r="AS197" s="5" t="str">
        <f>IF(R197="","",VLOOKUP(R197&amp;"Save1Minute", RarityBackground!$C$6:$D$20,2,0))</f>
        <v/>
      </c>
      <c r="AT197" s="5" t="str">
        <f>IF(S197="","",IF(T197="Y",ROUNDUP(S197*RarityBackground!$D$4,0),IF(T197="N",ROUNDUP(S197*RarityBackground!$D$3,0))))</f>
        <v/>
      </c>
      <c r="AU197" s="5" t="str">
        <f>IF(U197="","",IF(V197="Y",((RarityBackground!$D$4*U197)*(RarityBackground!$F$3+W197)),((RarityBackground!$D$3*U197)*(RarityBackground!$F$3+W197))))</f>
        <v/>
      </c>
      <c r="AV197" s="5" t="str">
        <f>IF(X197="","",IF(Y197="Y",(RarityBackground!$D$4*X197)*IF(Z197="Y",RarityBackground!$F$9,RarityBackground!$F$10),(RarityBackground!$D$3*X197)*IF(Z197="Y",RarityBackground!$F$9,RarityBackground!$F$10)))</f>
        <v/>
      </c>
      <c r="AW197" s="5" t="str">
        <f>IF(AA197="","",AA197*RarityBackground!$D$2)</f>
        <v/>
      </c>
      <c r="AX197" s="5" t="str">
        <f t="shared" si="2"/>
        <v/>
      </c>
      <c r="AY197" s="5" t="str">
        <f>IF(AC197="","",VLOOKUP(AC197,RarityBackground!$A$7:$B$17,2,0))</f>
        <v/>
      </c>
      <c r="AZ197" s="5" t="str">
        <f>IF(AD197="","",IF(AD197="Y",AY197*RarityBackground!$F$5,IF(AD197="N",AY197*(IF(RarityBackground!$F$3+(AE197-1)&gt;10,10,RarityBackground!$F$3+(AE197-1)))))-AY197)</f>
        <v/>
      </c>
      <c r="BA197" s="5" t="str">
        <f>IF(AF197="","",VLOOKUP(AF197,RarityBackground!$A$7:$B$17,2,0))</f>
        <v/>
      </c>
      <c r="BB197" s="5" t="str">
        <f>IF(AG197="","",IF(AG197="Y",BA197*RarityBackground!$F$5,IF(AG197="N",BA197*(IF(RarityBackground!$F$3+(AH197-1)&gt;10,10,RarityBackground!$F$3+(AH197-1)))))-BA197)</f>
        <v/>
      </c>
    </row>
    <row r="198" ht="15.75" customHeight="1">
      <c r="A198" s="5" t="s">
        <v>386</v>
      </c>
      <c r="B198" s="5" t="s">
        <v>72</v>
      </c>
      <c r="C198" s="6" t="s">
        <v>74</v>
      </c>
      <c r="D198" s="5">
        <f>IF(A198="","",ROUNDUP(SUM(AI198:BB198)*VLOOKUP(B198,RarityBackground!$A$1:$B$6,2,0)*IF(C198="Yes",1,1.1),0))</f>
        <v>40950</v>
      </c>
      <c r="E198" s="5" t="s">
        <v>387</v>
      </c>
      <c r="F198" s="7"/>
      <c r="I198" s="7"/>
      <c r="J198" s="7"/>
      <c r="K198" s="6"/>
      <c r="L198" s="8">
        <v>2.0</v>
      </c>
      <c r="M198" s="7">
        <v>8.0</v>
      </c>
      <c r="N198" s="6"/>
      <c r="O198" s="6"/>
      <c r="P198" s="6">
        <v>9.0</v>
      </c>
      <c r="Q198" s="8"/>
      <c r="R198" s="9"/>
      <c r="S198" s="7"/>
      <c r="T198" s="6"/>
      <c r="U198" s="6"/>
      <c r="V198" s="6"/>
      <c r="W198" s="6"/>
      <c r="X198" s="6"/>
      <c r="Y198" s="6"/>
      <c r="Z198" s="6"/>
      <c r="AA198" s="8"/>
      <c r="AB198" s="7"/>
      <c r="AC198" s="7"/>
      <c r="AD198" s="6"/>
      <c r="AE198" s="6"/>
      <c r="AF198" s="6"/>
      <c r="AG198" s="6"/>
      <c r="AH198" s="6"/>
      <c r="AI198" s="7" t="str">
        <f>IF(F198="","",F198+IF(G198="",0,VLOOKUP(G198,RarityBackground!$E$7:$F$9,2,0)))</f>
        <v/>
      </c>
      <c r="AJ198" s="5" t="str">
        <f>IF(H198="","",F198+IF(H198=1,RarityBackground!$F$1,IF(H198=2,RarityBackground!$F$1*3,IF(H198=3,RarityBackground!$F$1*6,"Error"))))</f>
        <v/>
      </c>
      <c r="AK198" s="5" t="str">
        <f>IF(I198="","",IF(I198=1,RarityBackground!$F$2,IF(I198=2,RarityBackground!$F$2*3,IF(I198=3,RarityBackground!$F$2*6,"Error"))))</f>
        <v/>
      </c>
      <c r="AL198" s="5" t="str">
        <f>IF(J198="","",ROUNDUP(RarityBackground!$F$6*VLOOKUP(J198, RarityBackground!$A$18:$B$27,2,0),-1))</f>
        <v/>
      </c>
      <c r="AM198" s="5" t="str">
        <f>IF(K198="","",IF(K198="N","",IF(K198="Y",ROUNDUP(RarityBackground!$F$6,-1),"")))</f>
        <v/>
      </c>
      <c r="AN198" s="5">
        <f>IF(L198="","",IF(L198=1,RarityBackground!$D$1,IF(L198=2,RarityBackground!$D$1*3,IF(L198=3,RarityBackground!$D$1*6,"Error"))))</f>
        <v>1500</v>
      </c>
      <c r="AO198" s="5">
        <f>IF(M198="","",VLOOKUP(M198,RarityBackground!$A$7:$B$17,2,0))</f>
        <v>1350</v>
      </c>
      <c r="AP198" s="5" t="str">
        <f>IF(N198="","",IF(N198="Y",AO198*RarityBackground!$F$5,IF(N198="N",AO198*(IF(RarityBackground!$F$3+(O198-1)&gt;10,10,RarityBackground!$F$3+(O198-1)))))-AO198)</f>
        <v/>
      </c>
      <c r="AQ198" s="5">
        <f t="shared" si="1"/>
        <v>10800</v>
      </c>
      <c r="AR198" s="5" t="str">
        <f>IF(Q198="","",Q198*RarityBackground!$D$5)</f>
        <v/>
      </c>
      <c r="AS198" s="5" t="str">
        <f>IF(R198="","",VLOOKUP(R198&amp;"Save1Minute", RarityBackground!$C$6:$D$20,2,0))</f>
        <v/>
      </c>
      <c r="AT198" s="5" t="str">
        <f>IF(S198="","",IF(T198="Y",ROUNDUP(S198*RarityBackground!$D$4,0),IF(T198="N",ROUNDUP(S198*RarityBackground!$D$3,0))))</f>
        <v/>
      </c>
      <c r="AU198" s="5" t="str">
        <f>IF(U198="","",IF(V198="Y",((RarityBackground!$D$4*U198)*(RarityBackground!$F$3+W198)),((RarityBackground!$D$3*U198)*(RarityBackground!$F$3+W198))))</f>
        <v/>
      </c>
      <c r="AV198" s="5" t="str">
        <f>IF(X198="","",IF(Y198="Y",(RarityBackground!$D$4*X198)*IF(Z198="Y",RarityBackground!$F$9,RarityBackground!$F$10),(RarityBackground!$D$3*X198)*IF(Z198="Y",RarityBackground!$F$9,RarityBackground!$F$10)))</f>
        <v/>
      </c>
      <c r="AW198" s="5" t="str">
        <f>IF(AA198="","",AA198*RarityBackground!$D$2)</f>
        <v/>
      </c>
      <c r="AX198" s="5" t="str">
        <f t="shared" si="2"/>
        <v/>
      </c>
      <c r="AY198" s="5" t="str">
        <f>IF(AC198="","",VLOOKUP(AC198,RarityBackground!$A$7:$B$17,2,0))</f>
        <v/>
      </c>
      <c r="AZ198" s="5" t="str">
        <f>IF(AD198="","",IF(AD198="Y",AY198*RarityBackground!$F$5,IF(AD198="N",AY198*(IF(RarityBackground!$F$3+(AE198-1)&gt;10,10,RarityBackground!$F$3+(AE198-1)))))-AY198)</f>
        <v/>
      </c>
      <c r="BA198" s="5" t="str">
        <f>IF(AF198="","",VLOOKUP(AF198,RarityBackground!$A$7:$B$17,2,0))</f>
        <v/>
      </c>
      <c r="BB198" s="5" t="str">
        <f>IF(AG198="","",IF(AG198="Y",BA198*RarityBackground!$F$5,IF(AG198="N",BA198*(IF(RarityBackground!$F$3+(AH198-1)&gt;10,10,RarityBackground!$F$3+(AH198-1)))))-BA198)</f>
        <v/>
      </c>
    </row>
    <row r="199" ht="15.75" customHeight="1">
      <c r="A199" s="5" t="s">
        <v>388</v>
      </c>
      <c r="B199" s="5" t="s">
        <v>72</v>
      </c>
      <c r="C199" s="6" t="s">
        <v>56</v>
      </c>
      <c r="D199" s="5">
        <f>IF(A199="","",ROUNDUP(SUM(AI199:BB199)*VLOOKUP(B199,RarityBackground!$A$1:$B$6,2,0)*IF(C199="Yes",1,1.1),0))</f>
        <v>14850</v>
      </c>
      <c r="E199" s="5" t="s">
        <v>389</v>
      </c>
      <c r="F199" s="7"/>
      <c r="I199" s="7"/>
      <c r="J199" s="7"/>
      <c r="K199" s="6"/>
      <c r="L199" s="8"/>
      <c r="M199" s="7">
        <v>4.0</v>
      </c>
      <c r="N199" s="6" t="s">
        <v>67</v>
      </c>
      <c r="O199" s="6"/>
      <c r="P199" s="6"/>
      <c r="Q199" s="8"/>
      <c r="R199" s="9"/>
      <c r="S199" s="7"/>
      <c r="T199" s="6"/>
      <c r="U199" s="6"/>
      <c r="V199" s="6"/>
      <c r="W199" s="6"/>
      <c r="X199" s="6"/>
      <c r="Y199" s="6"/>
      <c r="Z199" s="6"/>
      <c r="AA199" s="8"/>
      <c r="AB199" s="7"/>
      <c r="AC199" s="7"/>
      <c r="AD199" s="6"/>
      <c r="AE199" s="6"/>
      <c r="AF199" s="6"/>
      <c r="AG199" s="6"/>
      <c r="AH199" s="6"/>
      <c r="AI199" s="7" t="str">
        <f>IF(F199="","",F199+IF(G199="",0,VLOOKUP(G199,RarityBackground!$E$7:$F$9,2,0)))</f>
        <v/>
      </c>
      <c r="AJ199" s="5" t="str">
        <f>IF(H199="","",F199+IF(H199=1,RarityBackground!$F$1,IF(H199=2,RarityBackground!$F$1*3,IF(H199=3,RarityBackground!$F$1*6,"Error"))))</f>
        <v/>
      </c>
      <c r="AK199" s="5" t="str">
        <f>IF(I199="","",IF(I199=1,RarityBackground!$F$2,IF(I199=2,RarityBackground!$F$2*3,IF(I199=3,RarityBackground!$F$2*6,"Error"))))</f>
        <v/>
      </c>
      <c r="AL199" s="5" t="str">
        <f>IF(J199="","",ROUNDUP(RarityBackground!$F$6*VLOOKUP(J199, RarityBackground!$A$18:$B$27,2,0),-1))</f>
        <v/>
      </c>
      <c r="AM199" s="5" t="str">
        <f>IF(K199="","",IF(K199="N","",IF(K199="Y",ROUNDUP(RarityBackground!$F$6,-1),"")))</f>
        <v/>
      </c>
      <c r="AN199" s="5" t="str">
        <f>IF(L199="","",IF(L199=1,RarityBackground!$D$1,IF(L199=2,RarityBackground!$D$1*3,IF(L199=3,RarityBackground!$D$1*6,"Error"))))</f>
        <v/>
      </c>
      <c r="AO199" s="5">
        <f>IF(M199="","",VLOOKUP(M199,RarityBackground!$A$7:$B$17,2,0))</f>
        <v>450</v>
      </c>
      <c r="AP199" s="5">
        <f>IF(N199="","",IF(N199="Y",AO199*RarityBackground!$F$5,IF(N199="N",AO199*(IF(RarityBackground!$F$3+(O199-1)&gt;10,10,RarityBackground!$F$3+(O199-1)))))-AO199)</f>
        <v>4050</v>
      </c>
      <c r="AQ199" s="5" t="str">
        <f t="shared" si="1"/>
        <v/>
      </c>
      <c r="AR199" s="5" t="str">
        <f>IF(Q199="","",Q199*RarityBackground!$D$5)</f>
        <v/>
      </c>
      <c r="AS199" s="5" t="str">
        <f>IF(R199="","",VLOOKUP(R199&amp;"Save1Minute", RarityBackground!$C$6:$D$20,2,0))</f>
        <v/>
      </c>
      <c r="AT199" s="5" t="str">
        <f>IF(S199="","",IF(T199="Y",ROUNDUP(S199*RarityBackground!$D$4,0),IF(T199="N",ROUNDUP(S199*RarityBackground!$D$3,0))))</f>
        <v/>
      </c>
      <c r="AU199" s="5" t="str">
        <f>IF(U199="","",IF(V199="Y",((RarityBackground!$D$4*U199)*(RarityBackground!$F$3+W199)),((RarityBackground!$D$3*U199)*(RarityBackground!$F$3+W199))))</f>
        <v/>
      </c>
      <c r="AV199" s="5" t="str">
        <f>IF(X199="","",IF(Y199="Y",(RarityBackground!$D$4*X199)*IF(Z199="Y",RarityBackground!$F$9,RarityBackground!$F$10),(RarityBackground!$D$3*X199)*IF(Z199="Y",RarityBackground!$F$9,RarityBackground!$F$10)))</f>
        <v/>
      </c>
      <c r="AW199" s="5" t="str">
        <f>IF(AA199="","",AA199*RarityBackground!$D$2)</f>
        <v/>
      </c>
      <c r="AX199" s="5" t="str">
        <f t="shared" si="2"/>
        <v/>
      </c>
      <c r="AY199" s="5" t="str">
        <f>IF(AC199="","",VLOOKUP(AC199,RarityBackground!$A$7:$B$17,2,0))</f>
        <v/>
      </c>
      <c r="AZ199" s="5" t="str">
        <f>IF(AD199="","",IF(AD199="Y",AY199*RarityBackground!$F$5,IF(AD199="N",AY199*(IF(RarityBackground!$F$3+(AE199-1)&gt;10,10,RarityBackground!$F$3+(AE199-1)))))-AY199)</f>
        <v/>
      </c>
      <c r="BA199" s="5" t="str">
        <f>IF(AF199="","",VLOOKUP(AF199,RarityBackground!$A$7:$B$17,2,0))</f>
        <v/>
      </c>
      <c r="BB199" s="5" t="str">
        <f>IF(AG199="","",IF(AG199="Y",BA199*RarityBackground!$F$5,IF(AG199="N",BA199*(IF(RarityBackground!$F$3+(AH199-1)&gt;10,10,RarityBackground!$F$3+(AH199-1)))))-BA199)</f>
        <v/>
      </c>
    </row>
    <row r="200" ht="15.75" customHeight="1">
      <c r="A200" s="5" t="s">
        <v>390</v>
      </c>
      <c r="B200" s="5" t="s">
        <v>72</v>
      </c>
      <c r="C200" s="6" t="s">
        <v>74</v>
      </c>
      <c r="D200" s="5">
        <f>IF(A200="","",ROUNDUP(SUM(AI200:BB200)*VLOOKUP(B200,RarityBackground!$A$1:$B$6,2,0)*IF(C200="Yes",1,1.1),0))</f>
        <v>6471</v>
      </c>
      <c r="E200" s="5" t="s">
        <v>391</v>
      </c>
      <c r="F200" s="7"/>
      <c r="I200" s="7"/>
      <c r="J200" s="7"/>
      <c r="K200" s="6"/>
      <c r="L200" s="8"/>
      <c r="M200" s="7">
        <v>2.0</v>
      </c>
      <c r="N200" s="6" t="s">
        <v>67</v>
      </c>
      <c r="O200" s="6"/>
      <c r="P200" s="6"/>
      <c r="Q200" s="8"/>
      <c r="R200" s="9"/>
      <c r="S200" s="7"/>
      <c r="T200" s="6"/>
      <c r="U200" s="6"/>
      <c r="V200" s="6"/>
      <c r="W200" s="6"/>
      <c r="X200" s="6">
        <v>10.0</v>
      </c>
      <c r="Y200" s="6" t="s">
        <v>76</v>
      </c>
      <c r="Z200" s="6" t="s">
        <v>67</v>
      </c>
      <c r="AA200" s="8"/>
      <c r="AB200" s="7"/>
      <c r="AC200" s="7"/>
      <c r="AD200" s="6"/>
      <c r="AE200" s="6"/>
      <c r="AF200" s="6"/>
      <c r="AG200" s="6"/>
      <c r="AH200" s="6"/>
      <c r="AI200" s="7" t="str">
        <f>IF(F200="","",F200+IF(G200="",0,VLOOKUP(G200,RarityBackground!$E$7:$F$9,2,0)))</f>
        <v/>
      </c>
      <c r="AJ200" s="5" t="str">
        <f>IF(H200="","",F200+IF(H200=1,RarityBackground!$F$1,IF(H200=2,RarityBackground!$F$1*3,IF(H200=3,RarityBackground!$F$1*6,"Error"))))</f>
        <v/>
      </c>
      <c r="AK200" s="5" t="str">
        <f>IF(I200="","",IF(I200=1,RarityBackground!$F$2,IF(I200=2,RarityBackground!$F$2*3,IF(I200=3,RarityBackground!$F$2*6,"Error"))))</f>
        <v/>
      </c>
      <c r="AL200" s="5" t="str">
        <f>IF(J200="","",ROUNDUP(RarityBackground!$F$6*VLOOKUP(J200, RarityBackground!$A$18:$B$27,2,0),-1))</f>
        <v/>
      </c>
      <c r="AM200" s="5" t="str">
        <f>IF(K200="","",IF(K200="N","",IF(K200="Y",ROUNDUP(RarityBackground!$F$6,-1),"")))</f>
        <v/>
      </c>
      <c r="AN200" s="5" t="str">
        <f>IF(L200="","",IF(L200=1,RarityBackground!$D$1,IF(L200=2,RarityBackground!$D$1*3,IF(L200=3,RarityBackground!$D$1*6,"Error"))))</f>
        <v/>
      </c>
      <c r="AO200" s="5">
        <f>IF(M200="","",VLOOKUP(M200,RarityBackground!$A$7:$B$17,2,0))</f>
        <v>180</v>
      </c>
      <c r="AP200" s="5">
        <f>IF(N200="","",IF(N200="Y",AO200*RarityBackground!$F$5,IF(N200="N",AO200*(IF(RarityBackground!$F$3+(O200-1)&gt;10,10,RarityBackground!$F$3+(O200-1)))))-AO200)</f>
        <v>1620</v>
      </c>
      <c r="AQ200" s="5" t="str">
        <f t="shared" si="1"/>
        <v/>
      </c>
      <c r="AR200" s="5" t="str">
        <f>IF(Q200="","",Q200*RarityBackground!$D$5)</f>
        <v/>
      </c>
      <c r="AS200" s="5" t="str">
        <f>IF(R200="","",VLOOKUP(R200&amp;"Save1Minute", RarityBackground!$C$6:$D$20,2,0))</f>
        <v/>
      </c>
      <c r="AT200" s="5" t="str">
        <f>IF(S200="","",IF(T200="Y",ROUNDUP(S200*RarityBackground!$D$4,0),IF(T200="N",ROUNDUP(S200*RarityBackground!$D$3,0))))</f>
        <v/>
      </c>
      <c r="AU200" s="5" t="str">
        <f>IF(U200="","",IF(V200="Y",((RarityBackground!$D$4*U200)*(RarityBackground!$F$3+W200)),((RarityBackground!$D$3*U200)*(RarityBackground!$F$3+W200))))</f>
        <v/>
      </c>
      <c r="AV200" s="5">
        <f>IF(X200="","",IF(Y200="Y",(RarityBackground!$D$4*X200)*IF(Z200="Y",RarityBackground!$F$9,RarityBackground!$F$10),(RarityBackground!$D$3*X200)*IF(Z200="Y",RarityBackground!$F$9,RarityBackground!$F$10)))</f>
        <v>357</v>
      </c>
      <c r="AW200" s="5" t="str">
        <f>IF(AA200="","",AA200*RarityBackground!$D$2)</f>
        <v/>
      </c>
      <c r="AX200" s="5" t="str">
        <f t="shared" si="2"/>
        <v/>
      </c>
      <c r="AY200" s="5" t="str">
        <f>IF(AC200="","",VLOOKUP(AC200,RarityBackground!$A$7:$B$17,2,0))</f>
        <v/>
      </c>
      <c r="AZ200" s="5" t="str">
        <f>IF(AD200="","",IF(AD200="Y",AY200*RarityBackground!$F$5,IF(AD200="N",AY200*(IF(RarityBackground!$F$3+(AE200-1)&gt;10,10,RarityBackground!$F$3+(AE200-1)))))-AY200)</f>
        <v/>
      </c>
      <c r="BA200" s="5" t="str">
        <f>IF(AF200="","",VLOOKUP(AF200,RarityBackground!$A$7:$B$17,2,0))</f>
        <v/>
      </c>
      <c r="BB200" s="5" t="str">
        <f>IF(AG200="","",IF(AG200="Y",BA200*RarityBackground!$F$5,IF(AG200="N",BA200*(IF(RarityBackground!$F$3+(AH200-1)&gt;10,10,RarityBackground!$F$3+(AH200-1)))))-BA200)</f>
        <v/>
      </c>
    </row>
    <row r="201" ht="15.75" customHeight="1">
      <c r="A201" s="5" t="s">
        <v>392</v>
      </c>
      <c r="B201" s="5" t="s">
        <v>70</v>
      </c>
      <c r="C201" s="6" t="s">
        <v>56</v>
      </c>
      <c r="D201" s="5">
        <f>IF(A201="","",ROUNDUP(SUM(AI201:BB201)*VLOOKUP(B201,RarityBackground!$A$1:$B$6,2,0)*IF(C201="Yes",1,1.1),0))</f>
        <v>2376</v>
      </c>
      <c r="F201" s="7"/>
      <c r="I201" s="7"/>
      <c r="J201" s="7"/>
      <c r="K201" s="6"/>
      <c r="L201" s="8"/>
      <c r="M201" s="7">
        <v>7.0</v>
      </c>
      <c r="N201" s="6"/>
      <c r="O201" s="6"/>
      <c r="P201" s="6">
        <v>1.0</v>
      </c>
      <c r="Q201" s="8"/>
      <c r="R201" s="9"/>
      <c r="S201" s="7"/>
      <c r="T201" s="6"/>
      <c r="U201" s="6"/>
      <c r="V201" s="6"/>
      <c r="W201" s="6"/>
      <c r="X201" s="6"/>
      <c r="Y201" s="6"/>
      <c r="Z201" s="6"/>
      <c r="AA201" s="8"/>
      <c r="AB201" s="7"/>
      <c r="AC201" s="7"/>
      <c r="AD201" s="6"/>
      <c r="AE201" s="6"/>
      <c r="AF201" s="6"/>
      <c r="AG201" s="6"/>
      <c r="AH201" s="6"/>
      <c r="AI201" s="7" t="str">
        <f>IF(F201="","",F201+IF(G201="",0,VLOOKUP(G201,RarityBackground!$E$7:$F$9,2,0)))</f>
        <v/>
      </c>
      <c r="AJ201" s="5" t="str">
        <f>IF(H201="","",F201+IF(H201=1,RarityBackground!$F$1,IF(H201=2,RarityBackground!$F$1*3,IF(H201=3,RarityBackground!$F$1*6,"Error"))))</f>
        <v/>
      </c>
      <c r="AK201" s="5" t="str">
        <f>IF(I201="","",IF(I201=1,RarityBackground!$F$2,IF(I201=2,RarityBackground!$F$2*3,IF(I201=3,RarityBackground!$F$2*6,"Error"))))</f>
        <v/>
      </c>
      <c r="AL201" s="5" t="str">
        <f>IF(J201="","",ROUNDUP(RarityBackground!$F$6*VLOOKUP(J201, RarityBackground!$A$18:$B$27,2,0),-1))</f>
        <v/>
      </c>
      <c r="AM201" s="5" t="str">
        <f>IF(K201="","",IF(K201="N","",IF(K201="Y",ROUNDUP(RarityBackground!$F$6,-1),"")))</f>
        <v/>
      </c>
      <c r="AN201" s="5" t="str">
        <f>IF(L201="","",IF(L201=1,RarityBackground!$D$1,IF(L201=2,RarityBackground!$D$1*3,IF(L201=3,RarityBackground!$D$1*6,"Error"))))</f>
        <v/>
      </c>
      <c r="AO201" s="5">
        <f>IF(M201="","",VLOOKUP(M201,RarityBackground!$A$7:$B$17,2,0))</f>
        <v>1080</v>
      </c>
      <c r="AP201" s="5" t="str">
        <f>IF(N201="","",IF(N201="Y",AO201*RarityBackground!$F$5,IF(N201="N",AO201*(IF(RarityBackground!$F$3+(O201-1)&gt;10,10,RarityBackground!$F$3+(O201-1)))))-AO201)</f>
        <v/>
      </c>
      <c r="AQ201" s="5">
        <f t="shared" si="1"/>
        <v>0</v>
      </c>
      <c r="AR201" s="5" t="str">
        <f>IF(Q201="","",Q201*RarityBackground!$D$5)</f>
        <v/>
      </c>
      <c r="AS201" s="5" t="str">
        <f>IF(R201="","",VLOOKUP(R201&amp;"Save1Minute", RarityBackground!$C$6:$D$20,2,0))</f>
        <v/>
      </c>
      <c r="AT201" s="5" t="str">
        <f>IF(S201="","",IF(T201="Y",ROUNDUP(S201*RarityBackground!$D$4,0),IF(T201="N",ROUNDUP(S201*RarityBackground!$D$3,0))))</f>
        <v/>
      </c>
      <c r="AU201" s="5" t="str">
        <f>IF(U201="","",IF(V201="Y",((RarityBackground!$D$4*U201)*(RarityBackground!$F$3+W201)),((RarityBackground!$D$3*U201)*(RarityBackground!$F$3+W201))))</f>
        <v/>
      </c>
      <c r="AV201" s="5" t="str">
        <f>IF(X201="","",IF(Y201="Y",(RarityBackground!$D$4*X201)*IF(Z201="Y",RarityBackground!$F$9,RarityBackground!$F$10),(RarityBackground!$D$3*X201)*IF(Z201="Y",RarityBackground!$F$9,RarityBackground!$F$10)))</f>
        <v/>
      </c>
      <c r="AW201" s="5" t="str">
        <f>IF(AA201="","",AA201*RarityBackground!$D$2)</f>
        <v/>
      </c>
      <c r="AX201" s="5" t="str">
        <f t="shared" si="2"/>
        <v/>
      </c>
      <c r="AY201" s="5" t="str">
        <f>IF(AC201="","",VLOOKUP(AC201,RarityBackground!$A$7:$B$17,2,0))</f>
        <v/>
      </c>
      <c r="AZ201" s="5" t="str">
        <f>IF(AD201="","",IF(AD201="Y",AY201*RarityBackground!$F$5,IF(AD201="N",AY201*(IF(RarityBackground!$F$3+(AE201-1)&gt;10,10,RarityBackground!$F$3+(AE201-1)))))-AY201)</f>
        <v/>
      </c>
      <c r="BA201" s="5" t="str">
        <f>IF(AF201="","",VLOOKUP(AF201,RarityBackground!$A$7:$B$17,2,0))</f>
        <v/>
      </c>
      <c r="BB201" s="5" t="str">
        <f>IF(AG201="","",IF(AG201="Y",BA201*RarityBackground!$F$5,IF(AG201="N",BA201*(IF(RarityBackground!$F$3+(AH201-1)&gt;10,10,RarityBackground!$F$3+(AH201-1)))))-BA201)</f>
        <v/>
      </c>
    </row>
    <row r="202" ht="15.75" customHeight="1">
      <c r="A202" s="5" t="s">
        <v>393</v>
      </c>
      <c r="B202" s="5" t="s">
        <v>72</v>
      </c>
      <c r="C202" s="6" t="s">
        <v>56</v>
      </c>
      <c r="D202" s="5">
        <f>IF(A202="","",ROUNDUP(SUM(AI202:BB202)*VLOOKUP(B202,RarityBackground!$A$1:$B$6,2,0)*IF(C202="Yes",1,1.1),0))</f>
        <v>2772</v>
      </c>
      <c r="E202" s="5" t="s">
        <v>394</v>
      </c>
      <c r="F202" s="7"/>
      <c r="I202" s="7"/>
      <c r="J202" s="7"/>
      <c r="K202" s="6"/>
      <c r="L202" s="8"/>
      <c r="M202" s="7">
        <v>6.0</v>
      </c>
      <c r="N202" s="6"/>
      <c r="O202" s="6"/>
      <c r="P202" s="6">
        <v>1.0</v>
      </c>
      <c r="Q202" s="8"/>
      <c r="R202" s="9"/>
      <c r="S202" s="7"/>
      <c r="T202" s="6"/>
      <c r="U202" s="6"/>
      <c r="V202" s="6"/>
      <c r="W202" s="6"/>
      <c r="X202" s="6"/>
      <c r="Y202" s="6"/>
      <c r="Z202" s="6"/>
      <c r="AA202" s="8"/>
      <c r="AB202" s="7"/>
      <c r="AC202" s="7"/>
      <c r="AD202" s="6"/>
      <c r="AE202" s="6"/>
      <c r="AF202" s="6"/>
      <c r="AG202" s="6"/>
      <c r="AH202" s="6"/>
      <c r="AI202" s="7" t="str">
        <f>IF(F202="","",F202+IF(G202="",0,VLOOKUP(G202,RarityBackground!$E$7:$F$9,2,0)))</f>
        <v/>
      </c>
      <c r="AJ202" s="5" t="str">
        <f>IF(H202="","",F202+IF(H202=1,RarityBackground!$F$1,IF(H202=2,RarityBackground!$F$1*3,IF(H202=3,RarityBackground!$F$1*6,"Error"))))</f>
        <v/>
      </c>
      <c r="AK202" s="5" t="str">
        <f>IF(I202="","",IF(I202=1,RarityBackground!$F$2,IF(I202=2,RarityBackground!$F$2*3,IF(I202=3,RarityBackground!$F$2*6,"Error"))))</f>
        <v/>
      </c>
      <c r="AL202" s="5" t="str">
        <f>IF(J202="","",ROUNDUP(RarityBackground!$F$6*VLOOKUP(J202, RarityBackground!$A$18:$B$27,2,0),-1))</f>
        <v/>
      </c>
      <c r="AM202" s="5" t="str">
        <f>IF(K202="","",IF(K202="N","",IF(K202="Y",ROUNDUP(RarityBackground!$F$6,-1),"")))</f>
        <v/>
      </c>
      <c r="AN202" s="5" t="str">
        <f>IF(L202="","",IF(L202=1,RarityBackground!$D$1,IF(L202=2,RarityBackground!$D$1*3,IF(L202=3,RarityBackground!$D$1*6,"Error"))))</f>
        <v/>
      </c>
      <c r="AO202" s="5">
        <f>IF(M202="","",VLOOKUP(M202,RarityBackground!$A$7:$B$17,2,0))</f>
        <v>840</v>
      </c>
      <c r="AP202" s="5" t="str">
        <f>IF(N202="","",IF(N202="Y",AO202*RarityBackground!$F$5,IF(N202="N",AO202*(IF(RarityBackground!$F$3+(O202-1)&gt;10,10,RarityBackground!$F$3+(O202-1)))))-AO202)</f>
        <v/>
      </c>
      <c r="AQ202" s="5">
        <f t="shared" si="1"/>
        <v>0</v>
      </c>
      <c r="AR202" s="5" t="str">
        <f>IF(Q202="","",Q202*RarityBackground!$D$5)</f>
        <v/>
      </c>
      <c r="AS202" s="5" t="str">
        <f>IF(R202="","",VLOOKUP(R202&amp;"Save1Minute", RarityBackground!$C$6:$D$20,2,0))</f>
        <v/>
      </c>
      <c r="AT202" s="5" t="str">
        <f>IF(S202="","",IF(T202="Y",ROUNDUP(S202*RarityBackground!$D$4,0),IF(T202="N",ROUNDUP(S202*RarityBackground!$D$3,0))))</f>
        <v/>
      </c>
      <c r="AU202" s="5" t="str">
        <f>IF(U202="","",IF(V202="Y",((RarityBackground!$D$4*U202)*(RarityBackground!$F$3+W202)),((RarityBackground!$D$3*U202)*(RarityBackground!$F$3+W202))))</f>
        <v/>
      </c>
      <c r="AV202" s="5" t="str">
        <f>IF(X202="","",IF(Y202="Y",(RarityBackground!$D$4*X202)*IF(Z202="Y",RarityBackground!$F$9,RarityBackground!$F$10),(RarityBackground!$D$3*X202)*IF(Z202="Y",RarityBackground!$F$9,RarityBackground!$F$10)))</f>
        <v/>
      </c>
      <c r="AW202" s="5" t="str">
        <f>IF(AA202="","",AA202*RarityBackground!$D$2)</f>
        <v/>
      </c>
      <c r="AX202" s="5" t="str">
        <f t="shared" si="2"/>
        <v/>
      </c>
      <c r="AY202" s="5" t="str">
        <f>IF(AC202="","",VLOOKUP(AC202,RarityBackground!$A$7:$B$17,2,0))</f>
        <v/>
      </c>
      <c r="AZ202" s="5" t="str">
        <f>IF(AD202="","",IF(AD202="Y",AY202*RarityBackground!$F$5,IF(AD202="N",AY202*(IF(RarityBackground!$F$3+(AE202-1)&gt;10,10,RarityBackground!$F$3+(AE202-1)))))-AY202)</f>
        <v/>
      </c>
      <c r="BA202" s="5" t="str">
        <f>IF(AF202="","",VLOOKUP(AF202,RarityBackground!$A$7:$B$17,2,0))</f>
        <v/>
      </c>
      <c r="BB202" s="5" t="str">
        <f>IF(AG202="","",IF(AG202="Y",BA202*RarityBackground!$F$5,IF(AG202="N",BA202*(IF(RarityBackground!$F$3+(AH202-1)&gt;10,10,RarityBackground!$F$3+(AH202-1)))))-BA202)</f>
        <v/>
      </c>
    </row>
    <row r="203" ht="15.75" customHeight="1">
      <c r="A203" s="5" t="s">
        <v>395</v>
      </c>
      <c r="B203" s="5" t="s">
        <v>55</v>
      </c>
      <c r="C203" s="6" t="s">
        <v>56</v>
      </c>
      <c r="D203" s="5">
        <f>IF(A203="","",ROUNDUP(SUM(AI203:BB203)*VLOOKUP(B203,RarityBackground!$A$1:$B$6,2,0)*IF(C203="Yes",1,1.1),0))</f>
        <v>743</v>
      </c>
      <c r="E203" s="5" t="s">
        <v>396</v>
      </c>
      <c r="F203" s="7"/>
      <c r="I203" s="7"/>
      <c r="J203" s="7"/>
      <c r="K203" s="6"/>
      <c r="L203" s="8"/>
      <c r="M203" s="7">
        <v>4.0</v>
      </c>
      <c r="N203" s="6"/>
      <c r="O203" s="6"/>
      <c r="P203" s="6">
        <v>1.0</v>
      </c>
      <c r="Q203" s="8"/>
      <c r="R203" s="9"/>
      <c r="S203" s="7"/>
      <c r="T203" s="6"/>
      <c r="U203" s="6"/>
      <c r="V203" s="6"/>
      <c r="W203" s="6"/>
      <c r="X203" s="6"/>
      <c r="Y203" s="6"/>
      <c r="Z203" s="6"/>
      <c r="AA203" s="8"/>
      <c r="AB203" s="7"/>
      <c r="AC203" s="7"/>
      <c r="AD203" s="6"/>
      <c r="AE203" s="6"/>
      <c r="AF203" s="6"/>
      <c r="AG203" s="6"/>
      <c r="AH203" s="6"/>
      <c r="AI203" s="7" t="str">
        <f>IF(F203="","",F203+IF(G203="",0,VLOOKUP(G203,RarityBackground!$E$7:$F$9,2,0)))</f>
        <v/>
      </c>
      <c r="AJ203" s="5" t="str">
        <f>IF(H203="","",F203+IF(H203=1,RarityBackground!$F$1,IF(H203=2,RarityBackground!$F$1*3,IF(H203=3,RarityBackground!$F$1*6,"Error"))))</f>
        <v/>
      </c>
      <c r="AK203" s="5" t="str">
        <f>IF(I203="","",IF(I203=1,RarityBackground!$F$2,IF(I203=2,RarityBackground!$F$2*3,IF(I203=3,RarityBackground!$F$2*6,"Error"))))</f>
        <v/>
      </c>
      <c r="AL203" s="5" t="str">
        <f>IF(J203="","",ROUNDUP(RarityBackground!$F$6*VLOOKUP(J203, RarityBackground!$A$18:$B$27,2,0),-1))</f>
        <v/>
      </c>
      <c r="AM203" s="5" t="str">
        <f>IF(K203="","",IF(K203="N","",IF(K203="Y",ROUNDUP(RarityBackground!$F$6,-1),"")))</f>
        <v/>
      </c>
      <c r="AN203" s="5" t="str">
        <f>IF(L203="","",IF(L203=1,RarityBackground!$D$1,IF(L203=2,RarityBackground!$D$1*3,IF(L203=3,RarityBackground!$D$1*6,"Error"))))</f>
        <v/>
      </c>
      <c r="AO203" s="5">
        <f>IF(M203="","",VLOOKUP(M203,RarityBackground!$A$7:$B$17,2,0))</f>
        <v>450</v>
      </c>
      <c r="AP203" s="5" t="str">
        <f>IF(N203="","",IF(N203="Y",AO203*RarityBackground!$F$5,IF(N203="N",AO203*(IF(RarityBackground!$F$3+(O203-1)&gt;10,10,RarityBackground!$F$3+(O203-1)))))-AO203)</f>
        <v/>
      </c>
      <c r="AQ203" s="5">
        <f t="shared" si="1"/>
        <v>0</v>
      </c>
      <c r="AR203" s="5" t="str">
        <f>IF(Q203="","",Q203*RarityBackground!$D$5)</f>
        <v/>
      </c>
      <c r="AS203" s="5" t="str">
        <f>IF(R203="","",VLOOKUP(R203&amp;"Save1Minute", RarityBackground!$C$6:$D$20,2,0))</f>
        <v/>
      </c>
      <c r="AT203" s="5" t="str">
        <f>IF(S203="","",IF(T203="Y",ROUNDUP(S203*RarityBackground!$D$4,0),IF(T203="N",ROUNDUP(S203*RarityBackground!$D$3,0))))</f>
        <v/>
      </c>
      <c r="AU203" s="5" t="str">
        <f>IF(U203="","",IF(V203="Y",((RarityBackground!$D$4*U203)*(RarityBackground!$F$3+W203)),((RarityBackground!$D$3*U203)*(RarityBackground!$F$3+W203))))</f>
        <v/>
      </c>
      <c r="AV203" s="5" t="str">
        <f>IF(X203="","",IF(Y203="Y",(RarityBackground!$D$4*X203)*IF(Z203="Y",RarityBackground!$F$9,RarityBackground!$F$10),(RarityBackground!$D$3*X203)*IF(Z203="Y",RarityBackground!$F$9,RarityBackground!$F$10)))</f>
        <v/>
      </c>
      <c r="AW203" s="5" t="str">
        <f>IF(AA203="","",AA203*RarityBackground!$D$2)</f>
        <v/>
      </c>
      <c r="AX203" s="5" t="str">
        <f t="shared" si="2"/>
        <v/>
      </c>
      <c r="AY203" s="5" t="str">
        <f>IF(AC203="","",VLOOKUP(AC203,RarityBackground!$A$7:$B$17,2,0))</f>
        <v/>
      </c>
      <c r="AZ203" s="5" t="str">
        <f>IF(AD203="","",IF(AD203="Y",AY203*RarityBackground!$F$5,IF(AD203="N",AY203*(IF(RarityBackground!$F$3+(AE203-1)&gt;10,10,RarityBackground!$F$3+(AE203-1)))))-AY203)</f>
        <v/>
      </c>
      <c r="BA203" s="5" t="str">
        <f>IF(AF203="","",VLOOKUP(AF203,RarityBackground!$A$7:$B$17,2,0))</f>
        <v/>
      </c>
      <c r="BB203" s="5" t="str">
        <f>IF(AG203="","",IF(AG203="Y",BA203*RarityBackground!$F$5,IF(AG203="N",BA203*(IF(RarityBackground!$F$3+(AH203-1)&gt;10,10,RarityBackground!$F$3+(AH203-1)))))-BA203)</f>
        <v/>
      </c>
    </row>
    <row r="204" ht="15.75" customHeight="1">
      <c r="A204" s="5" t="s">
        <v>397</v>
      </c>
      <c r="B204" s="5" t="s">
        <v>55</v>
      </c>
      <c r="C204" s="6" t="s">
        <v>74</v>
      </c>
      <c r="D204" s="5">
        <f>IF(A204="","",ROUNDUP(SUM(AI204:BB204)*VLOOKUP(B204,RarityBackground!$A$1:$B$6,2,0)*IF(C204="Yes",1,1.1),0))</f>
        <v>2700</v>
      </c>
      <c r="E204" s="5" t="s">
        <v>398</v>
      </c>
      <c r="F204" s="7"/>
      <c r="I204" s="7"/>
      <c r="J204" s="7"/>
      <c r="K204" s="6"/>
      <c r="L204" s="8"/>
      <c r="M204" s="7">
        <v>4.0</v>
      </c>
      <c r="N204" s="6" t="s">
        <v>76</v>
      </c>
      <c r="O204" s="6">
        <v>1.0</v>
      </c>
      <c r="P204" s="6"/>
      <c r="Q204" s="8"/>
      <c r="R204" s="9"/>
      <c r="S204" s="7"/>
      <c r="T204" s="6"/>
      <c r="U204" s="6"/>
      <c r="V204" s="6"/>
      <c r="W204" s="6"/>
      <c r="X204" s="6"/>
      <c r="Y204" s="6"/>
      <c r="Z204" s="6"/>
      <c r="AA204" s="8"/>
      <c r="AB204" s="7"/>
      <c r="AC204" s="7"/>
      <c r="AD204" s="6"/>
      <c r="AE204" s="6"/>
      <c r="AF204" s="6"/>
      <c r="AG204" s="6"/>
      <c r="AH204" s="6"/>
      <c r="AI204" s="7" t="str">
        <f>IF(F204="","",F204+IF(G204="",0,VLOOKUP(G204,RarityBackground!$E$7:$F$9,2,0)))</f>
        <v/>
      </c>
      <c r="AJ204" s="5" t="str">
        <f>IF(H204="","",F204+IF(H204=1,RarityBackground!$F$1,IF(H204=2,RarityBackground!$F$1*3,IF(H204=3,RarityBackground!$F$1*6,"Error"))))</f>
        <v/>
      </c>
      <c r="AK204" s="5" t="str">
        <f>IF(I204="","",IF(I204=1,RarityBackground!$F$2,IF(I204=2,RarityBackground!$F$2*3,IF(I204=3,RarityBackground!$F$2*6,"Error"))))</f>
        <v/>
      </c>
      <c r="AL204" s="5" t="str">
        <f>IF(J204="","",ROUNDUP(RarityBackground!$F$6*VLOOKUP(J204, RarityBackground!$A$18:$B$27,2,0),-1))</f>
        <v/>
      </c>
      <c r="AM204" s="5" t="str">
        <f>IF(K204="","",IF(K204="N","",IF(K204="Y",ROUNDUP(RarityBackground!$F$6,-1),"")))</f>
        <v/>
      </c>
      <c r="AN204" s="5" t="str">
        <f>IF(L204="","",IF(L204=1,RarityBackground!$D$1,IF(L204=2,RarityBackground!$D$1*3,IF(L204=3,RarityBackground!$D$1*6,"Error"))))</f>
        <v/>
      </c>
      <c r="AO204" s="5">
        <f>IF(M204="","",VLOOKUP(M204,RarityBackground!$A$7:$B$17,2,0))</f>
        <v>450</v>
      </c>
      <c r="AP204" s="5">
        <f>IF(N204="","",IF(N204="Y",AO204*RarityBackground!$F$5,IF(N204="N",AO204*(IF(RarityBackground!$F$3+(O204-1)&gt;10,10,RarityBackground!$F$3+(O204-1)))))-AO204)</f>
        <v>1350</v>
      </c>
      <c r="AQ204" s="5" t="str">
        <f t="shared" si="1"/>
        <v/>
      </c>
      <c r="AR204" s="5" t="str">
        <f>IF(Q204="","",Q204*RarityBackground!$D$5)</f>
        <v/>
      </c>
      <c r="AS204" s="5" t="str">
        <f>IF(R204="","",VLOOKUP(R204&amp;"Save1Minute", RarityBackground!$C$6:$D$20,2,0))</f>
        <v/>
      </c>
      <c r="AT204" s="5" t="str">
        <f>IF(S204="","",IF(T204="Y",ROUNDUP(S204*RarityBackground!$D$4,0),IF(T204="N",ROUNDUP(S204*RarityBackground!$D$3,0))))</f>
        <v/>
      </c>
      <c r="AU204" s="5" t="str">
        <f>IF(U204="","",IF(V204="Y",((RarityBackground!$D$4*U204)*(RarityBackground!$F$3+W204)),((RarityBackground!$D$3*U204)*(RarityBackground!$F$3+W204))))</f>
        <v/>
      </c>
      <c r="AV204" s="5" t="str">
        <f>IF(X204="","",IF(Y204="Y",(RarityBackground!$D$4*X204)*IF(Z204="Y",RarityBackground!$F$9,RarityBackground!$F$10),(RarityBackground!$D$3*X204)*IF(Z204="Y",RarityBackground!$F$9,RarityBackground!$F$10)))</f>
        <v/>
      </c>
      <c r="AW204" s="5" t="str">
        <f>IF(AA204="","",AA204*RarityBackground!$D$2)</f>
        <v/>
      </c>
      <c r="AX204" s="5" t="str">
        <f t="shared" si="2"/>
        <v/>
      </c>
      <c r="AY204" s="5" t="str">
        <f>IF(AC204="","",VLOOKUP(AC204,RarityBackground!$A$7:$B$17,2,0))</f>
        <v/>
      </c>
      <c r="AZ204" s="5" t="str">
        <f>IF(AD204="","",IF(AD204="Y",AY204*RarityBackground!$F$5,IF(AD204="N",AY204*(IF(RarityBackground!$F$3+(AE204-1)&gt;10,10,RarityBackground!$F$3+(AE204-1)))))-AY204)</f>
        <v/>
      </c>
      <c r="BA204" s="5" t="str">
        <f>IF(AF204="","",VLOOKUP(AF204,RarityBackground!$A$7:$B$17,2,0))</f>
        <v/>
      </c>
      <c r="BB204" s="5" t="str">
        <f>IF(AG204="","",IF(AG204="Y",BA204*RarityBackground!$F$5,IF(AG204="N",BA204*(IF(RarityBackground!$F$3+(AH204-1)&gt;10,10,RarityBackground!$F$3+(AH204-1)))))-BA204)</f>
        <v/>
      </c>
    </row>
    <row r="205" ht="15.75" customHeight="1">
      <c r="A205" s="5" t="s">
        <v>399</v>
      </c>
      <c r="B205" s="5" t="s">
        <v>55</v>
      </c>
      <c r="C205" s="6" t="s">
        <v>56</v>
      </c>
      <c r="D205" s="5">
        <f>IF(A205="","",ROUNDUP(SUM(AI205:BB205)*VLOOKUP(B205,RarityBackground!$A$1:$B$6,2,0)*IF(C205="Yes",1,1.1),0))</f>
        <v>2970</v>
      </c>
      <c r="E205" s="5" t="s">
        <v>214</v>
      </c>
      <c r="F205" s="7"/>
      <c r="I205" s="7"/>
      <c r="J205" s="7"/>
      <c r="K205" s="6"/>
      <c r="L205" s="8"/>
      <c r="M205" s="7">
        <v>2.0</v>
      </c>
      <c r="N205" s="6" t="s">
        <v>67</v>
      </c>
      <c r="O205" s="6"/>
      <c r="P205" s="6"/>
      <c r="Q205" s="8"/>
      <c r="R205" s="9"/>
      <c r="S205" s="7"/>
      <c r="T205" s="6"/>
      <c r="U205" s="6"/>
      <c r="V205" s="6"/>
      <c r="W205" s="6"/>
      <c r="X205" s="6"/>
      <c r="Y205" s="6"/>
      <c r="Z205" s="6"/>
      <c r="AA205" s="8"/>
      <c r="AB205" s="7"/>
      <c r="AC205" s="7"/>
      <c r="AD205" s="6"/>
      <c r="AE205" s="6"/>
      <c r="AF205" s="6"/>
      <c r="AG205" s="6"/>
      <c r="AH205" s="6"/>
      <c r="AI205" s="7" t="str">
        <f>IF(F205="","",F205+IF(G205="",0,VLOOKUP(G205,RarityBackground!$E$7:$F$9,2,0)))</f>
        <v/>
      </c>
      <c r="AJ205" s="5" t="str">
        <f>IF(H205="","",F205+IF(H205=1,RarityBackground!$F$1,IF(H205=2,RarityBackground!$F$1*3,IF(H205=3,RarityBackground!$F$1*6,"Error"))))</f>
        <v/>
      </c>
      <c r="AK205" s="5" t="str">
        <f>IF(I205="","",IF(I205=1,RarityBackground!$F$2,IF(I205=2,RarityBackground!$F$2*3,IF(I205=3,RarityBackground!$F$2*6,"Error"))))</f>
        <v/>
      </c>
      <c r="AL205" s="5" t="str">
        <f>IF(J205="","",ROUNDUP(RarityBackground!$F$6*VLOOKUP(J205, RarityBackground!$A$18:$B$27,2,0),-1))</f>
        <v/>
      </c>
      <c r="AM205" s="5" t="str">
        <f>IF(K205="","",IF(K205="N","",IF(K205="Y",ROUNDUP(RarityBackground!$F$6,-1),"")))</f>
        <v/>
      </c>
      <c r="AN205" s="5" t="str">
        <f>IF(L205="","",IF(L205=1,RarityBackground!$D$1,IF(L205=2,RarityBackground!$D$1*3,IF(L205=3,RarityBackground!$D$1*6,"Error"))))</f>
        <v/>
      </c>
      <c r="AO205" s="5">
        <f>IF(M205="","",VLOOKUP(M205,RarityBackground!$A$7:$B$17,2,0))</f>
        <v>180</v>
      </c>
      <c r="AP205" s="5">
        <f>IF(N205="","",IF(N205="Y",AO205*RarityBackground!$F$5,IF(N205="N",AO205*(IF(RarityBackground!$F$3+(O205-1)&gt;10,10,RarityBackground!$F$3+(O205-1)))))-AO205)</f>
        <v>1620</v>
      </c>
      <c r="AQ205" s="5" t="str">
        <f t="shared" si="1"/>
        <v/>
      </c>
      <c r="AR205" s="5" t="str">
        <f>IF(Q205="","",Q205*RarityBackground!$D$5)</f>
        <v/>
      </c>
      <c r="AS205" s="5" t="str">
        <f>IF(R205="","",VLOOKUP(R205&amp;"Save1Minute", RarityBackground!$C$6:$D$20,2,0))</f>
        <v/>
      </c>
      <c r="AT205" s="5" t="str">
        <f>IF(S205="","",IF(T205="Y",ROUNDUP(S205*RarityBackground!$D$4,0),IF(T205="N",ROUNDUP(S205*RarityBackground!$D$3,0))))</f>
        <v/>
      </c>
      <c r="AU205" s="5" t="str">
        <f>IF(U205="","",IF(V205="Y",((RarityBackground!$D$4*U205)*(RarityBackground!$F$3+W205)),((RarityBackground!$D$3*U205)*(RarityBackground!$F$3+W205))))</f>
        <v/>
      </c>
      <c r="AV205" s="5" t="str">
        <f>IF(X205="","",IF(Y205="Y",(RarityBackground!$D$4*X205)*IF(Z205="Y",RarityBackground!$F$9,RarityBackground!$F$10),(RarityBackground!$D$3*X205)*IF(Z205="Y",RarityBackground!$F$9,RarityBackground!$F$10)))</f>
        <v/>
      </c>
      <c r="AW205" s="5" t="str">
        <f>IF(AA205="","",AA205*RarityBackground!$D$2)</f>
        <v/>
      </c>
      <c r="AX205" s="5" t="str">
        <f t="shared" si="2"/>
        <v/>
      </c>
      <c r="AY205" s="5" t="str">
        <f>IF(AC205="","",VLOOKUP(AC205,RarityBackground!$A$7:$B$17,2,0))</f>
        <v/>
      </c>
      <c r="AZ205" s="5" t="str">
        <f>IF(AD205="","",IF(AD205="Y",AY205*RarityBackground!$F$5,IF(AD205="N",AY205*(IF(RarityBackground!$F$3+(AE205-1)&gt;10,10,RarityBackground!$F$3+(AE205-1)))))-AY205)</f>
        <v/>
      </c>
      <c r="BA205" s="5" t="str">
        <f>IF(AF205="","",VLOOKUP(AF205,RarityBackground!$A$7:$B$17,2,0))</f>
        <v/>
      </c>
      <c r="BB205" s="5" t="str">
        <f>IF(AG205="","",IF(AG205="Y",BA205*RarityBackground!$F$5,IF(AG205="N",BA205*(IF(RarityBackground!$F$3+(AH205-1)&gt;10,10,RarityBackground!$F$3+(AH205-1)))))-BA205)</f>
        <v/>
      </c>
    </row>
    <row r="206" ht="15.75" customHeight="1">
      <c r="A206" s="5" t="s">
        <v>400</v>
      </c>
      <c r="B206" s="5" t="s">
        <v>70</v>
      </c>
      <c r="C206" s="6" t="s">
        <v>56</v>
      </c>
      <c r="D206" s="5">
        <f>IF(A206="","",ROUNDUP(SUM(AI206:BB206)*VLOOKUP(B206,RarityBackground!$A$1:$B$6,2,0)*IF(C206="Yes",1,1.1),0))</f>
        <v>6600</v>
      </c>
      <c r="E206" s="5" t="s">
        <v>401</v>
      </c>
      <c r="F206" s="7"/>
      <c r="I206" s="7"/>
      <c r="J206" s="7"/>
      <c r="K206" s="6"/>
      <c r="L206" s="8"/>
      <c r="M206" s="7">
        <v>3.0</v>
      </c>
      <c r="N206" s="6" t="s">
        <v>67</v>
      </c>
      <c r="O206" s="6"/>
      <c r="P206" s="6"/>
      <c r="Q206" s="8"/>
      <c r="R206" s="9"/>
      <c r="S206" s="7"/>
      <c r="T206" s="6"/>
      <c r="U206" s="6"/>
      <c r="V206" s="6"/>
      <c r="W206" s="6"/>
      <c r="X206" s="6"/>
      <c r="Y206" s="6"/>
      <c r="Z206" s="6"/>
      <c r="AA206" s="8"/>
      <c r="AB206" s="7"/>
      <c r="AC206" s="7"/>
      <c r="AD206" s="6"/>
      <c r="AE206" s="6"/>
      <c r="AF206" s="6"/>
      <c r="AG206" s="6"/>
      <c r="AH206" s="6"/>
      <c r="AI206" s="7" t="str">
        <f>IF(F206="","",F206+IF(G206="",0,VLOOKUP(G206,RarityBackground!$E$7:$F$9,2,0)))</f>
        <v/>
      </c>
      <c r="AJ206" s="5" t="str">
        <f>IF(H206="","",F206+IF(H206=1,RarityBackground!$F$1,IF(H206=2,RarityBackground!$F$1*3,IF(H206=3,RarityBackground!$F$1*6,"Error"))))</f>
        <v/>
      </c>
      <c r="AK206" s="5" t="str">
        <f>IF(I206="","",IF(I206=1,RarityBackground!$F$2,IF(I206=2,RarityBackground!$F$2*3,IF(I206=3,RarityBackground!$F$2*6,"Error"))))</f>
        <v/>
      </c>
      <c r="AL206" s="5" t="str">
        <f>IF(J206="","",ROUNDUP(RarityBackground!$F$6*VLOOKUP(J206, RarityBackground!$A$18:$B$27,2,0),-1))</f>
        <v/>
      </c>
      <c r="AM206" s="5" t="str">
        <f>IF(K206="","",IF(K206="N","",IF(K206="Y",ROUNDUP(RarityBackground!$F$6,-1),"")))</f>
        <v/>
      </c>
      <c r="AN206" s="5" t="str">
        <f>IF(L206="","",IF(L206=1,RarityBackground!$D$1,IF(L206=2,RarityBackground!$D$1*3,IF(L206=3,RarityBackground!$D$1*6,"Error"))))</f>
        <v/>
      </c>
      <c r="AO206" s="5">
        <f>IF(M206="","",VLOOKUP(M206,RarityBackground!$A$7:$B$17,2,0))</f>
        <v>300</v>
      </c>
      <c r="AP206" s="5">
        <f>IF(N206="","",IF(N206="Y",AO206*RarityBackground!$F$5,IF(N206="N",AO206*(IF(RarityBackground!$F$3+(O206-1)&gt;10,10,RarityBackground!$F$3+(O206-1)))))-AO206)</f>
        <v>2700</v>
      </c>
      <c r="AQ206" s="5" t="str">
        <f t="shared" si="1"/>
        <v/>
      </c>
      <c r="AR206" s="5" t="str">
        <f>IF(Q206="","",Q206*RarityBackground!$D$5)</f>
        <v/>
      </c>
      <c r="AS206" s="5" t="str">
        <f>IF(R206="","",VLOOKUP(R206&amp;"Save1Minute", RarityBackground!$C$6:$D$20,2,0))</f>
        <v/>
      </c>
      <c r="AT206" s="5" t="str">
        <f>IF(S206="","",IF(T206="Y",ROUNDUP(S206*RarityBackground!$D$4,0),IF(T206="N",ROUNDUP(S206*RarityBackground!$D$3,0))))</f>
        <v/>
      </c>
      <c r="AU206" s="5" t="str">
        <f>IF(U206="","",IF(V206="Y",((RarityBackground!$D$4*U206)*(RarityBackground!$F$3+W206)),((RarityBackground!$D$3*U206)*(RarityBackground!$F$3+W206))))</f>
        <v/>
      </c>
      <c r="AV206" s="5" t="str">
        <f>IF(X206="","",IF(Y206="Y",(RarityBackground!$D$4*X206)*IF(Z206="Y",RarityBackground!$F$9,RarityBackground!$F$10),(RarityBackground!$D$3*X206)*IF(Z206="Y",RarityBackground!$F$9,RarityBackground!$F$10)))</f>
        <v/>
      </c>
      <c r="AW206" s="5" t="str">
        <f>IF(AA206="","",AA206*RarityBackground!$D$2)</f>
        <v/>
      </c>
      <c r="AX206" s="5" t="str">
        <f t="shared" si="2"/>
        <v/>
      </c>
      <c r="AY206" s="5" t="str">
        <f>IF(AC206="","",VLOOKUP(AC206,RarityBackground!$A$7:$B$17,2,0))</f>
        <v/>
      </c>
      <c r="AZ206" s="5" t="str">
        <f>IF(AD206="","",IF(AD206="Y",AY206*RarityBackground!$F$5,IF(AD206="N",AY206*(IF(RarityBackground!$F$3+(AE206-1)&gt;10,10,RarityBackground!$F$3+(AE206-1)))))-AY206)</f>
        <v/>
      </c>
      <c r="BA206" s="5" t="str">
        <f>IF(AF206="","",VLOOKUP(AF206,RarityBackground!$A$7:$B$17,2,0))</f>
        <v/>
      </c>
      <c r="BB206" s="5" t="str">
        <f>IF(AG206="","",IF(AG206="Y",BA206*RarityBackground!$F$5,IF(AG206="N",BA206*(IF(RarityBackground!$F$3+(AH206-1)&gt;10,10,RarityBackground!$F$3+(AH206-1)))))-BA206)</f>
        <v/>
      </c>
    </row>
    <row r="207" ht="15.75" customHeight="1">
      <c r="A207" s="5" t="s">
        <v>402</v>
      </c>
      <c r="B207" s="5" t="s">
        <v>55</v>
      </c>
      <c r="C207" s="6" t="s">
        <v>74</v>
      </c>
      <c r="D207" s="5">
        <f>IF(A207="","",ROUNDUP(SUM(AI207:BB207)*VLOOKUP(B207,RarityBackground!$A$1:$B$6,2,0)*IF(C207="Yes",1,1.1),0))</f>
        <v>2700</v>
      </c>
      <c r="E207" s="5" t="s">
        <v>403</v>
      </c>
      <c r="F207" s="7"/>
      <c r="I207" s="7"/>
      <c r="J207" s="7"/>
      <c r="K207" s="6"/>
      <c r="L207" s="8"/>
      <c r="M207" s="7">
        <v>2.0</v>
      </c>
      <c r="N207" s="6" t="s">
        <v>67</v>
      </c>
      <c r="O207" s="6"/>
      <c r="P207" s="6"/>
      <c r="Q207" s="8"/>
      <c r="R207" s="9"/>
      <c r="S207" s="7"/>
      <c r="T207" s="6"/>
      <c r="U207" s="6"/>
      <c r="V207" s="6"/>
      <c r="W207" s="6"/>
      <c r="X207" s="6"/>
      <c r="Y207" s="6"/>
      <c r="Z207" s="6"/>
      <c r="AA207" s="8"/>
      <c r="AB207" s="7"/>
      <c r="AC207" s="7"/>
      <c r="AD207" s="6"/>
      <c r="AE207" s="6"/>
      <c r="AF207" s="6"/>
      <c r="AG207" s="6"/>
      <c r="AH207" s="6"/>
      <c r="AI207" s="7" t="str">
        <f>IF(F207="","",F207+IF(G207="",0,VLOOKUP(G207,RarityBackground!$E$7:$F$9,2,0)))</f>
        <v/>
      </c>
      <c r="AJ207" s="5" t="str">
        <f>IF(H207="","",F207+IF(H207=1,RarityBackground!$F$1,IF(H207=2,RarityBackground!$F$1*3,IF(H207=3,RarityBackground!$F$1*6,"Error"))))</f>
        <v/>
      </c>
      <c r="AK207" s="5" t="str">
        <f>IF(I207="","",IF(I207=1,RarityBackground!$F$2,IF(I207=2,RarityBackground!$F$2*3,IF(I207=3,RarityBackground!$F$2*6,"Error"))))</f>
        <v/>
      </c>
      <c r="AL207" s="5" t="str">
        <f>IF(J207="","",ROUNDUP(RarityBackground!$F$6*VLOOKUP(J207, RarityBackground!$A$18:$B$27,2,0),-1))</f>
        <v/>
      </c>
      <c r="AM207" s="5" t="str">
        <f>IF(K207="","",IF(K207="N","",IF(K207="Y",ROUNDUP(RarityBackground!$F$6,-1),"")))</f>
        <v/>
      </c>
      <c r="AN207" s="5" t="str">
        <f>IF(L207="","",IF(L207=1,RarityBackground!$D$1,IF(L207=2,RarityBackground!$D$1*3,IF(L207=3,RarityBackground!$D$1*6,"Error"))))</f>
        <v/>
      </c>
      <c r="AO207" s="5">
        <f>IF(M207="","",VLOOKUP(M207,RarityBackground!$A$7:$B$17,2,0))</f>
        <v>180</v>
      </c>
      <c r="AP207" s="5">
        <f>IF(N207="","",IF(N207="Y",AO207*RarityBackground!$F$5,IF(N207="N",AO207*(IF(RarityBackground!$F$3+(O207-1)&gt;10,10,RarityBackground!$F$3+(O207-1)))))-AO207)</f>
        <v>1620</v>
      </c>
      <c r="AQ207" s="5" t="str">
        <f t="shared" si="1"/>
        <v/>
      </c>
      <c r="AR207" s="5" t="str">
        <f>IF(Q207="","",Q207*RarityBackground!$D$5)</f>
        <v/>
      </c>
      <c r="AS207" s="5" t="str">
        <f>IF(R207="","",VLOOKUP(R207&amp;"Save1Minute", RarityBackground!$C$6:$D$20,2,0))</f>
        <v/>
      </c>
      <c r="AT207" s="5" t="str">
        <f>IF(S207="","",IF(T207="Y",ROUNDUP(S207*RarityBackground!$D$4,0),IF(T207="N",ROUNDUP(S207*RarityBackground!$D$3,0))))</f>
        <v/>
      </c>
      <c r="AU207" s="5" t="str">
        <f>IF(U207="","",IF(V207="Y",((RarityBackground!$D$4*U207)*(RarityBackground!$F$3+W207)),((RarityBackground!$D$3*U207)*(RarityBackground!$F$3+W207))))</f>
        <v/>
      </c>
      <c r="AV207" s="5" t="str">
        <f>IF(X207="","",IF(Y207="Y",(RarityBackground!$D$4*X207)*IF(Z207="Y",RarityBackground!$F$9,RarityBackground!$F$10),(RarityBackground!$D$3*X207)*IF(Z207="Y",RarityBackground!$F$9,RarityBackground!$F$10)))</f>
        <v/>
      </c>
      <c r="AW207" s="5" t="str">
        <f>IF(AA207="","",AA207*RarityBackground!$D$2)</f>
        <v/>
      </c>
      <c r="AX207" s="5" t="str">
        <f t="shared" si="2"/>
        <v/>
      </c>
      <c r="AY207" s="5" t="str">
        <f>IF(AC207="","",VLOOKUP(AC207,RarityBackground!$A$7:$B$17,2,0))</f>
        <v/>
      </c>
      <c r="AZ207" s="5" t="str">
        <f>IF(AD207="","",IF(AD207="Y",AY207*RarityBackground!$F$5,IF(AD207="N",AY207*(IF(RarityBackground!$F$3+(AE207-1)&gt;10,10,RarityBackground!$F$3+(AE207-1)))))-AY207)</f>
        <v/>
      </c>
      <c r="BA207" s="5" t="str">
        <f>IF(AF207="","",VLOOKUP(AF207,RarityBackground!$A$7:$B$17,2,0))</f>
        <v/>
      </c>
      <c r="BB207" s="5" t="str">
        <f>IF(AG207="","",IF(AG207="Y",BA207*RarityBackground!$F$5,IF(AG207="N",BA207*(IF(RarityBackground!$F$3+(AH207-1)&gt;10,10,RarityBackground!$F$3+(AH207-1)))))-BA207)</f>
        <v/>
      </c>
    </row>
    <row r="208" ht="15.75" customHeight="1">
      <c r="A208" s="5" t="s">
        <v>404</v>
      </c>
      <c r="B208" s="5" t="s">
        <v>55</v>
      </c>
      <c r="C208" s="6" t="s">
        <v>56</v>
      </c>
      <c r="D208" s="5">
        <f>IF(A208="","",ROUNDUP(SUM(AI208:BB208)*VLOOKUP(B208,RarityBackground!$A$1:$B$6,2,0)*IF(C208="Yes",1,1.1),0))</f>
        <v>1040</v>
      </c>
      <c r="E208" s="5" t="s">
        <v>405</v>
      </c>
      <c r="F208" s="7"/>
      <c r="I208" s="7"/>
      <c r="J208" s="7"/>
      <c r="K208" s="6"/>
      <c r="L208" s="8"/>
      <c r="M208" s="7">
        <v>5.0</v>
      </c>
      <c r="N208" s="6"/>
      <c r="O208" s="6"/>
      <c r="P208" s="6">
        <v>1.0</v>
      </c>
      <c r="Q208" s="8"/>
      <c r="R208" s="9"/>
      <c r="S208" s="7"/>
      <c r="T208" s="6"/>
      <c r="U208" s="6"/>
      <c r="V208" s="6"/>
      <c r="W208" s="6"/>
      <c r="X208" s="6"/>
      <c r="Y208" s="6"/>
      <c r="Z208" s="6"/>
      <c r="AA208" s="8"/>
      <c r="AB208" s="7"/>
      <c r="AC208" s="7"/>
      <c r="AD208" s="6"/>
      <c r="AE208" s="6"/>
      <c r="AF208" s="6"/>
      <c r="AG208" s="6"/>
      <c r="AH208" s="6"/>
      <c r="AI208" s="7" t="str">
        <f>IF(F208="","",F208+IF(G208="",0,VLOOKUP(G208,RarityBackground!$E$7:$F$9,2,0)))</f>
        <v/>
      </c>
      <c r="AJ208" s="5" t="str">
        <f>IF(H208="","",F208+IF(H208=1,RarityBackground!$F$1,IF(H208=2,RarityBackground!$F$1*3,IF(H208=3,RarityBackground!$F$1*6,"Error"))))</f>
        <v/>
      </c>
      <c r="AK208" s="5" t="str">
        <f>IF(I208="","",IF(I208=1,RarityBackground!$F$2,IF(I208=2,RarityBackground!$F$2*3,IF(I208=3,RarityBackground!$F$2*6,"Error"))))</f>
        <v/>
      </c>
      <c r="AL208" s="5" t="str">
        <f>IF(J208="","",ROUNDUP(RarityBackground!$F$6*VLOOKUP(J208, RarityBackground!$A$18:$B$27,2,0),-1))</f>
        <v/>
      </c>
      <c r="AM208" s="5" t="str">
        <f>IF(K208="","",IF(K208="N","",IF(K208="Y",ROUNDUP(RarityBackground!$F$6,-1),"")))</f>
        <v/>
      </c>
      <c r="AN208" s="5" t="str">
        <f>IF(L208="","",IF(L208=1,RarityBackground!$D$1,IF(L208=2,RarityBackground!$D$1*3,IF(L208=3,RarityBackground!$D$1*6,"Error"))))</f>
        <v/>
      </c>
      <c r="AO208" s="5">
        <f>IF(M208="","",VLOOKUP(M208,RarityBackground!$A$7:$B$17,2,0))</f>
        <v>630</v>
      </c>
      <c r="AP208" s="5" t="str">
        <f>IF(N208="","",IF(N208="Y",AO208*RarityBackground!$F$5,IF(N208="N",AO208*(IF(RarityBackground!$F$3+(O208-1)&gt;10,10,RarityBackground!$F$3+(O208-1)))))-AO208)</f>
        <v/>
      </c>
      <c r="AQ208" s="5">
        <f t="shared" si="1"/>
        <v>0</v>
      </c>
      <c r="AR208" s="5" t="str">
        <f>IF(Q208="","",Q208*RarityBackground!$D$5)</f>
        <v/>
      </c>
      <c r="AS208" s="5" t="str">
        <f>IF(R208="","",VLOOKUP(R208&amp;"Save1Minute", RarityBackground!$C$6:$D$20,2,0))</f>
        <v/>
      </c>
      <c r="AT208" s="5" t="str">
        <f>IF(S208="","",IF(T208="Y",ROUNDUP(S208*RarityBackground!$D$4,0),IF(T208="N",ROUNDUP(S208*RarityBackground!$D$3,0))))</f>
        <v/>
      </c>
      <c r="AU208" s="5" t="str">
        <f>IF(U208="","",IF(V208="Y",((RarityBackground!$D$4*U208)*(RarityBackground!$F$3+W208)),((RarityBackground!$D$3*U208)*(RarityBackground!$F$3+W208))))</f>
        <v/>
      </c>
      <c r="AV208" s="5" t="str">
        <f>IF(X208="","",IF(Y208="Y",(RarityBackground!$D$4*X208)*IF(Z208="Y",RarityBackground!$F$9,RarityBackground!$F$10),(RarityBackground!$D$3*X208)*IF(Z208="Y",RarityBackground!$F$9,RarityBackground!$F$10)))</f>
        <v/>
      </c>
      <c r="AW208" s="5" t="str">
        <f>IF(AA208="","",AA208*RarityBackground!$D$2)</f>
        <v/>
      </c>
      <c r="AX208" s="5" t="str">
        <f t="shared" si="2"/>
        <v/>
      </c>
      <c r="AY208" s="5" t="str">
        <f>IF(AC208="","",VLOOKUP(AC208,RarityBackground!$A$7:$B$17,2,0))</f>
        <v/>
      </c>
      <c r="AZ208" s="5" t="str">
        <f>IF(AD208="","",IF(AD208="Y",AY208*RarityBackground!$F$5,IF(AD208="N",AY208*(IF(RarityBackground!$F$3+(AE208-1)&gt;10,10,RarityBackground!$F$3+(AE208-1)))))-AY208)</f>
        <v/>
      </c>
      <c r="BA208" s="5" t="str">
        <f>IF(AF208="","",VLOOKUP(AF208,RarityBackground!$A$7:$B$17,2,0))</f>
        <v/>
      </c>
      <c r="BB208" s="5" t="str">
        <f>IF(AG208="","",IF(AG208="Y",BA208*RarityBackground!$F$5,IF(AG208="N",BA208*(IF(RarityBackground!$F$3+(AH208-1)&gt;10,10,RarityBackground!$F$3+(AH208-1)))))-BA208)</f>
        <v/>
      </c>
    </row>
    <row r="209" ht="15.75" customHeight="1">
      <c r="A209" s="5" t="s">
        <v>406</v>
      </c>
      <c r="B209" s="5" t="s">
        <v>55</v>
      </c>
      <c r="C209" s="6" t="s">
        <v>56</v>
      </c>
      <c r="D209" s="5">
        <f>IF(A209="","",ROUNDUP(SUM(AI209:BB209)*VLOOKUP(B209,RarityBackground!$A$1:$B$6,2,0)*IF(C209="Yes",1,1.1),0))</f>
        <v>2970</v>
      </c>
      <c r="E209" s="5" t="s">
        <v>407</v>
      </c>
      <c r="F209" s="7"/>
      <c r="I209" s="7"/>
      <c r="J209" s="7"/>
      <c r="K209" s="6"/>
      <c r="L209" s="8"/>
      <c r="M209" s="7">
        <v>3.0</v>
      </c>
      <c r="N209" s="6" t="s">
        <v>76</v>
      </c>
      <c r="O209" s="6">
        <v>3.0</v>
      </c>
      <c r="P209" s="6"/>
      <c r="Q209" s="8"/>
      <c r="R209" s="9"/>
      <c r="S209" s="7"/>
      <c r="T209" s="6"/>
      <c r="U209" s="6"/>
      <c r="V209" s="6"/>
      <c r="W209" s="6"/>
      <c r="X209" s="6"/>
      <c r="Y209" s="6"/>
      <c r="Z209" s="6"/>
      <c r="AA209" s="8"/>
      <c r="AB209" s="7"/>
      <c r="AC209" s="7"/>
      <c r="AD209" s="6"/>
      <c r="AE209" s="6"/>
      <c r="AF209" s="6"/>
      <c r="AG209" s="6"/>
      <c r="AH209" s="6"/>
      <c r="AI209" s="7" t="str">
        <f>IF(F209="","",F209+IF(G209="",0,VLOOKUP(G209,RarityBackground!$E$7:$F$9,2,0)))</f>
        <v/>
      </c>
      <c r="AJ209" s="5" t="str">
        <f>IF(H209="","",F209+IF(H209=1,RarityBackground!$F$1,IF(H209=2,RarityBackground!$F$1*3,IF(H209=3,RarityBackground!$F$1*6,"Error"))))</f>
        <v/>
      </c>
      <c r="AK209" s="5" t="str">
        <f>IF(I209="","",IF(I209=1,RarityBackground!$F$2,IF(I209=2,RarityBackground!$F$2*3,IF(I209=3,RarityBackground!$F$2*6,"Error"))))</f>
        <v/>
      </c>
      <c r="AL209" s="5" t="str">
        <f>IF(J209="","",ROUNDUP(RarityBackground!$F$6*VLOOKUP(J209, RarityBackground!$A$18:$B$27,2,0),-1))</f>
        <v/>
      </c>
      <c r="AM209" s="5" t="str">
        <f>IF(K209="","",IF(K209="N","",IF(K209="Y",ROUNDUP(RarityBackground!$F$6,-1),"")))</f>
        <v/>
      </c>
      <c r="AN209" s="5" t="str">
        <f>IF(L209="","",IF(L209=1,RarityBackground!$D$1,IF(L209=2,RarityBackground!$D$1*3,IF(L209=3,RarityBackground!$D$1*6,"Error"))))</f>
        <v/>
      </c>
      <c r="AO209" s="5">
        <f>IF(M209="","",VLOOKUP(M209,RarityBackground!$A$7:$B$17,2,0))</f>
        <v>300</v>
      </c>
      <c r="AP209" s="5">
        <f>IF(N209="","",IF(N209="Y",AO209*RarityBackground!$F$5,IF(N209="N",AO209*(IF(RarityBackground!$F$3+(O209-1)&gt;10,10,RarityBackground!$F$3+(O209-1)))))-AO209)</f>
        <v>1500</v>
      </c>
      <c r="AQ209" s="5" t="str">
        <f t="shared" si="1"/>
        <v/>
      </c>
      <c r="AR209" s="5" t="str">
        <f>IF(Q209="","",Q209*RarityBackground!$D$5)</f>
        <v/>
      </c>
      <c r="AS209" s="5" t="str">
        <f>IF(R209="","",VLOOKUP(R209&amp;"Save1Minute", RarityBackground!$C$6:$D$20,2,0))</f>
        <v/>
      </c>
      <c r="AT209" s="5" t="str">
        <f>IF(S209="","",IF(T209="Y",ROUNDUP(S209*RarityBackground!$D$4,0),IF(T209="N",ROUNDUP(S209*RarityBackground!$D$3,0))))</f>
        <v/>
      </c>
      <c r="AU209" s="5" t="str">
        <f>IF(U209="","",IF(V209="Y",((RarityBackground!$D$4*U209)*(RarityBackground!$F$3+W209)),((RarityBackground!$D$3*U209)*(RarityBackground!$F$3+W209))))</f>
        <v/>
      </c>
      <c r="AV209" s="5" t="str">
        <f>IF(X209="","",IF(Y209="Y",(RarityBackground!$D$4*X209)*IF(Z209="Y",RarityBackground!$F$9,RarityBackground!$F$10),(RarityBackground!$D$3*X209)*IF(Z209="Y",RarityBackground!$F$9,RarityBackground!$F$10)))</f>
        <v/>
      </c>
      <c r="AW209" s="5" t="str">
        <f>IF(AA209="","",AA209*RarityBackground!$D$2)</f>
        <v/>
      </c>
      <c r="AX209" s="5" t="str">
        <f t="shared" si="2"/>
        <v/>
      </c>
      <c r="AY209" s="5" t="str">
        <f>IF(AC209="","",VLOOKUP(AC209,RarityBackground!$A$7:$B$17,2,0))</f>
        <v/>
      </c>
      <c r="AZ209" s="5" t="str">
        <f>IF(AD209="","",IF(AD209="Y",AY209*RarityBackground!$F$5,IF(AD209="N",AY209*(IF(RarityBackground!$F$3+(AE209-1)&gt;10,10,RarityBackground!$F$3+(AE209-1)))))-AY209)</f>
        <v/>
      </c>
      <c r="BA209" s="5" t="str">
        <f>IF(AF209="","",VLOOKUP(AF209,RarityBackground!$A$7:$B$17,2,0))</f>
        <v/>
      </c>
      <c r="BB209" s="5" t="str">
        <f>IF(AG209="","",IF(AG209="Y",BA209*RarityBackground!$F$5,IF(AG209="N",BA209*(IF(RarityBackground!$F$3+(AH209-1)&gt;10,10,RarityBackground!$F$3+(AH209-1)))))-BA209)</f>
        <v/>
      </c>
    </row>
    <row r="210" ht="15.75" customHeight="1">
      <c r="A210" s="5" t="s">
        <v>408</v>
      </c>
      <c r="B210" s="5" t="s">
        <v>55</v>
      </c>
      <c r="C210" s="6" t="s">
        <v>74</v>
      </c>
      <c r="D210" s="5">
        <f>IF(A210="","",ROUNDUP(SUM(AI210:BB210)*VLOOKUP(B210,RarityBackground!$A$1:$B$6,2,0)*IF(C210="Yes",1,1.1),0))</f>
        <v>1620</v>
      </c>
      <c r="E210" s="5" t="s">
        <v>226</v>
      </c>
      <c r="F210" s="7"/>
      <c r="I210" s="7"/>
      <c r="J210" s="7"/>
      <c r="K210" s="6"/>
      <c r="L210" s="8"/>
      <c r="M210" s="7">
        <v>2.0</v>
      </c>
      <c r="N210" s="6" t="s">
        <v>76</v>
      </c>
      <c r="O210" s="6">
        <v>3.0</v>
      </c>
      <c r="P210" s="6"/>
      <c r="Q210" s="8"/>
      <c r="R210" s="9"/>
      <c r="S210" s="7"/>
      <c r="T210" s="6"/>
      <c r="U210" s="6"/>
      <c r="V210" s="6"/>
      <c r="W210" s="6"/>
      <c r="X210" s="6"/>
      <c r="Y210" s="6"/>
      <c r="Z210" s="6"/>
      <c r="AA210" s="8"/>
      <c r="AB210" s="7"/>
      <c r="AC210" s="7"/>
      <c r="AD210" s="6"/>
      <c r="AE210" s="6"/>
      <c r="AF210" s="6"/>
      <c r="AG210" s="6"/>
      <c r="AH210" s="6"/>
      <c r="AI210" s="7" t="str">
        <f>IF(F210="","",F210+IF(G210="",0,VLOOKUP(G210,RarityBackground!$E$7:$F$9,2,0)))</f>
        <v/>
      </c>
      <c r="AJ210" s="5" t="str">
        <f>IF(H210="","",F210+IF(H210=1,RarityBackground!$F$1,IF(H210=2,RarityBackground!$F$1*3,IF(H210=3,RarityBackground!$F$1*6,"Error"))))</f>
        <v/>
      </c>
      <c r="AK210" s="5" t="str">
        <f>IF(I210="","",IF(I210=1,RarityBackground!$F$2,IF(I210=2,RarityBackground!$F$2*3,IF(I210=3,RarityBackground!$F$2*6,"Error"))))</f>
        <v/>
      </c>
      <c r="AL210" s="5" t="str">
        <f>IF(J210="","",ROUNDUP(RarityBackground!$F$6*VLOOKUP(J210, RarityBackground!$A$18:$B$27,2,0),-1))</f>
        <v/>
      </c>
      <c r="AM210" s="5" t="str">
        <f>IF(K210="","",IF(K210="N","",IF(K210="Y",ROUNDUP(RarityBackground!$F$6,-1),"")))</f>
        <v/>
      </c>
      <c r="AN210" s="5" t="str">
        <f>IF(L210="","",IF(L210=1,RarityBackground!$D$1,IF(L210=2,RarityBackground!$D$1*3,IF(L210=3,RarityBackground!$D$1*6,"Error"))))</f>
        <v/>
      </c>
      <c r="AO210" s="5">
        <f>IF(M210="","",VLOOKUP(M210,RarityBackground!$A$7:$B$17,2,0))</f>
        <v>180</v>
      </c>
      <c r="AP210" s="5">
        <f>IF(N210="","",IF(N210="Y",AO210*RarityBackground!$F$5,IF(N210="N",AO210*(IF(RarityBackground!$F$3+(O210-1)&gt;10,10,RarityBackground!$F$3+(O210-1)))))-AO210)</f>
        <v>900</v>
      </c>
      <c r="AQ210" s="5" t="str">
        <f t="shared" si="1"/>
        <v/>
      </c>
      <c r="AR210" s="5" t="str">
        <f>IF(Q210="","",Q210*RarityBackground!$D$5)</f>
        <v/>
      </c>
      <c r="AS210" s="5" t="str">
        <f>IF(R210="","",VLOOKUP(R210&amp;"Save1Minute", RarityBackground!$C$6:$D$20,2,0))</f>
        <v/>
      </c>
      <c r="AT210" s="5" t="str">
        <f>IF(S210="","",IF(T210="Y",ROUNDUP(S210*RarityBackground!$D$4,0),IF(T210="N",ROUNDUP(S210*RarityBackground!$D$3,0))))</f>
        <v/>
      </c>
      <c r="AU210" s="5" t="str">
        <f>IF(U210="","",IF(V210="Y",((RarityBackground!$D$4*U210)*(RarityBackground!$F$3+W210)),((RarityBackground!$D$3*U210)*(RarityBackground!$F$3+W210))))</f>
        <v/>
      </c>
      <c r="AV210" s="5" t="str">
        <f>IF(X210="","",IF(Y210="Y",(RarityBackground!$D$4*X210)*IF(Z210="Y",RarityBackground!$F$9,RarityBackground!$F$10),(RarityBackground!$D$3*X210)*IF(Z210="Y",RarityBackground!$F$9,RarityBackground!$F$10)))</f>
        <v/>
      </c>
      <c r="AW210" s="5" t="str">
        <f>IF(AA210="","",AA210*RarityBackground!$D$2)</f>
        <v/>
      </c>
      <c r="AX210" s="5" t="str">
        <f t="shared" si="2"/>
        <v/>
      </c>
      <c r="AY210" s="5" t="str">
        <f>IF(AC210="","",VLOOKUP(AC210,RarityBackground!$A$7:$B$17,2,0))</f>
        <v/>
      </c>
      <c r="AZ210" s="5" t="str">
        <f>IF(AD210="","",IF(AD210="Y",AY210*RarityBackground!$F$5,IF(AD210="N",AY210*(IF(RarityBackground!$F$3+(AE210-1)&gt;10,10,RarityBackground!$F$3+(AE210-1)))))-AY210)</f>
        <v/>
      </c>
      <c r="BA210" s="5" t="str">
        <f>IF(AF210="","",VLOOKUP(AF210,RarityBackground!$A$7:$B$17,2,0))</f>
        <v/>
      </c>
      <c r="BB210" s="5" t="str">
        <f>IF(AG210="","",IF(AG210="Y",BA210*RarityBackground!$F$5,IF(AG210="N",BA210*(IF(RarityBackground!$F$3+(AH210-1)&gt;10,10,RarityBackground!$F$3+(AH210-1)))))-BA210)</f>
        <v/>
      </c>
    </row>
    <row r="211" ht="15.75" customHeight="1">
      <c r="A211" s="5" t="s">
        <v>409</v>
      </c>
      <c r="B211" s="5" t="s">
        <v>80</v>
      </c>
      <c r="C211" s="6" t="s">
        <v>74</v>
      </c>
      <c r="D211" s="5">
        <f>IF(A211="","",ROUNDUP(SUM(AI211:BB211)*VLOOKUP(B211,RarityBackground!$A$1:$B$6,2,0)*IF(C211="Yes",1,1.1),0))</f>
        <v>24300</v>
      </c>
      <c r="E211" s="5" t="s">
        <v>410</v>
      </c>
      <c r="F211" s="7">
        <v>1500.0</v>
      </c>
      <c r="I211" s="7"/>
      <c r="J211" s="7"/>
      <c r="K211" s="6"/>
      <c r="L211" s="8"/>
      <c r="M211" s="7">
        <v>6.0</v>
      </c>
      <c r="N211" s="6" t="s">
        <v>76</v>
      </c>
      <c r="O211" s="6">
        <v>1.0</v>
      </c>
      <c r="P211" s="6"/>
      <c r="Q211" s="8"/>
      <c r="R211" s="9"/>
      <c r="S211" s="7"/>
      <c r="T211" s="6"/>
      <c r="U211" s="6"/>
      <c r="V211" s="6"/>
      <c r="W211" s="6"/>
      <c r="X211" s="6"/>
      <c r="Y211" s="6"/>
      <c r="Z211" s="6"/>
      <c r="AA211" s="8"/>
      <c r="AB211" s="7"/>
      <c r="AC211" s="7"/>
      <c r="AD211" s="6"/>
      <c r="AE211" s="6"/>
      <c r="AF211" s="6"/>
      <c r="AG211" s="6"/>
      <c r="AH211" s="6"/>
      <c r="AI211" s="7">
        <f>IF(F211="","",F211+IF(G211="",0,VLOOKUP(G211,RarityBackground!$E$7:$F$9,2,0)))</f>
        <v>1500</v>
      </c>
      <c r="AJ211" s="5" t="str">
        <f>IF(H211="","",F211+IF(H211=1,RarityBackground!$F$1,IF(H211=2,RarityBackground!$F$1*3,IF(H211=3,RarityBackground!$F$1*6,"Error"))))</f>
        <v/>
      </c>
      <c r="AK211" s="5" t="str">
        <f>IF(I211="","",IF(I211=1,RarityBackground!$F$2,IF(I211=2,RarityBackground!$F$2*3,IF(I211=3,RarityBackground!$F$2*6,"Error"))))</f>
        <v/>
      </c>
      <c r="AL211" s="5" t="str">
        <f>IF(J211="","",ROUNDUP(RarityBackground!$F$6*VLOOKUP(J211, RarityBackground!$A$18:$B$27,2,0),-1))</f>
        <v/>
      </c>
      <c r="AM211" s="5" t="str">
        <f>IF(K211="","",IF(K211="N","",IF(K211="Y",ROUNDUP(RarityBackground!$F$6,-1),"")))</f>
        <v/>
      </c>
      <c r="AN211" s="5" t="str">
        <f>IF(L211="","",IF(L211=1,RarityBackground!$D$1,IF(L211=2,RarityBackground!$D$1*3,IF(L211=3,RarityBackground!$D$1*6,"Error"))))</f>
        <v/>
      </c>
      <c r="AO211" s="5">
        <f>IF(M211="","",VLOOKUP(M211,RarityBackground!$A$7:$B$17,2,0))</f>
        <v>840</v>
      </c>
      <c r="AP211" s="5">
        <f>IF(N211="","",IF(N211="Y",AO211*RarityBackground!$F$5,IF(N211="N",AO211*(IF(RarityBackground!$F$3+(O211-1)&gt;10,10,RarityBackground!$F$3+(O211-1)))))-AO211)</f>
        <v>2520</v>
      </c>
      <c r="AQ211" s="5" t="str">
        <f t="shared" si="1"/>
        <v/>
      </c>
      <c r="AR211" s="5" t="str">
        <f>IF(Q211="","",Q211*RarityBackground!$D$5)</f>
        <v/>
      </c>
      <c r="AS211" s="5" t="str">
        <f>IF(R211="","",VLOOKUP(R211&amp;"Save1Minute", RarityBackground!$C$6:$D$20,2,0))</f>
        <v/>
      </c>
      <c r="AT211" s="5" t="str">
        <f>IF(S211="","",IF(T211="Y",ROUNDUP(S211*RarityBackground!$D$4,0),IF(T211="N",ROUNDUP(S211*RarityBackground!$D$3,0))))</f>
        <v/>
      </c>
      <c r="AU211" s="5" t="str">
        <f>IF(U211="","",IF(V211="Y",((RarityBackground!$D$4*U211)*(RarityBackground!$F$3+W211)),((RarityBackground!$D$3*U211)*(RarityBackground!$F$3+W211))))</f>
        <v/>
      </c>
      <c r="AV211" s="5" t="str">
        <f>IF(X211="","",IF(Y211="Y",(RarityBackground!$D$4*X211)*IF(Z211="Y",RarityBackground!$F$9,RarityBackground!$F$10),(RarityBackground!$D$3*X211)*IF(Z211="Y",RarityBackground!$F$9,RarityBackground!$F$10)))</f>
        <v/>
      </c>
      <c r="AW211" s="5" t="str">
        <f>IF(AA211="","",AA211*RarityBackground!$D$2)</f>
        <v/>
      </c>
      <c r="AX211" s="5" t="str">
        <f t="shared" si="2"/>
        <v/>
      </c>
      <c r="AY211" s="5" t="str">
        <f>IF(AC211="","",VLOOKUP(AC211,RarityBackground!$A$7:$B$17,2,0))</f>
        <v/>
      </c>
      <c r="AZ211" s="5" t="str">
        <f>IF(AD211="","",IF(AD211="Y",AY211*RarityBackground!$F$5,IF(AD211="N",AY211*(IF(RarityBackground!$F$3+(AE211-1)&gt;10,10,RarityBackground!$F$3+(AE211-1)))))-AY211)</f>
        <v/>
      </c>
      <c r="BA211" s="5" t="str">
        <f>IF(AF211="","",VLOOKUP(AF211,RarityBackground!$A$7:$B$17,2,0))</f>
        <v/>
      </c>
      <c r="BB211" s="5" t="str">
        <f>IF(AG211="","",IF(AG211="Y",BA211*RarityBackground!$F$5,IF(AG211="N",BA211*(IF(RarityBackground!$F$3+(AH211-1)&gt;10,10,RarityBackground!$F$3+(AH211-1)))))-BA211)</f>
        <v/>
      </c>
    </row>
    <row r="212" ht="15.75" customHeight="1">
      <c r="A212" s="5" t="s">
        <v>411</v>
      </c>
      <c r="B212" s="5" t="s">
        <v>70</v>
      </c>
      <c r="C212" s="6" t="s">
        <v>56</v>
      </c>
      <c r="D212" s="5">
        <f>IF(A212="","",ROUNDUP(SUM(AI212:BB212)*VLOOKUP(B212,RarityBackground!$A$1:$B$6,2,0)*IF(C212="Yes",1,1.1),0))</f>
        <v>3960</v>
      </c>
      <c r="E212" s="5" t="s">
        <v>412</v>
      </c>
      <c r="F212" s="7"/>
      <c r="I212" s="7"/>
      <c r="J212" s="7"/>
      <c r="K212" s="6"/>
      <c r="L212" s="8"/>
      <c r="M212" s="7">
        <v>2.0</v>
      </c>
      <c r="N212" s="6" t="s">
        <v>67</v>
      </c>
      <c r="O212" s="6"/>
      <c r="P212" s="6"/>
      <c r="Q212" s="8"/>
      <c r="R212" s="9"/>
      <c r="S212" s="7"/>
      <c r="T212" s="6"/>
      <c r="U212" s="6"/>
      <c r="V212" s="6"/>
      <c r="W212" s="6"/>
      <c r="X212" s="6"/>
      <c r="Y212" s="6"/>
      <c r="Z212" s="6"/>
      <c r="AA212" s="8"/>
      <c r="AB212" s="7"/>
      <c r="AC212" s="7"/>
      <c r="AD212" s="6"/>
      <c r="AE212" s="6"/>
      <c r="AF212" s="6"/>
      <c r="AG212" s="6"/>
      <c r="AH212" s="6"/>
      <c r="AI212" s="7" t="str">
        <f>IF(F212="","",F212+IF(G212="",0,VLOOKUP(G212,RarityBackground!$E$7:$F$9,2,0)))</f>
        <v/>
      </c>
      <c r="AJ212" s="5" t="str">
        <f>IF(H212="","",F212+IF(H212=1,RarityBackground!$F$1,IF(H212=2,RarityBackground!$F$1*3,IF(H212=3,RarityBackground!$F$1*6,"Error"))))</f>
        <v/>
      </c>
      <c r="AK212" s="5" t="str">
        <f>IF(I212="","",IF(I212=1,RarityBackground!$F$2,IF(I212=2,RarityBackground!$F$2*3,IF(I212=3,RarityBackground!$F$2*6,"Error"))))</f>
        <v/>
      </c>
      <c r="AL212" s="5" t="str">
        <f>IF(J212="","",ROUNDUP(RarityBackground!$F$6*VLOOKUP(J212, RarityBackground!$A$18:$B$27,2,0),-1))</f>
        <v/>
      </c>
      <c r="AM212" s="5" t="str">
        <f>IF(K212="","",IF(K212="N","",IF(K212="Y",ROUNDUP(RarityBackground!$F$6,-1),"")))</f>
        <v/>
      </c>
      <c r="AN212" s="5" t="str">
        <f>IF(L212="","",IF(L212=1,RarityBackground!$D$1,IF(L212=2,RarityBackground!$D$1*3,IF(L212=3,RarityBackground!$D$1*6,"Error"))))</f>
        <v/>
      </c>
      <c r="AO212" s="5">
        <f>IF(M212="","",VLOOKUP(M212,RarityBackground!$A$7:$B$17,2,0))</f>
        <v>180</v>
      </c>
      <c r="AP212" s="5">
        <f>IF(N212="","",IF(N212="Y",AO212*RarityBackground!$F$5,IF(N212="N",AO212*(IF(RarityBackground!$F$3+(O212-1)&gt;10,10,RarityBackground!$F$3+(O212-1)))))-AO212)</f>
        <v>1620</v>
      </c>
      <c r="AQ212" s="5" t="str">
        <f t="shared" si="1"/>
        <v/>
      </c>
      <c r="AR212" s="5" t="str">
        <f>IF(Q212="","",Q212*RarityBackground!$D$5)</f>
        <v/>
      </c>
      <c r="AS212" s="5" t="str">
        <f>IF(R212="","",VLOOKUP(R212&amp;"Save1Minute", RarityBackground!$C$6:$D$20,2,0))</f>
        <v/>
      </c>
      <c r="AT212" s="5" t="str">
        <f>IF(S212="","",IF(T212="Y",ROUNDUP(S212*RarityBackground!$D$4,0),IF(T212="N",ROUNDUP(S212*RarityBackground!$D$3,0))))</f>
        <v/>
      </c>
      <c r="AU212" s="5" t="str">
        <f>IF(U212="","",IF(V212="Y",((RarityBackground!$D$4*U212)*(RarityBackground!$F$3+W212)),((RarityBackground!$D$3*U212)*(RarityBackground!$F$3+W212))))</f>
        <v/>
      </c>
      <c r="AV212" s="5" t="str">
        <f>IF(X212="","",IF(Y212="Y",(RarityBackground!$D$4*X212)*IF(Z212="Y",RarityBackground!$F$9,RarityBackground!$F$10),(RarityBackground!$D$3*X212)*IF(Z212="Y",RarityBackground!$F$9,RarityBackground!$F$10)))</f>
        <v/>
      </c>
      <c r="AW212" s="5" t="str">
        <f>IF(AA212="","",AA212*RarityBackground!$D$2)</f>
        <v/>
      </c>
      <c r="AX212" s="5" t="str">
        <f t="shared" si="2"/>
        <v/>
      </c>
      <c r="AY212" s="5" t="str">
        <f>IF(AC212="","",VLOOKUP(AC212,RarityBackground!$A$7:$B$17,2,0))</f>
        <v/>
      </c>
      <c r="AZ212" s="5" t="str">
        <f>IF(AD212="","",IF(AD212="Y",AY212*RarityBackground!$F$5,IF(AD212="N",AY212*(IF(RarityBackground!$F$3+(AE212-1)&gt;10,10,RarityBackground!$F$3+(AE212-1)))))-AY212)</f>
        <v/>
      </c>
      <c r="BA212" s="5" t="str">
        <f>IF(AF212="","",VLOOKUP(AF212,RarityBackground!$A$7:$B$17,2,0))</f>
        <v/>
      </c>
      <c r="BB212" s="5" t="str">
        <f>IF(AG212="","",IF(AG212="Y",BA212*RarityBackground!$F$5,IF(AG212="N",BA212*(IF(RarityBackground!$F$3+(AH212-1)&gt;10,10,RarityBackground!$F$3+(AH212-1)))))-BA212)</f>
        <v/>
      </c>
    </row>
    <row r="213" ht="15.75" customHeight="1">
      <c r="A213" s="5" t="s">
        <v>413</v>
      </c>
      <c r="B213" s="5" t="s">
        <v>55</v>
      </c>
      <c r="C213" s="6" t="s">
        <v>56</v>
      </c>
      <c r="D213" s="5">
        <f>IF(A213="","",ROUNDUP(SUM(AI213:BB213)*VLOOKUP(B213,RarityBackground!$A$1:$B$6,2,0)*IF(C213="Yes",1,1.1),0))</f>
        <v>149</v>
      </c>
      <c r="E213" s="5" t="s">
        <v>414</v>
      </c>
      <c r="F213" s="7"/>
      <c r="I213" s="7"/>
      <c r="J213" s="7"/>
      <c r="K213" s="6"/>
      <c r="L213" s="8"/>
      <c r="M213" s="7">
        <v>1.0</v>
      </c>
      <c r="N213" s="6"/>
      <c r="O213" s="6"/>
      <c r="P213" s="6">
        <v>1.0</v>
      </c>
      <c r="Q213" s="8"/>
      <c r="R213" s="9"/>
      <c r="S213" s="7"/>
      <c r="T213" s="6"/>
      <c r="U213" s="6"/>
      <c r="V213" s="6"/>
      <c r="W213" s="6"/>
      <c r="X213" s="6"/>
      <c r="Y213" s="6"/>
      <c r="Z213" s="6"/>
      <c r="AA213" s="8"/>
      <c r="AB213" s="7"/>
      <c r="AC213" s="7"/>
      <c r="AD213" s="6"/>
      <c r="AE213" s="6"/>
      <c r="AF213" s="6"/>
      <c r="AG213" s="6"/>
      <c r="AH213" s="6"/>
      <c r="AI213" s="7" t="str">
        <f>IF(F213="","",F213+IF(G213="",0,VLOOKUP(G213,RarityBackground!$E$7:$F$9,2,0)))</f>
        <v/>
      </c>
      <c r="AJ213" s="5" t="str">
        <f>IF(H213="","",F213+IF(H213=1,RarityBackground!$F$1,IF(H213=2,RarityBackground!$F$1*3,IF(H213=3,RarityBackground!$F$1*6,"Error"))))</f>
        <v/>
      </c>
      <c r="AK213" s="5" t="str">
        <f>IF(I213="","",IF(I213=1,RarityBackground!$F$2,IF(I213=2,RarityBackground!$F$2*3,IF(I213=3,RarityBackground!$F$2*6,"Error"))))</f>
        <v/>
      </c>
      <c r="AL213" s="5" t="str">
        <f>IF(J213="","",ROUNDUP(RarityBackground!$F$6*VLOOKUP(J213, RarityBackground!$A$18:$B$27,2,0),-1))</f>
        <v/>
      </c>
      <c r="AM213" s="5" t="str">
        <f>IF(K213="","",IF(K213="N","",IF(K213="Y",ROUNDUP(RarityBackground!$F$6,-1),"")))</f>
        <v/>
      </c>
      <c r="AN213" s="5" t="str">
        <f>IF(L213="","",IF(L213=1,RarityBackground!$D$1,IF(L213=2,RarityBackground!$D$1*3,IF(L213=3,RarityBackground!$D$1*6,"Error"))))</f>
        <v/>
      </c>
      <c r="AO213" s="5">
        <f>IF(M213="","",VLOOKUP(M213,RarityBackground!$A$7:$B$17,2,0))</f>
        <v>90</v>
      </c>
      <c r="AP213" s="5" t="str">
        <f>IF(N213="","",IF(N213="Y",AO213*RarityBackground!$F$5,IF(N213="N",AO213*(IF(RarityBackground!$F$3+(O213-1)&gt;10,10,RarityBackground!$F$3+(O213-1)))))-AO213)</f>
        <v/>
      </c>
      <c r="AQ213" s="5">
        <f t="shared" si="1"/>
        <v>0</v>
      </c>
      <c r="AR213" s="5" t="str">
        <f>IF(Q213="","",Q213*RarityBackground!$D$5)</f>
        <v/>
      </c>
      <c r="AS213" s="5" t="str">
        <f>IF(R213="","",VLOOKUP(R213&amp;"Save1Minute", RarityBackground!$C$6:$D$20,2,0))</f>
        <v/>
      </c>
      <c r="AT213" s="5" t="str">
        <f>IF(S213="","",IF(T213="Y",ROUNDUP(S213*RarityBackground!$D$4,0),IF(T213="N",ROUNDUP(S213*RarityBackground!$D$3,0))))</f>
        <v/>
      </c>
      <c r="AU213" s="5" t="str">
        <f>IF(U213="","",IF(V213="Y",((RarityBackground!$D$4*U213)*(RarityBackground!$F$3+W213)),((RarityBackground!$D$3*U213)*(RarityBackground!$F$3+W213))))</f>
        <v/>
      </c>
      <c r="AV213" s="5" t="str">
        <f>IF(X213="","",IF(Y213="Y",(RarityBackground!$D$4*X213)*IF(Z213="Y",RarityBackground!$F$9,RarityBackground!$F$10),(RarityBackground!$D$3*X213)*IF(Z213="Y",RarityBackground!$F$9,RarityBackground!$F$10)))</f>
        <v/>
      </c>
      <c r="AW213" s="5" t="str">
        <f>IF(AA213="","",AA213*RarityBackground!$D$2)</f>
        <v/>
      </c>
      <c r="AX213" s="5" t="str">
        <f t="shared" si="2"/>
        <v/>
      </c>
      <c r="AY213" s="5" t="str">
        <f>IF(AC213="","",VLOOKUP(AC213,RarityBackground!$A$7:$B$17,2,0))</f>
        <v/>
      </c>
      <c r="AZ213" s="5" t="str">
        <f>IF(AD213="","",IF(AD213="Y",AY213*RarityBackground!$F$5,IF(AD213="N",AY213*(IF(RarityBackground!$F$3+(AE213-1)&gt;10,10,RarityBackground!$F$3+(AE213-1)))))-AY213)</f>
        <v/>
      </c>
      <c r="BA213" s="5" t="str">
        <f>IF(AF213="","",VLOOKUP(AF213,RarityBackground!$A$7:$B$17,2,0))</f>
        <v/>
      </c>
      <c r="BB213" s="5" t="str">
        <f>IF(AG213="","",IF(AG213="Y",BA213*RarityBackground!$F$5,IF(AG213="N",BA213*(IF(RarityBackground!$F$3+(AH213-1)&gt;10,10,RarityBackground!$F$3+(AH213-1)))))-BA213)</f>
        <v/>
      </c>
    </row>
    <row r="214" ht="15.75" customHeight="1">
      <c r="A214" s="5" t="s">
        <v>415</v>
      </c>
      <c r="B214" s="5" t="s">
        <v>70</v>
      </c>
      <c r="C214" s="6" t="s">
        <v>56</v>
      </c>
      <c r="D214" s="5">
        <f>IF(A214="","",ROUNDUP(SUM(AI214:BB214)*VLOOKUP(B214,RarityBackground!$A$1:$B$6,2,0)*IF(C214="Yes",1,1.1),0))</f>
        <v>990</v>
      </c>
      <c r="E214" s="5" t="s">
        <v>416</v>
      </c>
      <c r="F214" s="7"/>
      <c r="I214" s="7"/>
      <c r="J214" s="7"/>
      <c r="K214" s="6"/>
      <c r="L214" s="8"/>
      <c r="M214" s="7">
        <v>4.0</v>
      </c>
      <c r="N214" s="6"/>
      <c r="O214" s="6"/>
      <c r="P214" s="6">
        <v>1.0</v>
      </c>
      <c r="Q214" s="8"/>
      <c r="R214" s="9"/>
      <c r="S214" s="7"/>
      <c r="T214" s="6"/>
      <c r="U214" s="6"/>
      <c r="V214" s="6"/>
      <c r="W214" s="6"/>
      <c r="X214" s="6"/>
      <c r="Y214" s="6"/>
      <c r="Z214" s="6"/>
      <c r="AA214" s="8"/>
      <c r="AB214" s="7"/>
      <c r="AC214" s="7"/>
      <c r="AD214" s="6"/>
      <c r="AE214" s="6"/>
      <c r="AF214" s="6"/>
      <c r="AG214" s="6"/>
      <c r="AH214" s="6"/>
      <c r="AI214" s="7" t="str">
        <f>IF(F214="","",F214+IF(G214="",0,VLOOKUP(G214,RarityBackground!$E$7:$F$9,2,0)))</f>
        <v/>
      </c>
      <c r="AJ214" s="5" t="str">
        <f>IF(H214="","",F214+IF(H214=1,RarityBackground!$F$1,IF(H214=2,RarityBackground!$F$1*3,IF(H214=3,RarityBackground!$F$1*6,"Error"))))</f>
        <v/>
      </c>
      <c r="AK214" s="5" t="str">
        <f>IF(I214="","",IF(I214=1,RarityBackground!$F$2,IF(I214=2,RarityBackground!$F$2*3,IF(I214=3,RarityBackground!$F$2*6,"Error"))))</f>
        <v/>
      </c>
      <c r="AL214" s="5" t="str">
        <f>IF(J214="","",ROUNDUP(RarityBackground!$F$6*VLOOKUP(J214, RarityBackground!$A$18:$B$27,2,0),-1))</f>
        <v/>
      </c>
      <c r="AM214" s="5" t="str">
        <f>IF(K214="","",IF(K214="N","",IF(K214="Y",ROUNDUP(RarityBackground!$F$6,-1),"")))</f>
        <v/>
      </c>
      <c r="AN214" s="5" t="str">
        <f>IF(L214="","",IF(L214=1,RarityBackground!$D$1,IF(L214=2,RarityBackground!$D$1*3,IF(L214=3,RarityBackground!$D$1*6,"Error"))))</f>
        <v/>
      </c>
      <c r="AO214" s="5">
        <f>IF(M214="","",VLOOKUP(M214,RarityBackground!$A$7:$B$17,2,0))</f>
        <v>450</v>
      </c>
      <c r="AP214" s="5" t="str">
        <f>IF(N214="","",IF(N214="Y",AO214*RarityBackground!$F$5,IF(N214="N",AO214*(IF(RarityBackground!$F$3+(O214-1)&gt;10,10,RarityBackground!$F$3+(O214-1)))))-AO214)</f>
        <v/>
      </c>
      <c r="AQ214" s="5">
        <f t="shared" si="1"/>
        <v>0</v>
      </c>
      <c r="AR214" s="5" t="str">
        <f>IF(Q214="","",Q214*RarityBackground!$D$5)</f>
        <v/>
      </c>
      <c r="AS214" s="5" t="str">
        <f>IF(R214="","",VLOOKUP(R214&amp;"Save1Minute", RarityBackground!$C$6:$D$20,2,0))</f>
        <v/>
      </c>
      <c r="AT214" s="5" t="str">
        <f>IF(S214="","",IF(T214="Y",ROUNDUP(S214*RarityBackground!$D$4,0),IF(T214="N",ROUNDUP(S214*RarityBackground!$D$3,0))))</f>
        <v/>
      </c>
      <c r="AU214" s="5" t="str">
        <f>IF(U214="","",IF(V214="Y",((RarityBackground!$D$4*U214)*(RarityBackground!$F$3+W214)),((RarityBackground!$D$3*U214)*(RarityBackground!$F$3+W214))))</f>
        <v/>
      </c>
      <c r="AV214" s="5" t="str">
        <f>IF(X214="","",IF(Y214="Y",(RarityBackground!$D$4*X214)*IF(Z214="Y",RarityBackground!$F$9,RarityBackground!$F$10),(RarityBackground!$D$3*X214)*IF(Z214="Y",RarityBackground!$F$9,RarityBackground!$F$10)))</f>
        <v/>
      </c>
      <c r="AW214" s="5" t="str">
        <f>IF(AA214="","",AA214*RarityBackground!$D$2)</f>
        <v/>
      </c>
      <c r="AX214" s="5" t="str">
        <f t="shared" si="2"/>
        <v/>
      </c>
      <c r="AY214" s="5" t="str">
        <f>IF(AC214="","",VLOOKUP(AC214,RarityBackground!$A$7:$B$17,2,0))</f>
        <v/>
      </c>
      <c r="AZ214" s="5" t="str">
        <f>IF(AD214="","",IF(AD214="Y",AY214*RarityBackground!$F$5,IF(AD214="N",AY214*(IF(RarityBackground!$F$3+(AE214-1)&gt;10,10,RarityBackground!$F$3+(AE214-1)))))-AY214)</f>
        <v/>
      </c>
      <c r="BA214" s="5" t="str">
        <f>IF(AF214="","",VLOOKUP(AF214,RarityBackground!$A$7:$B$17,2,0))</f>
        <v/>
      </c>
      <c r="BB214" s="5" t="str">
        <f>IF(AG214="","",IF(AG214="Y",BA214*RarityBackground!$F$5,IF(AG214="N",BA214*(IF(RarityBackground!$F$3+(AH214-1)&gt;10,10,RarityBackground!$F$3+(AH214-1)))))-BA214)</f>
        <v/>
      </c>
    </row>
    <row r="215" ht="15.75" customHeight="1">
      <c r="A215" s="5" t="s">
        <v>417</v>
      </c>
      <c r="B215" s="5" t="s">
        <v>418</v>
      </c>
      <c r="C215" s="6" t="s">
        <v>56</v>
      </c>
      <c r="D215" s="5">
        <f>IF(A215="","",ROUNDUP(SUM(AI215:BB215)*VLOOKUP(B215,RarityBackground!$A$1:$B$6,2,0)*IF(C215="Yes",1,1.1),0))</f>
        <v>693</v>
      </c>
      <c r="E215" s="5" t="s">
        <v>419</v>
      </c>
      <c r="F215" s="7"/>
      <c r="I215" s="7"/>
      <c r="J215" s="7"/>
      <c r="K215" s="6"/>
      <c r="L215" s="8"/>
      <c r="M215" s="7">
        <v>3.0</v>
      </c>
      <c r="N215" s="6"/>
      <c r="O215" s="6"/>
      <c r="P215" s="6">
        <v>1.0</v>
      </c>
      <c r="Q215" s="8"/>
      <c r="R215" s="9"/>
      <c r="S215" s="7"/>
      <c r="T215" s="6"/>
      <c r="U215" s="6"/>
      <c r="V215" s="6"/>
      <c r="W215" s="6"/>
      <c r="X215" s="6"/>
      <c r="Y215" s="6"/>
      <c r="Z215" s="6"/>
      <c r="AA215" s="8"/>
      <c r="AB215" s="7">
        <v>330.0</v>
      </c>
      <c r="AC215" s="7"/>
      <c r="AD215" s="6"/>
      <c r="AE215" s="6"/>
      <c r="AF215" s="6"/>
      <c r="AG215" s="6"/>
      <c r="AH215" s="6"/>
      <c r="AI215" s="7" t="str">
        <f>IF(F215="","",F215+IF(G215="",0,VLOOKUP(G215,RarityBackground!$E$7:$F$9,2,0)))</f>
        <v/>
      </c>
      <c r="AJ215" s="5" t="str">
        <f>IF(H215="","",F215+IF(H215=1,RarityBackground!$F$1,IF(H215=2,RarityBackground!$F$1*3,IF(H215=3,RarityBackground!$F$1*6,"Error"))))</f>
        <v/>
      </c>
      <c r="AK215" s="5" t="str">
        <f>IF(I215="","",IF(I215=1,RarityBackground!$F$2,IF(I215=2,RarityBackground!$F$2*3,IF(I215=3,RarityBackground!$F$2*6,"Error"))))</f>
        <v/>
      </c>
      <c r="AL215" s="5" t="str">
        <f>IF(J215="","",ROUNDUP(RarityBackground!$F$6*VLOOKUP(J215, RarityBackground!$A$18:$B$27,2,0),-1))</f>
        <v/>
      </c>
      <c r="AM215" s="5" t="str">
        <f>IF(K215="","",IF(K215="N","",IF(K215="Y",ROUNDUP(RarityBackground!$F$6,-1),"")))</f>
        <v/>
      </c>
      <c r="AN215" s="5" t="str">
        <f>IF(L215="","",IF(L215=1,RarityBackground!$D$1,IF(L215=2,RarityBackground!$D$1*3,IF(L215=3,RarityBackground!$D$1*6,"Error"))))</f>
        <v/>
      </c>
      <c r="AO215" s="5">
        <f>IF(M215="","",VLOOKUP(M215,RarityBackground!$A$7:$B$17,2,0))</f>
        <v>300</v>
      </c>
      <c r="AP215" s="5" t="str">
        <f>IF(N215="","",IF(N215="Y",AO215*RarityBackground!$F$5,IF(N215="N",AO215*(IF(RarityBackground!$F$3+(O215-1)&gt;10,10,RarityBackground!$F$3+(O215-1)))))-AO215)</f>
        <v/>
      </c>
      <c r="AQ215" s="5">
        <f t="shared" si="1"/>
        <v>0</v>
      </c>
      <c r="AR215" s="5" t="str">
        <f>IF(Q215="","",Q215*RarityBackground!$D$5)</f>
        <v/>
      </c>
      <c r="AS215" s="5" t="str">
        <f>IF(R215="","",VLOOKUP(R215&amp;"Save1Minute", RarityBackground!$C$6:$D$20,2,0))</f>
        <v/>
      </c>
      <c r="AT215" s="5" t="str">
        <f>IF(S215="","",IF(T215="Y",ROUNDUP(S215*RarityBackground!$D$4,0),IF(T215="N",ROUNDUP(S215*RarityBackground!$D$3,0))))</f>
        <v/>
      </c>
      <c r="AU215" s="5" t="str">
        <f>IF(U215="","",IF(V215="Y",((RarityBackground!$D$4*U215)*(RarityBackground!$F$3+W215)),((RarityBackground!$D$3*U215)*(RarityBackground!$F$3+W215))))</f>
        <v/>
      </c>
      <c r="AV215" s="5" t="str">
        <f>IF(X215="","",IF(Y215="Y",(RarityBackground!$D$4*X215)*IF(Z215="Y",RarityBackground!$F$9,RarityBackground!$F$10),(RarityBackground!$D$3*X215)*IF(Z215="Y",RarityBackground!$F$9,RarityBackground!$F$10)))</f>
        <v/>
      </c>
      <c r="AW215" s="5" t="str">
        <f>IF(AA215="","",AA215*RarityBackground!$D$2)</f>
        <v/>
      </c>
      <c r="AX215" s="5">
        <f t="shared" si="2"/>
        <v>330</v>
      </c>
      <c r="AY215" s="5" t="str">
        <f>IF(AC215="","",VLOOKUP(AC215,RarityBackground!$A$7:$B$17,2,0))</f>
        <v/>
      </c>
      <c r="AZ215" s="5" t="str">
        <f>IF(AD215="","",IF(AD215="Y",AY215*RarityBackground!$F$5,IF(AD215="N",AY215*(IF(RarityBackground!$F$3+(AE215-1)&gt;10,10,RarityBackground!$F$3+(AE215-1)))))-AY215)</f>
        <v/>
      </c>
      <c r="BA215" s="5" t="str">
        <f>IF(AF215="","",VLOOKUP(AF215,RarityBackground!$A$7:$B$17,2,0))</f>
        <v/>
      </c>
      <c r="BB215" s="5" t="str">
        <f>IF(AG215="","",IF(AG215="Y",BA215*RarityBackground!$F$5,IF(AG215="N",BA215*(IF(RarityBackground!$F$3+(AH215-1)&gt;10,10,RarityBackground!$F$3+(AH215-1)))))-BA215)</f>
        <v/>
      </c>
    </row>
    <row r="216" ht="15.75" customHeight="1">
      <c r="A216" s="5" t="s">
        <v>420</v>
      </c>
      <c r="B216" s="5" t="s">
        <v>70</v>
      </c>
      <c r="C216" s="6" t="s">
        <v>56</v>
      </c>
      <c r="D216" s="5">
        <f>IF(A216="","",ROUNDUP(SUM(AI216:BB216)*VLOOKUP(B216,RarityBackground!$A$1:$B$6,2,0)*IF(C216="Yes",1,1.1),0))</f>
        <v>660</v>
      </c>
      <c r="E216" s="5" t="s">
        <v>421</v>
      </c>
      <c r="F216" s="7"/>
      <c r="I216" s="7"/>
      <c r="J216" s="7"/>
      <c r="K216" s="6"/>
      <c r="L216" s="8"/>
      <c r="M216" s="7">
        <v>3.0</v>
      </c>
      <c r="N216" s="6"/>
      <c r="O216" s="6"/>
      <c r="P216" s="6">
        <v>1.0</v>
      </c>
      <c r="Q216" s="8"/>
      <c r="R216" s="9"/>
      <c r="S216" s="7"/>
      <c r="T216" s="6"/>
      <c r="U216" s="6"/>
      <c r="V216" s="6"/>
      <c r="W216" s="6"/>
      <c r="X216" s="6"/>
      <c r="Y216" s="6"/>
      <c r="Z216" s="6"/>
      <c r="AA216" s="8"/>
      <c r="AB216" s="7"/>
      <c r="AC216" s="7"/>
      <c r="AD216" s="6"/>
      <c r="AE216" s="6"/>
      <c r="AF216" s="6"/>
      <c r="AG216" s="6"/>
      <c r="AH216" s="6"/>
      <c r="AI216" s="7" t="str">
        <f>IF(F216="","",F216+IF(G216="",0,VLOOKUP(G216,RarityBackground!$E$7:$F$9,2,0)))</f>
        <v/>
      </c>
      <c r="AJ216" s="5" t="str">
        <f>IF(H216="","",F216+IF(H216=1,RarityBackground!$F$1,IF(H216=2,RarityBackground!$F$1*3,IF(H216=3,RarityBackground!$F$1*6,"Error"))))</f>
        <v/>
      </c>
      <c r="AK216" s="5" t="str">
        <f>IF(I216="","",IF(I216=1,RarityBackground!$F$2,IF(I216=2,RarityBackground!$F$2*3,IF(I216=3,RarityBackground!$F$2*6,"Error"))))</f>
        <v/>
      </c>
      <c r="AL216" s="5" t="str">
        <f>IF(J216="","",ROUNDUP(RarityBackground!$F$6*VLOOKUP(J216, RarityBackground!$A$18:$B$27,2,0),-1))</f>
        <v/>
      </c>
      <c r="AM216" s="5" t="str">
        <f>IF(K216="","",IF(K216="N","",IF(K216="Y",ROUNDUP(RarityBackground!$F$6,-1),"")))</f>
        <v/>
      </c>
      <c r="AN216" s="5" t="str">
        <f>IF(L216="","",IF(L216=1,RarityBackground!$D$1,IF(L216=2,RarityBackground!$D$1*3,IF(L216=3,RarityBackground!$D$1*6,"Error"))))</f>
        <v/>
      </c>
      <c r="AO216" s="5">
        <f>IF(M216="","",VLOOKUP(M216,RarityBackground!$A$7:$B$17,2,0))</f>
        <v>300</v>
      </c>
      <c r="AP216" s="5" t="str">
        <f>IF(N216="","",IF(N216="Y",AO216*RarityBackground!$F$5,IF(N216="N",AO216*(IF(RarityBackground!$F$3+(O216-1)&gt;10,10,RarityBackground!$F$3+(O216-1)))))-AO216)</f>
        <v/>
      </c>
      <c r="AQ216" s="5">
        <f t="shared" si="1"/>
        <v>0</v>
      </c>
      <c r="AR216" s="5" t="str">
        <f>IF(Q216="","",Q216*RarityBackground!$D$5)</f>
        <v/>
      </c>
      <c r="AS216" s="5" t="str">
        <f>IF(R216="","",VLOOKUP(R216&amp;"Save1Minute", RarityBackground!$C$6:$D$20,2,0))</f>
        <v/>
      </c>
      <c r="AT216" s="5" t="str">
        <f>IF(S216="","",IF(T216="Y",ROUNDUP(S216*RarityBackground!$D$4,0),IF(T216="N",ROUNDUP(S216*RarityBackground!$D$3,0))))</f>
        <v/>
      </c>
      <c r="AU216" s="5" t="str">
        <f>IF(U216="","",IF(V216="Y",((RarityBackground!$D$4*U216)*(RarityBackground!$F$3+W216)),((RarityBackground!$D$3*U216)*(RarityBackground!$F$3+W216))))</f>
        <v/>
      </c>
      <c r="AV216" s="5" t="str">
        <f>IF(X216="","",IF(Y216="Y",(RarityBackground!$D$4*X216)*IF(Z216="Y",RarityBackground!$F$9,RarityBackground!$F$10),(RarityBackground!$D$3*X216)*IF(Z216="Y",RarityBackground!$F$9,RarityBackground!$F$10)))</f>
        <v/>
      </c>
      <c r="AW216" s="5" t="str">
        <f>IF(AA216="","",AA216*RarityBackground!$D$2)</f>
        <v/>
      </c>
      <c r="AX216" s="5" t="str">
        <f t="shared" si="2"/>
        <v/>
      </c>
      <c r="AY216" s="5" t="str">
        <f>IF(AC216="","",VLOOKUP(AC216,RarityBackground!$A$7:$B$17,2,0))</f>
        <v/>
      </c>
      <c r="AZ216" s="5" t="str">
        <f>IF(AD216="","",IF(AD216="Y",AY216*RarityBackground!$F$5,IF(AD216="N",AY216*(IF(RarityBackground!$F$3+(AE216-1)&gt;10,10,RarityBackground!$F$3+(AE216-1)))))-AY216)</f>
        <v/>
      </c>
      <c r="BA216" s="5" t="str">
        <f>IF(AF216="","",VLOOKUP(AF216,RarityBackground!$A$7:$B$17,2,0))</f>
        <v/>
      </c>
      <c r="BB216" s="5" t="str">
        <f>IF(AG216="","",IF(AG216="Y",BA216*RarityBackground!$F$5,IF(AG216="N",BA216*(IF(RarityBackground!$F$3+(AH216-1)&gt;10,10,RarityBackground!$F$3+(AH216-1)))))-BA216)</f>
        <v/>
      </c>
    </row>
    <row r="217" ht="15.75" customHeight="1">
      <c r="A217" s="5" t="s">
        <v>422</v>
      </c>
      <c r="B217" s="5" t="s">
        <v>55</v>
      </c>
      <c r="C217" s="6" t="s">
        <v>56</v>
      </c>
      <c r="D217" s="5">
        <f>IF(A217="","",ROUNDUP(SUM(AI217:BB217)*VLOOKUP(B217,RarityBackground!$A$1:$B$6,2,0)*IF(C217="Yes",1,1.1),0))</f>
        <v>297</v>
      </c>
      <c r="E217" s="5" t="s">
        <v>423</v>
      </c>
      <c r="F217" s="7"/>
      <c r="I217" s="7"/>
      <c r="J217" s="7"/>
      <c r="K217" s="6"/>
      <c r="L217" s="8"/>
      <c r="M217" s="7">
        <v>2.0</v>
      </c>
      <c r="N217" s="6"/>
      <c r="O217" s="6"/>
      <c r="P217" s="6">
        <v>1.0</v>
      </c>
      <c r="Q217" s="8"/>
      <c r="R217" s="9"/>
      <c r="S217" s="7"/>
      <c r="T217" s="6"/>
      <c r="U217" s="6"/>
      <c r="V217" s="6"/>
      <c r="W217" s="6"/>
      <c r="X217" s="6"/>
      <c r="Y217" s="6"/>
      <c r="Z217" s="6"/>
      <c r="AA217" s="8"/>
      <c r="AB217" s="7"/>
      <c r="AC217" s="7"/>
      <c r="AD217" s="6"/>
      <c r="AE217" s="6"/>
      <c r="AF217" s="6"/>
      <c r="AG217" s="6"/>
      <c r="AH217" s="6"/>
      <c r="AI217" s="7" t="str">
        <f>IF(F217="","",F217+IF(G217="",0,VLOOKUP(G217,RarityBackground!$E$7:$F$9,2,0)))</f>
        <v/>
      </c>
      <c r="AJ217" s="5" t="str">
        <f>IF(H217="","",F217+IF(H217=1,RarityBackground!$F$1,IF(H217=2,RarityBackground!$F$1*3,IF(H217=3,RarityBackground!$F$1*6,"Error"))))</f>
        <v/>
      </c>
      <c r="AK217" s="5" t="str">
        <f>IF(I217="","",IF(I217=1,RarityBackground!$F$2,IF(I217=2,RarityBackground!$F$2*3,IF(I217=3,RarityBackground!$F$2*6,"Error"))))</f>
        <v/>
      </c>
      <c r="AL217" s="5" t="str">
        <f>IF(J217="","",ROUNDUP(RarityBackground!$F$6*VLOOKUP(J217, RarityBackground!$A$18:$B$27,2,0),-1))</f>
        <v/>
      </c>
      <c r="AM217" s="5" t="str">
        <f>IF(K217="","",IF(K217="N","",IF(K217="Y",ROUNDUP(RarityBackground!$F$6,-1),"")))</f>
        <v/>
      </c>
      <c r="AN217" s="5" t="str">
        <f>IF(L217="","",IF(L217=1,RarityBackground!$D$1,IF(L217=2,RarityBackground!$D$1*3,IF(L217=3,RarityBackground!$D$1*6,"Error"))))</f>
        <v/>
      </c>
      <c r="AO217" s="5">
        <f>IF(M217="","",VLOOKUP(M217,RarityBackground!$A$7:$B$17,2,0))</f>
        <v>180</v>
      </c>
      <c r="AP217" s="5" t="str">
        <f>IF(N217="","",IF(N217="Y",AO217*RarityBackground!$F$5,IF(N217="N",AO217*(IF(RarityBackground!$F$3+(O217-1)&gt;10,10,RarityBackground!$F$3+(O217-1)))))-AO217)</f>
        <v/>
      </c>
      <c r="AQ217" s="5">
        <f t="shared" si="1"/>
        <v>0</v>
      </c>
      <c r="AR217" s="5" t="str">
        <f>IF(Q217="","",Q217*RarityBackground!$D$5)</f>
        <v/>
      </c>
      <c r="AS217" s="5" t="str">
        <f>IF(R217="","",VLOOKUP(R217&amp;"Save1Minute", RarityBackground!$C$6:$D$20,2,0))</f>
        <v/>
      </c>
      <c r="AT217" s="5" t="str">
        <f>IF(S217="","",IF(T217="Y",ROUNDUP(S217*RarityBackground!$D$4,0),IF(T217="N",ROUNDUP(S217*RarityBackground!$D$3,0))))</f>
        <v/>
      </c>
      <c r="AU217" s="5" t="str">
        <f>IF(U217="","",IF(V217="Y",((RarityBackground!$D$4*U217)*(RarityBackground!$F$3+W217)),((RarityBackground!$D$3*U217)*(RarityBackground!$F$3+W217))))</f>
        <v/>
      </c>
      <c r="AV217" s="5" t="str">
        <f>IF(X217="","",IF(Y217="Y",(RarityBackground!$D$4*X217)*IF(Z217="Y",RarityBackground!$F$9,RarityBackground!$F$10),(RarityBackground!$D$3*X217)*IF(Z217="Y",RarityBackground!$F$9,RarityBackground!$F$10)))</f>
        <v/>
      </c>
      <c r="AW217" s="5" t="str">
        <f>IF(AA217="","",AA217*RarityBackground!$D$2)</f>
        <v/>
      </c>
      <c r="AX217" s="5" t="str">
        <f t="shared" si="2"/>
        <v/>
      </c>
      <c r="AY217" s="5" t="str">
        <f>IF(AC217="","",VLOOKUP(AC217,RarityBackground!$A$7:$B$17,2,0))</f>
        <v/>
      </c>
      <c r="AZ217" s="5" t="str">
        <f>IF(AD217="","",IF(AD217="Y",AY217*RarityBackground!$F$5,IF(AD217="N",AY217*(IF(RarityBackground!$F$3+(AE217-1)&gt;10,10,RarityBackground!$F$3+(AE217-1)))))-AY217)</f>
        <v/>
      </c>
      <c r="BA217" s="5" t="str">
        <f>IF(AF217="","",VLOOKUP(AF217,RarityBackground!$A$7:$B$17,2,0))</f>
        <v/>
      </c>
      <c r="BB217" s="5" t="str">
        <f>IF(AG217="","",IF(AG217="Y",BA217*RarityBackground!$F$5,IF(AG217="N",BA217*(IF(RarityBackground!$F$3+(AH217-1)&gt;10,10,RarityBackground!$F$3+(AH217-1)))))-BA217)</f>
        <v/>
      </c>
    </row>
    <row r="218" ht="15.75" customHeight="1">
      <c r="A218" s="5" t="s">
        <v>424</v>
      </c>
      <c r="B218" s="5" t="s">
        <v>72</v>
      </c>
      <c r="C218" s="6" t="s">
        <v>56</v>
      </c>
      <c r="D218" s="5">
        <f>IF(A218="","",ROUNDUP(SUM(AI218:BB218)*VLOOKUP(B218,RarityBackground!$A$1:$B$6,2,0)*IF(C218="Yes",1,1.1),0))</f>
        <v>1485</v>
      </c>
      <c r="E218" s="5" t="s">
        <v>425</v>
      </c>
      <c r="F218" s="7"/>
      <c r="I218" s="7"/>
      <c r="J218" s="7"/>
      <c r="K218" s="6"/>
      <c r="L218" s="8"/>
      <c r="M218" s="7">
        <v>4.0</v>
      </c>
      <c r="N218" s="6"/>
      <c r="O218" s="6"/>
      <c r="P218" s="6">
        <v>1.0</v>
      </c>
      <c r="Q218" s="8"/>
      <c r="R218" s="9"/>
      <c r="S218" s="7"/>
      <c r="T218" s="6"/>
      <c r="U218" s="6"/>
      <c r="V218" s="6"/>
      <c r="W218" s="6"/>
      <c r="X218" s="6"/>
      <c r="Y218" s="6"/>
      <c r="Z218" s="6"/>
      <c r="AA218" s="8"/>
      <c r="AB218" s="7"/>
      <c r="AC218" s="7"/>
      <c r="AD218" s="6"/>
      <c r="AE218" s="6"/>
      <c r="AF218" s="6"/>
      <c r="AG218" s="6"/>
      <c r="AH218" s="6"/>
      <c r="AI218" s="7" t="str">
        <f>IF(F218="","",F218+IF(G218="",0,VLOOKUP(G218,RarityBackground!$E$7:$F$9,2,0)))</f>
        <v/>
      </c>
      <c r="AJ218" s="5" t="str">
        <f>IF(H218="","",F218+IF(H218=1,RarityBackground!$F$1,IF(H218=2,RarityBackground!$F$1*3,IF(H218=3,RarityBackground!$F$1*6,"Error"))))</f>
        <v/>
      </c>
      <c r="AK218" s="5" t="str">
        <f>IF(I218="","",IF(I218=1,RarityBackground!$F$2,IF(I218=2,RarityBackground!$F$2*3,IF(I218=3,RarityBackground!$F$2*6,"Error"))))</f>
        <v/>
      </c>
      <c r="AL218" s="5" t="str">
        <f>IF(J218="","",ROUNDUP(RarityBackground!$F$6*VLOOKUP(J218, RarityBackground!$A$18:$B$27,2,0),-1))</f>
        <v/>
      </c>
      <c r="AM218" s="5" t="str">
        <f>IF(K218="","",IF(K218="N","",IF(K218="Y",ROUNDUP(RarityBackground!$F$6,-1),"")))</f>
        <v/>
      </c>
      <c r="AN218" s="5" t="str">
        <f>IF(L218="","",IF(L218=1,RarityBackground!$D$1,IF(L218=2,RarityBackground!$D$1*3,IF(L218=3,RarityBackground!$D$1*6,"Error"))))</f>
        <v/>
      </c>
      <c r="AO218" s="5">
        <f>IF(M218="","",VLOOKUP(M218,RarityBackground!$A$7:$B$17,2,0))</f>
        <v>450</v>
      </c>
      <c r="AP218" s="5" t="str">
        <f>IF(N218="","",IF(N218="Y",AO218*RarityBackground!$F$5,IF(N218="N",AO218*(IF(RarityBackground!$F$3+(O218-1)&gt;10,10,RarityBackground!$F$3+(O218-1)))))-AO218)</f>
        <v/>
      </c>
      <c r="AQ218" s="5">
        <f t="shared" si="1"/>
        <v>0</v>
      </c>
      <c r="AR218" s="5" t="str">
        <f>IF(Q218="","",Q218*RarityBackground!$D$5)</f>
        <v/>
      </c>
      <c r="AS218" s="5" t="str">
        <f>IF(R218="","",VLOOKUP(R218&amp;"Save1Minute", RarityBackground!$C$6:$D$20,2,0))</f>
        <v/>
      </c>
      <c r="AT218" s="5" t="str">
        <f>IF(S218="","",IF(T218="Y",ROUNDUP(S218*RarityBackground!$D$4,0),IF(T218="N",ROUNDUP(S218*RarityBackground!$D$3,0))))</f>
        <v/>
      </c>
      <c r="AU218" s="5" t="str">
        <f>IF(U218="","",IF(V218="Y",((RarityBackground!$D$4*U218)*(RarityBackground!$F$3+W218)),((RarityBackground!$D$3*U218)*(RarityBackground!$F$3+W218))))</f>
        <v/>
      </c>
      <c r="AV218" s="5" t="str">
        <f>IF(X218="","",IF(Y218="Y",(RarityBackground!$D$4*X218)*IF(Z218="Y",RarityBackground!$F$9,RarityBackground!$F$10),(RarityBackground!$D$3*X218)*IF(Z218="Y",RarityBackground!$F$9,RarityBackground!$F$10)))</f>
        <v/>
      </c>
      <c r="AW218" s="5" t="str">
        <f>IF(AA218="","",AA218*RarityBackground!$D$2)</f>
        <v/>
      </c>
      <c r="AX218" s="5" t="str">
        <f t="shared" si="2"/>
        <v/>
      </c>
      <c r="AY218" s="5" t="str">
        <f>IF(AC218="","",VLOOKUP(AC218,RarityBackground!$A$7:$B$17,2,0))</f>
        <v/>
      </c>
      <c r="AZ218" s="5" t="str">
        <f>IF(AD218="","",IF(AD218="Y",AY218*RarityBackground!$F$5,IF(AD218="N",AY218*(IF(RarityBackground!$F$3+(AE218-1)&gt;10,10,RarityBackground!$F$3+(AE218-1)))))-AY218)</f>
        <v/>
      </c>
      <c r="BA218" s="5" t="str">
        <f>IF(AF218="","",VLOOKUP(AF218,RarityBackground!$A$7:$B$17,2,0))</f>
        <v/>
      </c>
      <c r="BB218" s="5" t="str">
        <f>IF(AG218="","",IF(AG218="Y",BA218*RarityBackground!$F$5,IF(AG218="N",BA218*(IF(RarityBackground!$F$3+(AH218-1)&gt;10,10,RarityBackground!$F$3+(AH218-1)))))-BA218)</f>
        <v/>
      </c>
    </row>
    <row r="219" ht="15.75" customHeight="1">
      <c r="A219" s="5" t="s">
        <v>426</v>
      </c>
      <c r="B219" s="5" t="s">
        <v>70</v>
      </c>
      <c r="C219" s="6" t="s">
        <v>56</v>
      </c>
      <c r="D219" s="5">
        <f>IF(A219="","",ROUNDUP(SUM(AI219:BB219)*VLOOKUP(B219,RarityBackground!$A$1:$B$6,2,0)*IF(C219="Yes",1,1.1),0))</f>
        <v>990</v>
      </c>
      <c r="E219" s="5" t="s">
        <v>427</v>
      </c>
      <c r="F219" s="7"/>
      <c r="I219" s="7"/>
      <c r="J219" s="7"/>
      <c r="K219" s="6"/>
      <c r="L219" s="8"/>
      <c r="M219" s="7">
        <v>4.0</v>
      </c>
      <c r="N219" s="6"/>
      <c r="O219" s="6"/>
      <c r="P219" s="6">
        <v>1.0</v>
      </c>
      <c r="Q219" s="8"/>
      <c r="R219" s="9"/>
      <c r="S219" s="7"/>
      <c r="T219" s="6"/>
      <c r="U219" s="6"/>
      <c r="V219" s="6"/>
      <c r="W219" s="6"/>
      <c r="X219" s="6"/>
      <c r="Y219" s="6"/>
      <c r="Z219" s="6"/>
      <c r="AA219" s="8"/>
      <c r="AB219" s="7"/>
      <c r="AC219" s="7"/>
      <c r="AD219" s="6"/>
      <c r="AE219" s="6"/>
      <c r="AF219" s="6"/>
      <c r="AG219" s="6"/>
      <c r="AH219" s="6"/>
      <c r="AI219" s="7" t="str">
        <f>IF(F219="","",F219+IF(G219="",0,VLOOKUP(G219,RarityBackground!$E$7:$F$9,2,0)))</f>
        <v/>
      </c>
      <c r="AJ219" s="5" t="str">
        <f>IF(H219="","",F219+IF(H219=1,RarityBackground!$F$1,IF(H219=2,RarityBackground!$F$1*3,IF(H219=3,RarityBackground!$F$1*6,"Error"))))</f>
        <v/>
      </c>
      <c r="AK219" s="5" t="str">
        <f>IF(I219="","",IF(I219=1,RarityBackground!$F$2,IF(I219=2,RarityBackground!$F$2*3,IF(I219=3,RarityBackground!$F$2*6,"Error"))))</f>
        <v/>
      </c>
      <c r="AL219" s="5" t="str">
        <f>IF(J219="","",ROUNDUP(RarityBackground!$F$6*VLOOKUP(J219, RarityBackground!$A$18:$B$27,2,0),-1))</f>
        <v/>
      </c>
      <c r="AM219" s="5" t="str">
        <f>IF(K219="","",IF(K219="N","",IF(K219="Y",ROUNDUP(RarityBackground!$F$6,-1),"")))</f>
        <v/>
      </c>
      <c r="AN219" s="5" t="str">
        <f>IF(L219="","",IF(L219=1,RarityBackground!$D$1,IF(L219=2,RarityBackground!$D$1*3,IF(L219=3,RarityBackground!$D$1*6,"Error"))))</f>
        <v/>
      </c>
      <c r="AO219" s="5">
        <f>IF(M219="","",VLOOKUP(M219,RarityBackground!$A$7:$B$17,2,0))</f>
        <v>450</v>
      </c>
      <c r="AP219" s="5" t="str">
        <f>IF(N219="","",IF(N219="Y",AO219*RarityBackground!$F$5,IF(N219="N",AO219*(IF(RarityBackground!$F$3+(O219-1)&gt;10,10,RarityBackground!$F$3+(O219-1)))))-AO219)</f>
        <v/>
      </c>
      <c r="AQ219" s="5">
        <f t="shared" si="1"/>
        <v>0</v>
      </c>
      <c r="AR219" s="5" t="str">
        <f>IF(Q219="","",Q219*RarityBackground!$D$5)</f>
        <v/>
      </c>
      <c r="AS219" s="5" t="str">
        <f>IF(R219="","",VLOOKUP(R219&amp;"Save1Minute", RarityBackground!$C$6:$D$20,2,0))</f>
        <v/>
      </c>
      <c r="AT219" s="5" t="str">
        <f>IF(S219="","",IF(T219="Y",ROUNDUP(S219*RarityBackground!$D$4,0),IF(T219="N",ROUNDUP(S219*RarityBackground!$D$3,0))))</f>
        <v/>
      </c>
      <c r="AU219" s="5" t="str">
        <f>IF(U219="","",IF(V219="Y",((RarityBackground!$D$4*U219)*(RarityBackground!$F$3+W219)),((RarityBackground!$D$3*U219)*(RarityBackground!$F$3+W219))))</f>
        <v/>
      </c>
      <c r="AV219" s="5" t="str">
        <f>IF(X219="","",IF(Y219="Y",(RarityBackground!$D$4*X219)*IF(Z219="Y",RarityBackground!$F$9,RarityBackground!$F$10),(RarityBackground!$D$3*X219)*IF(Z219="Y",RarityBackground!$F$9,RarityBackground!$F$10)))</f>
        <v/>
      </c>
      <c r="AW219" s="5" t="str">
        <f>IF(AA219="","",AA219*RarityBackground!$D$2)</f>
        <v/>
      </c>
      <c r="AX219" s="5" t="str">
        <f t="shared" si="2"/>
        <v/>
      </c>
      <c r="AY219" s="5" t="str">
        <f>IF(AC219="","",VLOOKUP(AC219,RarityBackground!$A$7:$B$17,2,0))</f>
        <v/>
      </c>
      <c r="AZ219" s="5" t="str">
        <f>IF(AD219="","",IF(AD219="Y",AY219*RarityBackground!$F$5,IF(AD219="N",AY219*(IF(RarityBackground!$F$3+(AE219-1)&gt;10,10,RarityBackground!$F$3+(AE219-1)))))-AY219)</f>
        <v/>
      </c>
      <c r="BA219" s="5" t="str">
        <f>IF(AF219="","",VLOOKUP(AF219,RarityBackground!$A$7:$B$17,2,0))</f>
        <v/>
      </c>
      <c r="BB219" s="5" t="str">
        <f>IF(AG219="","",IF(AG219="Y",BA219*RarityBackground!$F$5,IF(AG219="N",BA219*(IF(RarityBackground!$F$3+(AH219-1)&gt;10,10,RarityBackground!$F$3+(AH219-1)))))-BA219)</f>
        <v/>
      </c>
    </row>
    <row r="220" ht="15.75" customHeight="1">
      <c r="A220" s="5" t="s">
        <v>428</v>
      </c>
      <c r="B220" s="5" t="s">
        <v>55</v>
      </c>
      <c r="C220" s="6" t="s">
        <v>56</v>
      </c>
      <c r="D220" s="5">
        <f>IF(A220="","",ROUNDUP(SUM(AI220:BB220)*VLOOKUP(B220,RarityBackground!$A$1:$B$6,2,0)*IF(C220="Yes",1,1.1),0))</f>
        <v>3119</v>
      </c>
      <c r="E220" s="5" t="s">
        <v>429</v>
      </c>
      <c r="F220" s="7"/>
      <c r="I220" s="7"/>
      <c r="J220" s="7"/>
      <c r="K220" s="6"/>
      <c r="L220" s="8"/>
      <c r="M220" s="7"/>
      <c r="N220" s="6"/>
      <c r="O220" s="6"/>
      <c r="P220" s="6"/>
      <c r="Q220" s="8"/>
      <c r="R220" s="9"/>
      <c r="S220" s="7"/>
      <c r="T220" s="6"/>
      <c r="U220" s="6"/>
      <c r="V220" s="6"/>
      <c r="W220" s="6"/>
      <c r="X220" s="6"/>
      <c r="Y220" s="6"/>
      <c r="Z220" s="6"/>
      <c r="AA220" s="8"/>
      <c r="AB220" s="7">
        <v>1890.0</v>
      </c>
      <c r="AC220" s="7"/>
      <c r="AD220" s="6"/>
      <c r="AE220" s="6"/>
      <c r="AF220" s="6"/>
      <c r="AG220" s="6"/>
      <c r="AH220" s="6"/>
      <c r="AI220" s="7" t="str">
        <f>IF(F220="","",F220+IF(G220="",0,VLOOKUP(G220,RarityBackground!$E$7:$F$9,2,0)))</f>
        <v/>
      </c>
      <c r="AJ220" s="5" t="str">
        <f>IF(H220="","",F220+IF(H220=1,RarityBackground!$F$1,IF(H220=2,RarityBackground!$F$1*3,IF(H220=3,RarityBackground!$F$1*6,"Error"))))</f>
        <v/>
      </c>
      <c r="AK220" s="5" t="str">
        <f>IF(I220="","",IF(I220=1,RarityBackground!$F$2,IF(I220=2,RarityBackground!$F$2*3,IF(I220=3,RarityBackground!$F$2*6,"Error"))))</f>
        <v/>
      </c>
      <c r="AL220" s="5" t="str">
        <f>IF(J220="","",ROUNDUP(RarityBackground!$F$6*VLOOKUP(J220, RarityBackground!$A$18:$B$27,2,0),-1))</f>
        <v/>
      </c>
      <c r="AM220" s="5" t="str">
        <f>IF(K220="","",IF(K220="N","",IF(K220="Y",ROUNDUP(RarityBackground!$F$6,-1),"")))</f>
        <v/>
      </c>
      <c r="AN220" s="5" t="str">
        <f>IF(L220="","",IF(L220=1,RarityBackground!$D$1,IF(L220=2,RarityBackground!$D$1*3,IF(L220=3,RarityBackground!$D$1*6,"Error"))))</f>
        <v/>
      </c>
      <c r="AO220" s="5" t="str">
        <f>IF(M220="","",VLOOKUP(M220,RarityBackground!$A$7:$B$17,2,0))</f>
        <v/>
      </c>
      <c r="AP220" s="5" t="str">
        <f>IF(N220="","",IF(N220="Y",AO220*RarityBackground!$F$5,IF(N220="N",AO220*(IF(RarityBackground!$F$3+(O220-1)&gt;10,10,RarityBackground!$F$3+(O220-1)))))-AO220)</f>
        <v/>
      </c>
      <c r="AQ220" s="5" t="str">
        <f t="shared" si="1"/>
        <v/>
      </c>
      <c r="AR220" s="5" t="str">
        <f>IF(Q220="","",Q220*RarityBackground!$D$5)</f>
        <v/>
      </c>
      <c r="AS220" s="5" t="str">
        <f>IF(R220="","",VLOOKUP(R220&amp;"Save1Minute", RarityBackground!$C$6:$D$20,2,0))</f>
        <v/>
      </c>
      <c r="AT220" s="5" t="str">
        <f>IF(S220="","",IF(T220="Y",ROUNDUP(S220*RarityBackground!$D$4,0),IF(T220="N",ROUNDUP(S220*RarityBackground!$D$3,0))))</f>
        <v/>
      </c>
      <c r="AU220" s="5" t="str">
        <f>IF(U220="","",IF(V220="Y",((RarityBackground!$D$4*U220)*(RarityBackground!$F$3+W220)),((RarityBackground!$D$3*U220)*(RarityBackground!$F$3+W220))))</f>
        <v/>
      </c>
      <c r="AV220" s="5" t="str">
        <f>IF(X220="","",IF(Y220="Y",(RarityBackground!$D$4*X220)*IF(Z220="Y",RarityBackground!$F$9,RarityBackground!$F$10),(RarityBackground!$D$3*X220)*IF(Z220="Y",RarityBackground!$F$9,RarityBackground!$F$10)))</f>
        <v/>
      </c>
      <c r="AW220" s="5" t="str">
        <f>IF(AA220="","",AA220*RarityBackground!$D$2)</f>
        <v/>
      </c>
      <c r="AX220" s="5">
        <f t="shared" si="2"/>
        <v>1890</v>
      </c>
      <c r="AY220" s="5" t="str">
        <f>IF(AC220="","",VLOOKUP(AC220,RarityBackground!$A$7:$B$17,2,0))</f>
        <v/>
      </c>
      <c r="AZ220" s="5" t="str">
        <f>IF(AD220="","",IF(AD220="Y",AY220*RarityBackground!$F$5,IF(AD220="N",AY220*(IF(RarityBackground!$F$3+(AE220-1)&gt;10,10,RarityBackground!$F$3+(AE220-1)))))-AY220)</f>
        <v/>
      </c>
      <c r="BA220" s="5" t="str">
        <f>IF(AF220="","",VLOOKUP(AF220,RarityBackground!$A$7:$B$17,2,0))</f>
        <v/>
      </c>
      <c r="BB220" s="5" t="str">
        <f>IF(AG220="","",IF(AG220="Y",BA220*RarityBackground!$F$5,IF(AG220="N",BA220*(IF(RarityBackground!$F$3+(AH220-1)&gt;10,10,RarityBackground!$F$3+(AH220-1)))))-BA220)</f>
        <v/>
      </c>
    </row>
    <row r="221" ht="15.75" customHeight="1">
      <c r="A221" s="5" t="s">
        <v>430</v>
      </c>
      <c r="B221" s="5" t="s">
        <v>70</v>
      </c>
      <c r="C221" s="6" t="s">
        <v>56</v>
      </c>
      <c r="D221" s="5">
        <f>IF(A221="","",ROUNDUP(SUM(AI221:BB221)*VLOOKUP(B221,RarityBackground!$A$1:$B$6,2,0)*IF(C221="Yes",1,1.1),0))</f>
        <v>8732</v>
      </c>
      <c r="E221" s="5" t="s">
        <v>431</v>
      </c>
      <c r="F221" s="7"/>
      <c r="I221" s="7"/>
      <c r="J221" s="7"/>
      <c r="K221" s="6"/>
      <c r="L221" s="8"/>
      <c r="M221" s="7"/>
      <c r="N221" s="6"/>
      <c r="O221" s="6"/>
      <c r="P221" s="6"/>
      <c r="Q221" s="8"/>
      <c r="R221" s="9"/>
      <c r="S221" s="7"/>
      <c r="T221" s="6"/>
      <c r="U221" s="6"/>
      <c r="V221" s="6"/>
      <c r="W221" s="6"/>
      <c r="X221" s="6"/>
      <c r="Y221" s="6"/>
      <c r="Z221" s="6"/>
      <c r="AA221" s="8"/>
      <c r="AB221" s="7">
        <v>3969.0</v>
      </c>
      <c r="AC221" s="7"/>
      <c r="AD221" s="6"/>
      <c r="AE221" s="6"/>
      <c r="AF221" s="6"/>
      <c r="AG221" s="6"/>
      <c r="AH221" s="6"/>
      <c r="AI221" s="7" t="str">
        <f>IF(F221="","",F221+IF(G221="",0,VLOOKUP(G221,RarityBackground!$E$7:$F$9,2,0)))</f>
        <v/>
      </c>
      <c r="AJ221" s="5" t="str">
        <f>IF(H221="","",F221+IF(H221=1,RarityBackground!$F$1,IF(H221=2,RarityBackground!$F$1*3,IF(H221=3,RarityBackground!$F$1*6,"Error"))))</f>
        <v/>
      </c>
      <c r="AK221" s="5" t="str">
        <f>IF(I221="","",IF(I221=1,RarityBackground!$F$2,IF(I221=2,RarityBackground!$F$2*3,IF(I221=3,RarityBackground!$F$2*6,"Error"))))</f>
        <v/>
      </c>
      <c r="AL221" s="5" t="str">
        <f>IF(J221="","",ROUNDUP(RarityBackground!$F$6*VLOOKUP(J221, RarityBackground!$A$18:$B$27,2,0),-1))</f>
        <v/>
      </c>
      <c r="AM221" s="5" t="str">
        <f>IF(K221="","",IF(K221="N","",IF(K221="Y",ROUNDUP(RarityBackground!$F$6,-1),"")))</f>
        <v/>
      </c>
      <c r="AN221" s="5" t="str">
        <f>IF(L221="","",IF(L221=1,RarityBackground!$D$1,IF(L221=2,RarityBackground!$D$1*3,IF(L221=3,RarityBackground!$D$1*6,"Error"))))</f>
        <v/>
      </c>
      <c r="AO221" s="5" t="str">
        <f>IF(M221="","",VLOOKUP(M221,RarityBackground!$A$7:$B$17,2,0))</f>
        <v/>
      </c>
      <c r="AP221" s="5" t="str">
        <f>IF(N221="","",IF(N221="Y",AO221*RarityBackground!$F$5,IF(N221="N",AO221*(IF(RarityBackground!$F$3+(O221-1)&gt;10,10,RarityBackground!$F$3+(O221-1)))))-AO221)</f>
        <v/>
      </c>
      <c r="AQ221" s="5" t="str">
        <f t="shared" si="1"/>
        <v/>
      </c>
      <c r="AR221" s="5" t="str">
        <f>IF(Q221="","",Q221*RarityBackground!$D$5)</f>
        <v/>
      </c>
      <c r="AS221" s="5" t="str">
        <f>IF(R221="","",VLOOKUP(R221&amp;"Save1Minute", RarityBackground!$C$6:$D$20,2,0))</f>
        <v/>
      </c>
      <c r="AT221" s="5" t="str">
        <f>IF(S221="","",IF(T221="Y",ROUNDUP(S221*RarityBackground!$D$4,0),IF(T221="N",ROUNDUP(S221*RarityBackground!$D$3,0))))</f>
        <v/>
      </c>
      <c r="AU221" s="5" t="str">
        <f>IF(U221="","",IF(V221="Y",((RarityBackground!$D$4*U221)*(RarityBackground!$F$3+W221)),((RarityBackground!$D$3*U221)*(RarityBackground!$F$3+W221))))</f>
        <v/>
      </c>
      <c r="AV221" s="5" t="str">
        <f>IF(X221="","",IF(Y221="Y",(RarityBackground!$D$4*X221)*IF(Z221="Y",RarityBackground!$F$9,RarityBackground!$F$10),(RarityBackground!$D$3*X221)*IF(Z221="Y",RarityBackground!$F$9,RarityBackground!$F$10)))</f>
        <v/>
      </c>
      <c r="AW221" s="5" t="str">
        <f>IF(AA221="","",AA221*RarityBackground!$D$2)</f>
        <v/>
      </c>
      <c r="AX221" s="5">
        <f t="shared" si="2"/>
        <v>3969</v>
      </c>
      <c r="AY221" s="5" t="str">
        <f>IF(AC221="","",VLOOKUP(AC221,RarityBackground!$A$7:$B$17,2,0))</f>
        <v/>
      </c>
      <c r="AZ221" s="5" t="str">
        <f>IF(AD221="","",IF(AD221="Y",AY221*RarityBackground!$F$5,IF(AD221="N",AY221*(IF(RarityBackground!$F$3+(AE221-1)&gt;10,10,RarityBackground!$F$3+(AE221-1)))))-AY221)</f>
        <v/>
      </c>
      <c r="BA221" s="5" t="str">
        <f>IF(AF221="","",VLOOKUP(AF221,RarityBackground!$A$7:$B$17,2,0))</f>
        <v/>
      </c>
      <c r="BB221" s="5" t="str">
        <f>IF(AG221="","",IF(AG221="Y",BA221*RarityBackground!$F$5,IF(AG221="N",BA221*(IF(RarityBackground!$F$3+(AH221-1)&gt;10,10,RarityBackground!$F$3+(AH221-1)))))-BA221)</f>
        <v/>
      </c>
    </row>
    <row r="222" ht="15.75" customHeight="1">
      <c r="A222" s="5" t="s">
        <v>432</v>
      </c>
      <c r="B222" s="5" t="s">
        <v>70</v>
      </c>
      <c r="C222" s="6" t="s">
        <v>56</v>
      </c>
      <c r="D222" s="5">
        <f>IF(A222="","",ROUNDUP(SUM(AI222:BB222)*VLOOKUP(B222,RarityBackground!$A$1:$B$6,2,0)*IF(C222="Yes",1,1.1),0))</f>
        <v>11643</v>
      </c>
      <c r="E222" s="5" t="s">
        <v>433</v>
      </c>
      <c r="F222" s="7"/>
      <c r="I222" s="7"/>
      <c r="J222" s="7"/>
      <c r="K222" s="6"/>
      <c r="L222" s="8"/>
      <c r="M222" s="7"/>
      <c r="N222" s="6"/>
      <c r="O222" s="6"/>
      <c r="P222" s="6"/>
      <c r="Q222" s="8"/>
      <c r="R222" s="9"/>
      <c r="S222" s="7"/>
      <c r="T222" s="6"/>
      <c r="U222" s="6"/>
      <c r="V222" s="6"/>
      <c r="W222" s="6"/>
      <c r="X222" s="6"/>
      <c r="Y222" s="6"/>
      <c r="Z222" s="6"/>
      <c r="AA222" s="8"/>
      <c r="AB222" s="7">
        <v>5292.0</v>
      </c>
      <c r="AC222" s="7"/>
      <c r="AD222" s="6"/>
      <c r="AE222" s="6"/>
      <c r="AF222" s="6"/>
      <c r="AG222" s="6"/>
      <c r="AH222" s="6"/>
      <c r="AI222" s="7" t="str">
        <f>IF(F222="","",F222+IF(G222="",0,VLOOKUP(G222,RarityBackground!$E$7:$F$9,2,0)))</f>
        <v/>
      </c>
      <c r="AJ222" s="5" t="str">
        <f>IF(H222="","",F222+IF(H222=1,RarityBackground!$F$1,IF(H222=2,RarityBackground!$F$1*3,IF(H222=3,RarityBackground!$F$1*6,"Error"))))</f>
        <v/>
      </c>
      <c r="AK222" s="5" t="str">
        <f>IF(I222="","",IF(I222=1,RarityBackground!$F$2,IF(I222=2,RarityBackground!$F$2*3,IF(I222=3,RarityBackground!$F$2*6,"Error"))))</f>
        <v/>
      </c>
      <c r="AL222" s="5" t="str">
        <f>IF(J222="","",ROUNDUP(RarityBackground!$F$6*VLOOKUP(J222, RarityBackground!$A$18:$B$27,2,0),-1))</f>
        <v/>
      </c>
      <c r="AM222" s="5" t="str">
        <f>IF(K222="","",IF(K222="N","",IF(K222="Y",ROUNDUP(RarityBackground!$F$6,-1),"")))</f>
        <v/>
      </c>
      <c r="AN222" s="5" t="str">
        <f>IF(L222="","",IF(L222=1,RarityBackground!$D$1,IF(L222=2,RarityBackground!$D$1*3,IF(L222=3,RarityBackground!$D$1*6,"Error"))))</f>
        <v/>
      </c>
      <c r="AO222" s="5" t="str">
        <f>IF(M222="","",VLOOKUP(M222,RarityBackground!$A$7:$B$17,2,0))</f>
        <v/>
      </c>
      <c r="AP222" s="5" t="str">
        <f>IF(N222="","",IF(N222="Y",AO222*RarityBackground!$F$5,IF(N222="N",AO222*(IF(RarityBackground!$F$3+(O222-1)&gt;10,10,RarityBackground!$F$3+(O222-1)))))-AO222)</f>
        <v/>
      </c>
      <c r="AQ222" s="5" t="str">
        <f t="shared" si="1"/>
        <v/>
      </c>
      <c r="AR222" s="5" t="str">
        <f>IF(Q222="","",Q222*RarityBackground!$D$5)</f>
        <v/>
      </c>
      <c r="AS222" s="5" t="str">
        <f>IF(R222="","",VLOOKUP(R222&amp;"Save1Minute", RarityBackground!$C$6:$D$20,2,0))</f>
        <v/>
      </c>
      <c r="AT222" s="5" t="str">
        <f>IF(S222="","",IF(T222="Y",ROUNDUP(S222*RarityBackground!$D$4,0),IF(T222="N",ROUNDUP(S222*RarityBackground!$D$3,0))))</f>
        <v/>
      </c>
      <c r="AU222" s="5" t="str">
        <f>IF(U222="","",IF(V222="Y",((RarityBackground!$D$4*U222)*(RarityBackground!$F$3+W222)),((RarityBackground!$D$3*U222)*(RarityBackground!$F$3+W222))))</f>
        <v/>
      </c>
      <c r="AV222" s="5" t="str">
        <f>IF(X222="","",IF(Y222="Y",(RarityBackground!$D$4*X222)*IF(Z222="Y",RarityBackground!$F$9,RarityBackground!$F$10),(RarityBackground!$D$3*X222)*IF(Z222="Y",RarityBackground!$F$9,RarityBackground!$F$10)))</f>
        <v/>
      </c>
      <c r="AW222" s="5" t="str">
        <f>IF(AA222="","",AA222*RarityBackground!$D$2)</f>
        <v/>
      </c>
      <c r="AX222" s="5">
        <f t="shared" si="2"/>
        <v>5292</v>
      </c>
      <c r="AY222" s="5" t="str">
        <f>IF(AC222="","",VLOOKUP(AC222,RarityBackground!$A$7:$B$17,2,0))</f>
        <v/>
      </c>
      <c r="AZ222" s="5" t="str">
        <f>IF(AD222="","",IF(AD222="Y",AY222*RarityBackground!$F$5,IF(AD222="N",AY222*(IF(RarityBackground!$F$3+(AE222-1)&gt;10,10,RarityBackground!$F$3+(AE222-1)))))-AY222)</f>
        <v/>
      </c>
      <c r="BA222" s="5" t="str">
        <f>IF(AF222="","",VLOOKUP(AF222,RarityBackground!$A$7:$B$17,2,0))</f>
        <v/>
      </c>
      <c r="BB222" s="5" t="str">
        <f>IF(AG222="","",IF(AG222="Y",BA222*RarityBackground!$F$5,IF(AG222="N",BA222*(IF(RarityBackground!$F$3+(AH222-1)&gt;10,10,RarityBackground!$F$3+(AH222-1)))))-BA222)</f>
        <v/>
      </c>
    </row>
    <row r="223" ht="15.75" customHeight="1">
      <c r="A223" s="5" t="s">
        <v>434</v>
      </c>
      <c r="B223" s="5" t="s">
        <v>72</v>
      </c>
      <c r="C223" s="6" t="s">
        <v>56</v>
      </c>
      <c r="D223" s="5">
        <f>IF(A223="","",ROUNDUP(SUM(AI223:BB223)*VLOOKUP(B223,RarityBackground!$A$1:$B$6,2,0)*IF(C223="Yes",1,1.1),0))</f>
        <v>37422</v>
      </c>
      <c r="E223" s="5" t="s">
        <v>435</v>
      </c>
      <c r="F223" s="7"/>
      <c r="I223" s="7"/>
      <c r="J223" s="7"/>
      <c r="K223" s="6"/>
      <c r="L223" s="8"/>
      <c r="M223" s="7"/>
      <c r="N223" s="6"/>
      <c r="O223" s="6"/>
      <c r="P223" s="6"/>
      <c r="Q223" s="8"/>
      <c r="R223" s="9"/>
      <c r="S223" s="7"/>
      <c r="T223" s="6"/>
      <c r="U223" s="6"/>
      <c r="V223" s="6"/>
      <c r="W223" s="6"/>
      <c r="X223" s="6"/>
      <c r="Y223" s="6"/>
      <c r="Z223" s="6"/>
      <c r="AA223" s="8"/>
      <c r="AB223" s="7">
        <v>11340.0</v>
      </c>
      <c r="AC223" s="7"/>
      <c r="AD223" s="6"/>
      <c r="AE223" s="6"/>
      <c r="AF223" s="6"/>
      <c r="AG223" s="6"/>
      <c r="AH223" s="6"/>
      <c r="AI223" s="7" t="str">
        <f>IF(F223="","",F223+IF(G223="",0,VLOOKUP(G223,RarityBackground!$E$7:$F$9,2,0)))</f>
        <v/>
      </c>
      <c r="AJ223" s="5" t="str">
        <f>IF(H223="","",F223+IF(H223=1,RarityBackground!$F$1,IF(H223=2,RarityBackground!$F$1*3,IF(H223=3,RarityBackground!$F$1*6,"Error"))))</f>
        <v/>
      </c>
      <c r="AK223" s="5" t="str">
        <f>IF(I223="","",IF(I223=1,RarityBackground!$F$2,IF(I223=2,RarityBackground!$F$2*3,IF(I223=3,RarityBackground!$F$2*6,"Error"))))</f>
        <v/>
      </c>
      <c r="AL223" s="5" t="str">
        <f>IF(J223="","",ROUNDUP(RarityBackground!$F$6*VLOOKUP(J223, RarityBackground!$A$18:$B$27,2,0),-1))</f>
        <v/>
      </c>
      <c r="AM223" s="5" t="str">
        <f>IF(K223="","",IF(K223="N","",IF(K223="Y",ROUNDUP(RarityBackground!$F$6,-1),"")))</f>
        <v/>
      </c>
      <c r="AN223" s="5" t="str">
        <f>IF(L223="","",IF(L223=1,RarityBackground!$D$1,IF(L223=2,RarityBackground!$D$1*3,IF(L223=3,RarityBackground!$D$1*6,"Error"))))</f>
        <v/>
      </c>
      <c r="AO223" s="5" t="str">
        <f>IF(M223="","",VLOOKUP(M223,RarityBackground!$A$7:$B$17,2,0))</f>
        <v/>
      </c>
      <c r="AP223" s="5" t="str">
        <f>IF(N223="","",IF(N223="Y",AO223*RarityBackground!$F$5,IF(N223="N",AO223*(IF(RarityBackground!$F$3+(O223-1)&gt;10,10,RarityBackground!$F$3+(O223-1)))))-AO223)</f>
        <v/>
      </c>
      <c r="AQ223" s="5" t="str">
        <f t="shared" si="1"/>
        <v/>
      </c>
      <c r="AR223" s="5" t="str">
        <f>IF(Q223="","",Q223*RarityBackground!$D$5)</f>
        <v/>
      </c>
      <c r="AS223" s="5" t="str">
        <f>IF(R223="","",VLOOKUP(R223&amp;"Save1Minute", RarityBackground!$C$6:$D$20,2,0))</f>
        <v/>
      </c>
      <c r="AT223" s="5" t="str">
        <f>IF(S223="","",IF(T223="Y",ROUNDUP(S223*RarityBackground!$D$4,0),IF(T223="N",ROUNDUP(S223*RarityBackground!$D$3,0))))</f>
        <v/>
      </c>
      <c r="AU223" s="5" t="str">
        <f>IF(U223="","",IF(V223="Y",((RarityBackground!$D$4*U223)*(RarityBackground!$F$3+W223)),((RarityBackground!$D$3*U223)*(RarityBackground!$F$3+W223))))</f>
        <v/>
      </c>
      <c r="AV223" s="5" t="str">
        <f>IF(X223="","",IF(Y223="Y",(RarityBackground!$D$4*X223)*IF(Z223="Y",RarityBackground!$F$9,RarityBackground!$F$10),(RarityBackground!$D$3*X223)*IF(Z223="Y",RarityBackground!$F$9,RarityBackground!$F$10)))</f>
        <v/>
      </c>
      <c r="AW223" s="5" t="str">
        <f>IF(AA223="","",AA223*RarityBackground!$D$2)</f>
        <v/>
      </c>
      <c r="AX223" s="5">
        <f t="shared" si="2"/>
        <v>11340</v>
      </c>
      <c r="AY223" s="5" t="str">
        <f>IF(AC223="","",VLOOKUP(AC223,RarityBackground!$A$7:$B$17,2,0))</f>
        <v/>
      </c>
      <c r="AZ223" s="5" t="str">
        <f>IF(AD223="","",IF(AD223="Y",AY223*RarityBackground!$F$5,IF(AD223="N",AY223*(IF(RarityBackground!$F$3+(AE223-1)&gt;10,10,RarityBackground!$F$3+(AE223-1)))))-AY223)</f>
        <v/>
      </c>
      <c r="BA223" s="5" t="str">
        <f>IF(AF223="","",VLOOKUP(AF223,RarityBackground!$A$7:$B$17,2,0))</f>
        <v/>
      </c>
      <c r="BB223" s="5" t="str">
        <f>IF(AG223="","",IF(AG223="Y",BA223*RarityBackground!$F$5,IF(AG223="N",BA223*(IF(RarityBackground!$F$3+(AH223-1)&gt;10,10,RarityBackground!$F$3+(AH223-1)))))-BA223)</f>
        <v/>
      </c>
    </row>
    <row r="224" ht="15.75" customHeight="1">
      <c r="A224" s="5" t="s">
        <v>436</v>
      </c>
      <c r="B224" s="5" t="s">
        <v>80</v>
      </c>
      <c r="C224" s="6" t="s">
        <v>56</v>
      </c>
      <c r="D224" s="5">
        <f>IF(A224="","",ROUNDUP(SUM(AI224:BB224)*VLOOKUP(B224,RarityBackground!$A$1:$B$6,2,0)*IF(C224="Yes",1,1.1),0))</f>
        <v>77963</v>
      </c>
      <c r="E224" s="5" t="s">
        <v>437</v>
      </c>
      <c r="F224" s="7"/>
      <c r="I224" s="7"/>
      <c r="J224" s="7"/>
      <c r="K224" s="6"/>
      <c r="L224" s="8"/>
      <c r="M224" s="7"/>
      <c r="N224" s="6"/>
      <c r="O224" s="6"/>
      <c r="P224" s="6"/>
      <c r="Q224" s="8"/>
      <c r="R224" s="9"/>
      <c r="S224" s="7"/>
      <c r="T224" s="6"/>
      <c r="U224" s="6"/>
      <c r="V224" s="6"/>
      <c r="W224" s="6"/>
      <c r="X224" s="6"/>
      <c r="Y224" s="6"/>
      <c r="Z224" s="6"/>
      <c r="AA224" s="8"/>
      <c r="AB224" s="7">
        <v>14175.0</v>
      </c>
      <c r="AC224" s="7"/>
      <c r="AD224" s="6"/>
      <c r="AE224" s="6"/>
      <c r="AF224" s="6"/>
      <c r="AG224" s="6"/>
      <c r="AH224" s="6"/>
      <c r="AI224" s="7" t="str">
        <f>IF(F224="","",F224+IF(G224="",0,VLOOKUP(G224,RarityBackground!$E$7:$F$9,2,0)))</f>
        <v/>
      </c>
      <c r="AJ224" s="5" t="str">
        <f>IF(H224="","",F224+IF(H224=1,RarityBackground!$F$1,IF(H224=2,RarityBackground!$F$1*3,IF(H224=3,RarityBackground!$F$1*6,"Error"))))</f>
        <v/>
      </c>
      <c r="AK224" s="5" t="str">
        <f>IF(I224="","",IF(I224=1,RarityBackground!$F$2,IF(I224=2,RarityBackground!$F$2*3,IF(I224=3,RarityBackground!$F$2*6,"Error"))))</f>
        <v/>
      </c>
      <c r="AL224" s="5" t="str">
        <f>IF(J224="","",ROUNDUP(RarityBackground!$F$6*VLOOKUP(J224, RarityBackground!$A$18:$B$27,2,0),-1))</f>
        <v/>
      </c>
      <c r="AM224" s="5" t="str">
        <f>IF(K224="","",IF(K224="N","",IF(K224="Y",ROUNDUP(RarityBackground!$F$6,-1),"")))</f>
        <v/>
      </c>
      <c r="AN224" s="5" t="str">
        <f>IF(L224="","",IF(L224=1,RarityBackground!$D$1,IF(L224=2,RarityBackground!$D$1*3,IF(L224=3,RarityBackground!$D$1*6,"Error"))))</f>
        <v/>
      </c>
      <c r="AO224" s="5" t="str">
        <f>IF(M224="","",VLOOKUP(M224,RarityBackground!$A$7:$B$17,2,0))</f>
        <v/>
      </c>
      <c r="AP224" s="5" t="str">
        <f>IF(N224="","",IF(N224="Y",AO224*RarityBackground!$F$5,IF(N224="N",AO224*(IF(RarityBackground!$F$3+(O224-1)&gt;10,10,RarityBackground!$F$3+(O224-1)))))-AO224)</f>
        <v/>
      </c>
      <c r="AQ224" s="5" t="str">
        <f t="shared" si="1"/>
        <v/>
      </c>
      <c r="AR224" s="5" t="str">
        <f>IF(Q224="","",Q224*RarityBackground!$D$5)</f>
        <v/>
      </c>
      <c r="AS224" s="5" t="str">
        <f>IF(R224="","",VLOOKUP(R224&amp;"Save1Minute", RarityBackground!$C$6:$D$20,2,0))</f>
        <v/>
      </c>
      <c r="AT224" s="5" t="str">
        <f>IF(S224="","",IF(T224="Y",ROUNDUP(S224*RarityBackground!$D$4,0),IF(T224="N",ROUNDUP(S224*RarityBackground!$D$3,0))))</f>
        <v/>
      </c>
      <c r="AU224" s="5" t="str">
        <f>IF(U224="","",IF(V224="Y",((RarityBackground!$D$4*U224)*(RarityBackground!$F$3+W224)),((RarityBackground!$D$3*U224)*(RarityBackground!$F$3+W224))))</f>
        <v/>
      </c>
      <c r="AV224" s="5" t="str">
        <f>IF(X224="","",IF(Y224="Y",(RarityBackground!$D$4*X224)*IF(Z224="Y",RarityBackground!$F$9,RarityBackground!$F$10),(RarityBackground!$D$3*X224)*IF(Z224="Y",RarityBackground!$F$9,RarityBackground!$F$10)))</f>
        <v/>
      </c>
      <c r="AW224" s="5" t="str">
        <f>IF(AA224="","",AA224*RarityBackground!$D$2)</f>
        <v/>
      </c>
      <c r="AX224" s="5">
        <f t="shared" si="2"/>
        <v>14175</v>
      </c>
      <c r="AY224" s="5" t="str">
        <f>IF(AC224="","",VLOOKUP(AC224,RarityBackground!$A$7:$B$17,2,0))</f>
        <v/>
      </c>
      <c r="AZ224" s="5" t="str">
        <f>IF(AD224="","",IF(AD224="Y",AY224*RarityBackground!$F$5,IF(AD224="N",AY224*(IF(RarityBackground!$F$3+(AE224-1)&gt;10,10,RarityBackground!$F$3+(AE224-1)))))-AY224)</f>
        <v/>
      </c>
      <c r="BA224" s="5" t="str">
        <f>IF(AF224="","",VLOOKUP(AF224,RarityBackground!$A$7:$B$17,2,0))</f>
        <v/>
      </c>
      <c r="BB224" s="5" t="str">
        <f>IF(AG224="","",IF(AG224="Y",BA224*RarityBackground!$F$5,IF(AG224="N",BA224*(IF(RarityBackground!$F$3+(AH224-1)&gt;10,10,RarityBackground!$F$3+(AH224-1)))))-BA224)</f>
        <v/>
      </c>
    </row>
    <row r="225" ht="15.75" customHeight="1">
      <c r="A225" s="5" t="s">
        <v>438</v>
      </c>
      <c r="B225" s="5" t="s">
        <v>55</v>
      </c>
      <c r="C225" s="6" t="s">
        <v>56</v>
      </c>
      <c r="D225" s="5">
        <f>IF(A225="","",ROUNDUP(SUM(AI225:BB225)*VLOOKUP(B225,RarityBackground!$A$1:$B$6,2,0)*IF(C225="Yes",1,1.1),0))</f>
        <v>495</v>
      </c>
      <c r="E225" s="5" t="s">
        <v>421</v>
      </c>
      <c r="F225" s="7"/>
      <c r="I225" s="7"/>
      <c r="J225" s="7"/>
      <c r="K225" s="6"/>
      <c r="L225" s="8"/>
      <c r="M225" s="7">
        <v>3.0</v>
      </c>
      <c r="N225" s="6"/>
      <c r="O225" s="6"/>
      <c r="P225" s="6">
        <v>1.0</v>
      </c>
      <c r="Q225" s="8"/>
      <c r="R225" s="9"/>
      <c r="S225" s="7"/>
      <c r="T225" s="6"/>
      <c r="U225" s="6"/>
      <c r="V225" s="6"/>
      <c r="W225" s="6"/>
      <c r="X225" s="6"/>
      <c r="Y225" s="6"/>
      <c r="Z225" s="6"/>
      <c r="AA225" s="8"/>
      <c r="AB225" s="7"/>
      <c r="AC225" s="7"/>
      <c r="AD225" s="6"/>
      <c r="AE225" s="6"/>
      <c r="AF225" s="6"/>
      <c r="AG225" s="6"/>
      <c r="AH225" s="6"/>
      <c r="AI225" s="7" t="str">
        <f>IF(F225="","",F225+IF(G225="",0,VLOOKUP(G225,RarityBackground!$E$7:$F$9,2,0)))</f>
        <v/>
      </c>
      <c r="AJ225" s="5" t="str">
        <f>IF(H225="","",F225+IF(H225=1,RarityBackground!$F$1,IF(H225=2,RarityBackground!$F$1*3,IF(H225=3,RarityBackground!$F$1*6,"Error"))))</f>
        <v/>
      </c>
      <c r="AK225" s="5" t="str">
        <f>IF(I225="","",IF(I225=1,RarityBackground!$F$2,IF(I225=2,RarityBackground!$F$2*3,IF(I225=3,RarityBackground!$F$2*6,"Error"))))</f>
        <v/>
      </c>
      <c r="AL225" s="5" t="str">
        <f>IF(J225="","",ROUNDUP(RarityBackground!$F$6*VLOOKUP(J225, RarityBackground!$A$18:$B$27,2,0),-1))</f>
        <v/>
      </c>
      <c r="AM225" s="5" t="str">
        <f>IF(K225="","",IF(K225="N","",IF(K225="Y",ROUNDUP(RarityBackground!$F$6,-1),"")))</f>
        <v/>
      </c>
      <c r="AN225" s="5" t="str">
        <f>IF(L225="","",IF(L225=1,RarityBackground!$D$1,IF(L225=2,RarityBackground!$D$1*3,IF(L225=3,RarityBackground!$D$1*6,"Error"))))</f>
        <v/>
      </c>
      <c r="AO225" s="5">
        <f>IF(M225="","",VLOOKUP(M225,RarityBackground!$A$7:$B$17,2,0))</f>
        <v>300</v>
      </c>
      <c r="AP225" s="5" t="str">
        <f>IF(N225="","",IF(N225="Y",AO225*RarityBackground!$F$5,IF(N225="N",AO225*(IF(RarityBackground!$F$3+(O225-1)&gt;10,10,RarityBackground!$F$3+(O225-1)))))-AO225)</f>
        <v/>
      </c>
      <c r="AQ225" s="5">
        <f t="shared" si="1"/>
        <v>0</v>
      </c>
      <c r="AR225" s="5" t="str">
        <f>IF(Q225="","",Q225*RarityBackground!$D$5)</f>
        <v/>
      </c>
      <c r="AS225" s="5" t="str">
        <f>IF(R225="","",VLOOKUP(R225&amp;"Save1Minute", RarityBackground!$C$6:$D$20,2,0))</f>
        <v/>
      </c>
      <c r="AT225" s="5" t="str">
        <f>IF(S225="","",IF(T225="Y",ROUNDUP(S225*RarityBackground!$D$4,0),IF(T225="N",ROUNDUP(S225*RarityBackground!$D$3,0))))</f>
        <v/>
      </c>
      <c r="AU225" s="5" t="str">
        <f>IF(U225="","",IF(V225="Y",((RarityBackground!$D$4*U225)*(RarityBackground!$F$3+W225)),((RarityBackground!$D$3*U225)*(RarityBackground!$F$3+W225))))</f>
        <v/>
      </c>
      <c r="AV225" s="5" t="str">
        <f>IF(X225="","",IF(Y225="Y",(RarityBackground!$D$4*X225)*IF(Z225="Y",RarityBackground!$F$9,RarityBackground!$F$10),(RarityBackground!$D$3*X225)*IF(Z225="Y",RarityBackground!$F$9,RarityBackground!$F$10)))</f>
        <v/>
      </c>
      <c r="AW225" s="5" t="str">
        <f>IF(AA225="","",AA225*RarityBackground!$D$2)</f>
        <v/>
      </c>
      <c r="AX225" s="5" t="str">
        <f t="shared" si="2"/>
        <v/>
      </c>
      <c r="AY225" s="5" t="str">
        <f>IF(AC225="","",VLOOKUP(AC225,RarityBackground!$A$7:$B$17,2,0))</f>
        <v/>
      </c>
      <c r="AZ225" s="5" t="str">
        <f>IF(AD225="","",IF(AD225="Y",AY225*RarityBackground!$F$5,IF(AD225="N",AY225*(IF(RarityBackground!$F$3+(AE225-1)&gt;10,10,RarityBackground!$F$3+(AE225-1)))))-AY225)</f>
        <v/>
      </c>
      <c r="BA225" s="5" t="str">
        <f>IF(AF225="","",VLOOKUP(AF225,RarityBackground!$A$7:$B$17,2,0))</f>
        <v/>
      </c>
      <c r="BB225" s="5" t="str">
        <f>IF(AG225="","",IF(AG225="Y",BA225*RarityBackground!$F$5,IF(AG225="N",BA225*(IF(RarityBackground!$F$3+(AH225-1)&gt;10,10,RarityBackground!$F$3+(AH225-1)))))-BA225)</f>
        <v/>
      </c>
    </row>
    <row r="226" ht="15.75" customHeight="1">
      <c r="A226" s="5" t="s">
        <v>439</v>
      </c>
      <c r="B226" s="5" t="s">
        <v>418</v>
      </c>
      <c r="C226" s="6" t="s">
        <v>56</v>
      </c>
      <c r="D226" s="5">
        <f>IF(A226="","",ROUNDUP(SUM(AI226:BB226)*VLOOKUP(B226,RarityBackground!$A$1:$B$6,2,0)*IF(C226="Yes",1,1.1),0))</f>
        <v>55</v>
      </c>
      <c r="F226" s="7"/>
      <c r="I226" s="7"/>
      <c r="J226" s="7"/>
      <c r="K226" s="6"/>
      <c r="L226" s="8"/>
      <c r="M226" s="7"/>
      <c r="N226" s="6"/>
      <c r="O226" s="6"/>
      <c r="P226" s="6"/>
      <c r="Q226" s="8"/>
      <c r="R226" s="9"/>
      <c r="S226" s="7"/>
      <c r="T226" s="6"/>
      <c r="U226" s="6"/>
      <c r="V226" s="6"/>
      <c r="W226" s="6"/>
      <c r="X226" s="6"/>
      <c r="Y226" s="6"/>
      <c r="Z226" s="6"/>
      <c r="AA226" s="8">
        <v>7.0</v>
      </c>
      <c r="AB226" s="7"/>
      <c r="AC226" s="7"/>
      <c r="AD226" s="6"/>
      <c r="AE226" s="6"/>
      <c r="AF226" s="6"/>
      <c r="AG226" s="6"/>
      <c r="AH226" s="6"/>
      <c r="AI226" s="7" t="str">
        <f>IF(F226="","",F226+IF(G226="",0,VLOOKUP(G226,RarityBackground!$E$7:$F$9,2,0)))</f>
        <v/>
      </c>
      <c r="AJ226" s="5" t="str">
        <f>IF(H226="","",F226+IF(H226=1,RarityBackground!$F$1,IF(H226=2,RarityBackground!$F$1*3,IF(H226=3,RarityBackground!$F$1*6,"Error"))))</f>
        <v/>
      </c>
      <c r="AK226" s="5" t="str">
        <f>IF(I226="","",IF(I226=1,RarityBackground!$F$2,IF(I226=2,RarityBackground!$F$2*3,IF(I226=3,RarityBackground!$F$2*6,"Error"))))</f>
        <v/>
      </c>
      <c r="AL226" s="5" t="str">
        <f>IF(J226="","",ROUNDUP(RarityBackground!$F$6*VLOOKUP(J226, RarityBackground!$A$18:$B$27,2,0),-1))</f>
        <v/>
      </c>
      <c r="AM226" s="5" t="str">
        <f>IF(K226="","",IF(K226="N","",IF(K226="Y",ROUNDUP(RarityBackground!$F$6,-1),"")))</f>
        <v/>
      </c>
      <c r="AN226" s="5" t="str">
        <f>IF(L226="","",IF(L226=1,RarityBackground!$D$1,IF(L226=2,RarityBackground!$D$1*3,IF(L226=3,RarityBackground!$D$1*6,"Error"))))</f>
        <v/>
      </c>
      <c r="AO226" s="5" t="str">
        <f>IF(M226="","",VLOOKUP(M226,RarityBackground!$A$7:$B$17,2,0))</f>
        <v/>
      </c>
      <c r="AP226" s="5" t="str">
        <f>IF(N226="","",IF(N226="Y",AO226*RarityBackground!$F$5,IF(N226="N",AO226*(IF(RarityBackground!$F$3+(O226-1)&gt;10,10,RarityBackground!$F$3+(O226-1)))))-AO226)</f>
        <v/>
      </c>
      <c r="AQ226" s="5" t="str">
        <f t="shared" si="1"/>
        <v/>
      </c>
      <c r="AR226" s="5" t="str">
        <f>IF(Q226="","",Q226*RarityBackground!$D$5)</f>
        <v/>
      </c>
      <c r="AS226" s="5" t="str">
        <f>IF(R226="","",VLOOKUP(R226&amp;"Save1Minute", RarityBackground!$C$6:$D$20,2,0))</f>
        <v/>
      </c>
      <c r="AT226" s="5" t="str">
        <f>IF(S226="","",IF(T226="Y",ROUNDUP(S226*RarityBackground!$D$4,0),IF(T226="N",ROUNDUP(S226*RarityBackground!$D$3,0))))</f>
        <v/>
      </c>
      <c r="AU226" s="5" t="str">
        <f>IF(U226="","",IF(V226="Y",((RarityBackground!$D$4*U226)*(RarityBackground!$F$3+W226)),((RarityBackground!$D$3*U226)*(RarityBackground!$F$3+W226))))</f>
        <v/>
      </c>
      <c r="AV226" s="5" t="str">
        <f>IF(X226="","",IF(Y226="Y",(RarityBackground!$D$4*X226)*IF(Z226="Y",RarityBackground!$F$9,RarityBackground!$F$10),(RarityBackground!$D$3*X226)*IF(Z226="Y",RarityBackground!$F$9,RarityBackground!$F$10)))</f>
        <v/>
      </c>
      <c r="AW226" s="5">
        <f>IF(AA226="","",AA226*RarityBackground!$D$2)</f>
        <v>49.98</v>
      </c>
      <c r="AX226" s="5" t="str">
        <f t="shared" si="2"/>
        <v/>
      </c>
      <c r="AY226" s="5" t="str">
        <f>IF(AC226="","",VLOOKUP(AC226,RarityBackground!$A$7:$B$17,2,0))</f>
        <v/>
      </c>
      <c r="AZ226" s="5" t="str">
        <f>IF(AD226="","",IF(AD226="Y",AY226*RarityBackground!$F$5,IF(AD226="N",AY226*(IF(RarityBackground!$F$3+(AE226-1)&gt;10,10,RarityBackground!$F$3+(AE226-1)))))-AY226)</f>
        <v/>
      </c>
      <c r="BA226" s="5" t="str">
        <f>IF(AF226="","",VLOOKUP(AF226,RarityBackground!$A$7:$B$17,2,0))</f>
        <v/>
      </c>
      <c r="BB226" s="5" t="str">
        <f>IF(AG226="","",IF(AG226="Y",BA226*RarityBackground!$F$5,IF(AG226="N",BA226*(IF(RarityBackground!$F$3+(AH226-1)&gt;10,10,RarityBackground!$F$3+(AH226-1)))))-BA226)</f>
        <v/>
      </c>
    </row>
    <row r="227" ht="15.75" customHeight="1">
      <c r="A227" s="5" t="s">
        <v>440</v>
      </c>
      <c r="B227" s="5" t="s">
        <v>55</v>
      </c>
      <c r="C227" s="6" t="s">
        <v>56</v>
      </c>
      <c r="D227" s="5">
        <f>IF(A227="","",ROUNDUP(SUM(AI227:BB227)*VLOOKUP(B227,RarityBackground!$A$1:$B$6,2,0)*IF(C227="Yes",1,1.1),0))</f>
        <v>165</v>
      </c>
      <c r="F227" s="7"/>
      <c r="I227" s="7"/>
      <c r="J227" s="7"/>
      <c r="K227" s="6"/>
      <c r="L227" s="8"/>
      <c r="M227" s="7"/>
      <c r="N227" s="6"/>
      <c r="O227" s="6"/>
      <c r="P227" s="6"/>
      <c r="Q227" s="8"/>
      <c r="R227" s="9"/>
      <c r="S227" s="7"/>
      <c r="T227" s="6"/>
      <c r="U227" s="6"/>
      <c r="V227" s="6"/>
      <c r="W227" s="6"/>
      <c r="X227" s="6"/>
      <c r="Y227" s="6"/>
      <c r="Z227" s="6"/>
      <c r="AA227" s="8">
        <v>14.0</v>
      </c>
      <c r="AB227" s="7"/>
      <c r="AC227" s="7"/>
      <c r="AD227" s="6"/>
      <c r="AE227" s="6"/>
      <c r="AF227" s="6"/>
      <c r="AG227" s="6"/>
      <c r="AH227" s="6"/>
      <c r="AI227" s="7" t="str">
        <f>IF(F227="","",F227+IF(G227="",0,VLOOKUP(G227,RarityBackground!$E$7:$F$9,2,0)))</f>
        <v/>
      </c>
      <c r="AJ227" s="5" t="str">
        <f>IF(H227="","",F227+IF(H227=1,RarityBackground!$F$1,IF(H227=2,RarityBackground!$F$1*3,IF(H227=3,RarityBackground!$F$1*6,"Error"))))</f>
        <v/>
      </c>
      <c r="AK227" s="5" t="str">
        <f>IF(I227="","",IF(I227=1,RarityBackground!$F$2,IF(I227=2,RarityBackground!$F$2*3,IF(I227=3,RarityBackground!$F$2*6,"Error"))))</f>
        <v/>
      </c>
      <c r="AL227" s="5" t="str">
        <f>IF(J227="","",ROUNDUP(RarityBackground!$F$6*VLOOKUP(J227, RarityBackground!$A$18:$B$27,2,0),-1))</f>
        <v/>
      </c>
      <c r="AM227" s="5" t="str">
        <f>IF(K227="","",IF(K227="N","",IF(K227="Y",ROUNDUP(RarityBackground!$F$6,-1),"")))</f>
        <v/>
      </c>
      <c r="AN227" s="5" t="str">
        <f>IF(L227="","",IF(L227=1,RarityBackground!$D$1,IF(L227=2,RarityBackground!$D$1*3,IF(L227=3,RarityBackground!$D$1*6,"Error"))))</f>
        <v/>
      </c>
      <c r="AO227" s="5" t="str">
        <f>IF(M227="","",VLOOKUP(M227,RarityBackground!$A$7:$B$17,2,0))</f>
        <v/>
      </c>
      <c r="AP227" s="5" t="str">
        <f>IF(N227="","",IF(N227="Y",AO227*RarityBackground!$F$5,IF(N227="N",AO227*(IF(RarityBackground!$F$3+(O227-1)&gt;10,10,RarityBackground!$F$3+(O227-1)))))-AO227)</f>
        <v/>
      </c>
      <c r="AQ227" s="5" t="str">
        <f t="shared" si="1"/>
        <v/>
      </c>
      <c r="AR227" s="5" t="str">
        <f>IF(Q227="","",Q227*RarityBackground!$D$5)</f>
        <v/>
      </c>
      <c r="AS227" s="5" t="str">
        <f>IF(R227="","",VLOOKUP(R227&amp;"Save1Minute", RarityBackground!$C$6:$D$20,2,0))</f>
        <v/>
      </c>
      <c r="AT227" s="5" t="str">
        <f>IF(S227="","",IF(T227="Y",ROUNDUP(S227*RarityBackground!$D$4,0),IF(T227="N",ROUNDUP(S227*RarityBackground!$D$3,0))))</f>
        <v/>
      </c>
      <c r="AU227" s="5" t="str">
        <f>IF(U227="","",IF(V227="Y",((RarityBackground!$D$4*U227)*(RarityBackground!$F$3+W227)),((RarityBackground!$D$3*U227)*(RarityBackground!$F$3+W227))))</f>
        <v/>
      </c>
      <c r="AV227" s="5" t="str">
        <f>IF(X227="","",IF(Y227="Y",(RarityBackground!$D$4*X227)*IF(Z227="Y",RarityBackground!$F$9,RarityBackground!$F$10),(RarityBackground!$D$3*X227)*IF(Z227="Y",RarityBackground!$F$9,RarityBackground!$F$10)))</f>
        <v/>
      </c>
      <c r="AW227" s="5">
        <f>IF(AA227="","",AA227*RarityBackground!$D$2)</f>
        <v>99.96</v>
      </c>
      <c r="AX227" s="5" t="str">
        <f t="shared" si="2"/>
        <v/>
      </c>
      <c r="AY227" s="5" t="str">
        <f>IF(AC227="","",VLOOKUP(AC227,RarityBackground!$A$7:$B$17,2,0))</f>
        <v/>
      </c>
      <c r="AZ227" s="5" t="str">
        <f>IF(AD227="","",IF(AD227="Y",AY227*RarityBackground!$F$5,IF(AD227="N",AY227*(IF(RarityBackground!$F$3+(AE227-1)&gt;10,10,RarityBackground!$F$3+(AE227-1)))))-AY227)</f>
        <v/>
      </c>
      <c r="BA227" s="5" t="str">
        <f>IF(AF227="","",VLOOKUP(AF227,RarityBackground!$A$7:$B$17,2,0))</f>
        <v/>
      </c>
      <c r="BB227" s="5" t="str">
        <f>IF(AG227="","",IF(AG227="Y",BA227*RarityBackground!$F$5,IF(AG227="N",BA227*(IF(RarityBackground!$F$3+(AH227-1)&gt;10,10,RarityBackground!$F$3+(AH227-1)))))-BA227)</f>
        <v/>
      </c>
    </row>
    <row r="228" ht="15.75" customHeight="1">
      <c r="A228" s="5" t="s">
        <v>441</v>
      </c>
      <c r="B228" s="5" t="s">
        <v>70</v>
      </c>
      <c r="C228" s="6" t="s">
        <v>56</v>
      </c>
      <c r="D228" s="5">
        <f>IF(A228="","",ROUNDUP(SUM(AI228:BB228)*VLOOKUP(B228,RarityBackground!$A$1:$B$6,2,0)*IF(C228="Yes",1,1.1),0))</f>
        <v>440</v>
      </c>
      <c r="F228" s="7"/>
      <c r="I228" s="7"/>
      <c r="J228" s="7"/>
      <c r="K228" s="6"/>
      <c r="L228" s="8"/>
      <c r="M228" s="7"/>
      <c r="N228" s="6"/>
      <c r="O228" s="6"/>
      <c r="P228" s="6"/>
      <c r="Q228" s="8"/>
      <c r="R228" s="9"/>
      <c r="S228" s="7"/>
      <c r="T228" s="6"/>
      <c r="U228" s="6"/>
      <c r="V228" s="6"/>
      <c r="W228" s="6"/>
      <c r="X228" s="6"/>
      <c r="Y228" s="6"/>
      <c r="Z228" s="6"/>
      <c r="AA228" s="8">
        <v>28.0</v>
      </c>
      <c r="AB228" s="7"/>
      <c r="AC228" s="7"/>
      <c r="AD228" s="6"/>
      <c r="AE228" s="6"/>
      <c r="AF228" s="6"/>
      <c r="AG228" s="6"/>
      <c r="AH228" s="6"/>
      <c r="AI228" s="7" t="str">
        <f>IF(F228="","",F228+IF(G228="",0,VLOOKUP(G228,RarityBackground!$E$7:$F$9,2,0)))</f>
        <v/>
      </c>
      <c r="AJ228" s="5" t="str">
        <f>IF(H228="","",F228+IF(H228=1,RarityBackground!$F$1,IF(H228=2,RarityBackground!$F$1*3,IF(H228=3,RarityBackground!$F$1*6,"Error"))))</f>
        <v/>
      </c>
      <c r="AK228" s="5" t="str">
        <f>IF(I228="","",IF(I228=1,RarityBackground!$F$2,IF(I228=2,RarityBackground!$F$2*3,IF(I228=3,RarityBackground!$F$2*6,"Error"))))</f>
        <v/>
      </c>
      <c r="AL228" s="5" t="str">
        <f>IF(J228="","",ROUNDUP(RarityBackground!$F$6*VLOOKUP(J228, RarityBackground!$A$18:$B$27,2,0),-1))</f>
        <v/>
      </c>
      <c r="AM228" s="5" t="str">
        <f>IF(K228="","",IF(K228="N","",IF(K228="Y",ROUNDUP(RarityBackground!$F$6,-1),"")))</f>
        <v/>
      </c>
      <c r="AN228" s="5" t="str">
        <f>IF(L228="","",IF(L228=1,RarityBackground!$D$1,IF(L228=2,RarityBackground!$D$1*3,IF(L228=3,RarityBackground!$D$1*6,"Error"))))</f>
        <v/>
      </c>
      <c r="AO228" s="5" t="str">
        <f>IF(M228="","",VLOOKUP(M228,RarityBackground!$A$7:$B$17,2,0))</f>
        <v/>
      </c>
      <c r="AP228" s="5" t="str">
        <f>IF(N228="","",IF(N228="Y",AO228*RarityBackground!$F$5,IF(N228="N",AO228*(IF(RarityBackground!$F$3+(O228-1)&gt;10,10,RarityBackground!$F$3+(O228-1)))))-AO228)</f>
        <v/>
      </c>
      <c r="AQ228" s="5" t="str">
        <f t="shared" si="1"/>
        <v/>
      </c>
      <c r="AR228" s="5" t="str">
        <f>IF(Q228="","",Q228*RarityBackground!$D$5)</f>
        <v/>
      </c>
      <c r="AS228" s="5" t="str">
        <f>IF(R228="","",VLOOKUP(R228&amp;"Save1Minute", RarityBackground!$C$6:$D$20,2,0))</f>
        <v/>
      </c>
      <c r="AT228" s="5" t="str">
        <f>IF(S228="","",IF(T228="Y",ROUNDUP(S228*RarityBackground!$D$4,0),IF(T228="N",ROUNDUP(S228*RarityBackground!$D$3,0))))</f>
        <v/>
      </c>
      <c r="AU228" s="5" t="str">
        <f>IF(U228="","",IF(V228="Y",((RarityBackground!$D$4*U228)*(RarityBackground!$F$3+W228)),((RarityBackground!$D$3*U228)*(RarityBackground!$F$3+W228))))</f>
        <v/>
      </c>
      <c r="AV228" s="5" t="str">
        <f>IF(X228="","",IF(Y228="Y",(RarityBackground!$D$4*X228)*IF(Z228="Y",RarityBackground!$F$9,RarityBackground!$F$10),(RarityBackground!$D$3*X228)*IF(Z228="Y",RarityBackground!$F$9,RarityBackground!$F$10)))</f>
        <v/>
      </c>
      <c r="AW228" s="5">
        <f>IF(AA228="","",AA228*RarityBackground!$D$2)</f>
        <v>199.92</v>
      </c>
      <c r="AX228" s="5" t="str">
        <f t="shared" si="2"/>
        <v/>
      </c>
      <c r="AY228" s="5" t="str">
        <f>IF(AC228="","",VLOOKUP(AC228,RarityBackground!$A$7:$B$17,2,0))</f>
        <v/>
      </c>
      <c r="AZ228" s="5" t="str">
        <f>IF(AD228="","",IF(AD228="Y",AY228*RarityBackground!$F$5,IF(AD228="N",AY228*(IF(RarityBackground!$F$3+(AE228-1)&gt;10,10,RarityBackground!$F$3+(AE228-1)))))-AY228)</f>
        <v/>
      </c>
      <c r="BA228" s="5" t="str">
        <f>IF(AF228="","",VLOOKUP(AF228,RarityBackground!$A$7:$B$17,2,0))</f>
        <v/>
      </c>
      <c r="BB228" s="5" t="str">
        <f>IF(AG228="","",IF(AG228="Y",BA228*RarityBackground!$F$5,IF(AG228="N",BA228*(IF(RarityBackground!$F$3+(AH228-1)&gt;10,10,RarityBackground!$F$3+(AH228-1)))))-BA228)</f>
        <v/>
      </c>
    </row>
    <row r="229" ht="15.75" customHeight="1">
      <c r="A229" s="5" t="s">
        <v>442</v>
      </c>
      <c r="B229" s="5" t="s">
        <v>72</v>
      </c>
      <c r="C229" s="6" t="s">
        <v>56</v>
      </c>
      <c r="D229" s="5">
        <f>IF(A229="","",ROUNDUP(SUM(AI229:BB229)*VLOOKUP(B229,RarityBackground!$A$1:$B$6,2,0)*IF(C229="Yes",1,1.1),0))</f>
        <v>1061</v>
      </c>
      <c r="F229" s="7"/>
      <c r="I229" s="7"/>
      <c r="J229" s="7"/>
      <c r="K229" s="6"/>
      <c r="L229" s="8"/>
      <c r="M229" s="7"/>
      <c r="N229" s="6"/>
      <c r="O229" s="6"/>
      <c r="P229" s="6"/>
      <c r="Q229" s="8"/>
      <c r="R229" s="9"/>
      <c r="S229" s="7"/>
      <c r="T229" s="6"/>
      <c r="U229" s="6"/>
      <c r="V229" s="6"/>
      <c r="W229" s="6"/>
      <c r="X229" s="6"/>
      <c r="Y229" s="6"/>
      <c r="Z229" s="6"/>
      <c r="AA229" s="8">
        <v>45.0</v>
      </c>
      <c r="AB229" s="7"/>
      <c r="AC229" s="7"/>
      <c r="AD229" s="6"/>
      <c r="AE229" s="6"/>
      <c r="AF229" s="6"/>
      <c r="AG229" s="6"/>
      <c r="AH229" s="6"/>
      <c r="AI229" s="7" t="str">
        <f>IF(F229="","",F229+IF(G229="",0,VLOOKUP(G229,RarityBackground!$E$7:$F$9,2,0)))</f>
        <v/>
      </c>
      <c r="AJ229" s="5" t="str">
        <f>IF(H229="","",F229+IF(H229=1,RarityBackground!$F$1,IF(H229=2,RarityBackground!$F$1*3,IF(H229=3,RarityBackground!$F$1*6,"Error"))))</f>
        <v/>
      </c>
      <c r="AK229" s="5" t="str">
        <f>IF(I229="","",IF(I229=1,RarityBackground!$F$2,IF(I229=2,RarityBackground!$F$2*3,IF(I229=3,RarityBackground!$F$2*6,"Error"))))</f>
        <v/>
      </c>
      <c r="AL229" s="5" t="str">
        <f>IF(J229="","",ROUNDUP(RarityBackground!$F$6*VLOOKUP(J229, RarityBackground!$A$18:$B$27,2,0),-1))</f>
        <v/>
      </c>
      <c r="AM229" s="5" t="str">
        <f>IF(K229="","",IF(K229="N","",IF(K229="Y",ROUNDUP(RarityBackground!$F$6,-1),"")))</f>
        <v/>
      </c>
      <c r="AN229" s="5" t="str">
        <f>IF(L229="","",IF(L229=1,RarityBackground!$D$1,IF(L229=2,RarityBackground!$D$1*3,IF(L229=3,RarityBackground!$D$1*6,"Error"))))</f>
        <v/>
      </c>
      <c r="AO229" s="5" t="str">
        <f>IF(M229="","",VLOOKUP(M229,RarityBackground!$A$7:$B$17,2,0))</f>
        <v/>
      </c>
      <c r="AP229" s="5" t="str">
        <f>IF(N229="","",IF(N229="Y",AO229*RarityBackground!$F$5,IF(N229="N",AO229*(IF(RarityBackground!$F$3+(O229-1)&gt;10,10,RarityBackground!$F$3+(O229-1)))))-AO229)</f>
        <v/>
      </c>
      <c r="AQ229" s="5" t="str">
        <f t="shared" si="1"/>
        <v/>
      </c>
      <c r="AR229" s="5" t="str">
        <f>IF(Q229="","",Q229*RarityBackground!$D$5)</f>
        <v/>
      </c>
      <c r="AS229" s="5" t="str">
        <f>IF(R229="","",VLOOKUP(R229&amp;"Save1Minute", RarityBackground!$C$6:$D$20,2,0))</f>
        <v/>
      </c>
      <c r="AT229" s="5" t="str">
        <f>IF(S229="","",IF(T229="Y",ROUNDUP(S229*RarityBackground!$D$4,0),IF(T229="N",ROUNDUP(S229*RarityBackground!$D$3,0))))</f>
        <v/>
      </c>
      <c r="AU229" s="5" t="str">
        <f>IF(U229="","",IF(V229="Y",((RarityBackground!$D$4*U229)*(RarityBackground!$F$3+W229)),((RarityBackground!$D$3*U229)*(RarityBackground!$F$3+W229))))</f>
        <v/>
      </c>
      <c r="AV229" s="5" t="str">
        <f>IF(X229="","",IF(Y229="Y",(RarityBackground!$D$4*X229)*IF(Z229="Y",RarityBackground!$F$9,RarityBackground!$F$10),(RarityBackground!$D$3*X229)*IF(Z229="Y",RarityBackground!$F$9,RarityBackground!$F$10)))</f>
        <v/>
      </c>
      <c r="AW229" s="5">
        <f>IF(AA229="","",AA229*RarityBackground!$D$2)</f>
        <v>321.3</v>
      </c>
      <c r="AX229" s="5" t="str">
        <f t="shared" si="2"/>
        <v/>
      </c>
      <c r="AY229" s="5" t="str">
        <f>IF(AC229="","",VLOOKUP(AC229,RarityBackground!$A$7:$B$17,2,0))</f>
        <v/>
      </c>
      <c r="AZ229" s="5" t="str">
        <f>IF(AD229="","",IF(AD229="Y",AY229*RarityBackground!$F$5,IF(AD229="N",AY229*(IF(RarityBackground!$F$3+(AE229-1)&gt;10,10,RarityBackground!$F$3+(AE229-1)))))-AY229)</f>
        <v/>
      </c>
      <c r="BA229" s="5" t="str">
        <f>IF(AF229="","",VLOOKUP(AF229,RarityBackground!$A$7:$B$17,2,0))</f>
        <v/>
      </c>
      <c r="BB229" s="5" t="str">
        <f>IF(AG229="","",IF(AG229="Y",BA229*RarityBackground!$F$5,IF(AG229="N",BA229*(IF(RarityBackground!$F$3+(AH229-1)&gt;10,10,RarityBackground!$F$3+(AH229-1)))))-BA229)</f>
        <v/>
      </c>
    </row>
    <row r="230" ht="15.75" customHeight="1">
      <c r="A230" s="5" t="s">
        <v>443</v>
      </c>
      <c r="B230" s="5" t="s">
        <v>70</v>
      </c>
      <c r="C230" s="6" t="s">
        <v>56</v>
      </c>
      <c r="D230" s="5">
        <f>IF(A230="","",ROUNDUP(SUM(AI230:BB230)*VLOOKUP(B230,RarityBackground!$A$1:$B$6,2,0)*IF(C230="Yes",1,1.1),0))</f>
        <v>792</v>
      </c>
      <c r="E230" s="5" t="s">
        <v>444</v>
      </c>
      <c r="F230" s="7"/>
      <c r="I230" s="7"/>
      <c r="J230" s="7"/>
      <c r="K230" s="6"/>
      <c r="L230" s="8"/>
      <c r="M230" s="7">
        <v>2.0</v>
      </c>
      <c r="N230" s="6"/>
      <c r="O230" s="6"/>
      <c r="P230" s="6">
        <v>1.0</v>
      </c>
      <c r="Q230" s="8"/>
      <c r="R230" s="9"/>
      <c r="S230" s="7"/>
      <c r="T230" s="6"/>
      <c r="U230" s="6"/>
      <c r="V230" s="6"/>
      <c r="W230" s="6"/>
      <c r="X230" s="6"/>
      <c r="Y230" s="6"/>
      <c r="Z230" s="6"/>
      <c r="AA230" s="8"/>
      <c r="AB230" s="7"/>
      <c r="AC230" s="7">
        <v>2.0</v>
      </c>
      <c r="AD230" s="6"/>
      <c r="AE230" s="6"/>
      <c r="AF230" s="6"/>
      <c r="AG230" s="6"/>
      <c r="AH230" s="6"/>
      <c r="AI230" s="7" t="str">
        <f>IF(F230="","",F230+IF(G230="",0,VLOOKUP(G230,RarityBackground!$E$7:$F$9,2,0)))</f>
        <v/>
      </c>
      <c r="AJ230" s="5" t="str">
        <f>IF(H230="","",F230+IF(H230=1,RarityBackground!$F$1,IF(H230=2,RarityBackground!$F$1*3,IF(H230=3,RarityBackground!$F$1*6,"Error"))))</f>
        <v/>
      </c>
      <c r="AK230" s="5" t="str">
        <f>IF(I230="","",IF(I230=1,RarityBackground!$F$2,IF(I230=2,RarityBackground!$F$2*3,IF(I230=3,RarityBackground!$F$2*6,"Error"))))</f>
        <v/>
      </c>
      <c r="AL230" s="5" t="str">
        <f>IF(J230="","",ROUNDUP(RarityBackground!$F$6*VLOOKUP(J230, RarityBackground!$A$18:$B$27,2,0),-1))</f>
        <v/>
      </c>
      <c r="AM230" s="5" t="str">
        <f>IF(K230="","",IF(K230="N","",IF(K230="Y",ROUNDUP(RarityBackground!$F$6,-1),"")))</f>
        <v/>
      </c>
      <c r="AN230" s="5" t="str">
        <f>IF(L230="","",IF(L230=1,RarityBackground!$D$1,IF(L230=2,RarityBackground!$D$1*3,IF(L230=3,RarityBackground!$D$1*6,"Error"))))</f>
        <v/>
      </c>
      <c r="AO230" s="5">
        <f>IF(M230="","",VLOOKUP(M230,RarityBackground!$A$7:$B$17,2,0))</f>
        <v>180</v>
      </c>
      <c r="AP230" s="5" t="str">
        <f>IF(N230="","",IF(N230="Y",AO230*RarityBackground!$F$5,IF(N230="N",AO230*(IF(RarityBackground!$F$3+(O230-1)&gt;10,10,RarityBackground!$F$3+(O230-1)))))-AO230)</f>
        <v/>
      </c>
      <c r="AQ230" s="5">
        <f t="shared" si="1"/>
        <v>0</v>
      </c>
      <c r="AR230" s="5" t="str">
        <f>IF(Q230="","",Q230*RarityBackground!$D$5)</f>
        <v/>
      </c>
      <c r="AS230" s="5" t="str">
        <f>IF(R230="","",VLOOKUP(R230&amp;"Save1Minute", RarityBackground!$C$6:$D$20,2,0))</f>
        <v/>
      </c>
      <c r="AT230" s="5" t="str">
        <f>IF(S230="","",IF(T230="Y",ROUNDUP(S230*RarityBackground!$D$4,0),IF(T230="N",ROUNDUP(S230*RarityBackground!$D$3,0))))</f>
        <v/>
      </c>
      <c r="AU230" s="5" t="str">
        <f>IF(U230="","",IF(V230="Y",((RarityBackground!$D$4*U230)*(RarityBackground!$F$3+W230)),((RarityBackground!$D$3*U230)*(RarityBackground!$F$3+W230))))</f>
        <v/>
      </c>
      <c r="AV230" s="5" t="str">
        <f>IF(X230="","",IF(Y230="Y",(RarityBackground!$D$4*X230)*IF(Z230="Y",RarityBackground!$F$9,RarityBackground!$F$10),(RarityBackground!$D$3*X230)*IF(Z230="Y",RarityBackground!$F$9,RarityBackground!$F$10)))</f>
        <v/>
      </c>
      <c r="AW230" s="5" t="str">
        <f>IF(AA230="","",AA230*RarityBackground!$D$2)</f>
        <v/>
      </c>
      <c r="AX230" s="5" t="str">
        <f t="shared" si="2"/>
        <v/>
      </c>
      <c r="AY230" s="5">
        <f>IF(AC230="","",VLOOKUP(AC230,RarityBackground!$A$7:$B$17,2,0))</f>
        <v>180</v>
      </c>
      <c r="AZ230" s="5" t="str">
        <f>IF(AD230="","",IF(AD230="Y",AY230*RarityBackground!$F$5,IF(AD230="N",AY230*(IF(RarityBackground!$F$3+(AE230-1)&gt;10,10,RarityBackground!$F$3+(AE230-1)))))-AY230)</f>
        <v/>
      </c>
      <c r="BA230" s="5" t="str">
        <f>IF(AF230="","",VLOOKUP(AF230,RarityBackground!$A$7:$B$17,2,0))</f>
        <v/>
      </c>
      <c r="BB230" s="5" t="str">
        <f>IF(AG230="","",IF(AG230="Y",BA230*RarityBackground!$F$5,IF(AG230="N",BA230*(IF(RarityBackground!$F$3+(AH230-1)&gt;10,10,RarityBackground!$F$3+(AH230-1)))))-BA230)</f>
        <v/>
      </c>
    </row>
    <row r="231" ht="15.75" customHeight="1">
      <c r="A231" s="5" t="s">
        <v>445</v>
      </c>
      <c r="B231" s="5" t="s">
        <v>72</v>
      </c>
      <c r="C231" s="6" t="s">
        <v>56</v>
      </c>
      <c r="D231" s="5">
        <f>IF(A231="","",ROUNDUP(SUM(AI231:BB231)*VLOOKUP(B231,RarityBackground!$A$1:$B$6,2,0)*IF(C231="Yes",1,1.1),0))</f>
        <v>990</v>
      </c>
      <c r="E231" s="5" t="s">
        <v>446</v>
      </c>
      <c r="F231" s="7"/>
      <c r="I231" s="7"/>
      <c r="J231" s="7"/>
      <c r="K231" s="6"/>
      <c r="L231" s="8"/>
      <c r="M231" s="7">
        <v>3.0</v>
      </c>
      <c r="N231" s="6"/>
      <c r="O231" s="6"/>
      <c r="P231" s="6">
        <v>1.0</v>
      </c>
      <c r="Q231" s="8"/>
      <c r="R231" s="9"/>
      <c r="S231" s="7"/>
      <c r="T231" s="6"/>
      <c r="U231" s="6"/>
      <c r="V231" s="6"/>
      <c r="W231" s="6"/>
      <c r="X231" s="6"/>
      <c r="Y231" s="6"/>
      <c r="Z231" s="6"/>
      <c r="AA231" s="8"/>
      <c r="AB231" s="7"/>
      <c r="AC231" s="7"/>
      <c r="AD231" s="6"/>
      <c r="AE231" s="6"/>
      <c r="AF231" s="6"/>
      <c r="AG231" s="6"/>
      <c r="AH231" s="6"/>
      <c r="AI231" s="7" t="str">
        <f>IF(F231="","",F231+IF(G231="",0,VLOOKUP(G231,RarityBackground!$E$7:$F$9,2,0)))</f>
        <v/>
      </c>
      <c r="AJ231" s="5" t="str">
        <f>IF(H231="","",F231+IF(H231=1,RarityBackground!$F$1,IF(H231=2,RarityBackground!$F$1*3,IF(H231=3,RarityBackground!$F$1*6,"Error"))))</f>
        <v/>
      </c>
      <c r="AK231" s="5" t="str">
        <f>IF(I231="","",IF(I231=1,RarityBackground!$F$2,IF(I231=2,RarityBackground!$F$2*3,IF(I231=3,RarityBackground!$F$2*6,"Error"))))</f>
        <v/>
      </c>
      <c r="AL231" s="5" t="str">
        <f>IF(J231="","",ROUNDUP(RarityBackground!$F$6*VLOOKUP(J231, RarityBackground!$A$18:$B$27,2,0),-1))</f>
        <v/>
      </c>
      <c r="AM231" s="5" t="str">
        <f>IF(K231="","",IF(K231="N","",IF(K231="Y",ROUNDUP(RarityBackground!$F$6,-1),"")))</f>
        <v/>
      </c>
      <c r="AN231" s="5" t="str">
        <f>IF(L231="","",IF(L231=1,RarityBackground!$D$1,IF(L231=2,RarityBackground!$D$1*3,IF(L231=3,RarityBackground!$D$1*6,"Error"))))</f>
        <v/>
      </c>
      <c r="AO231" s="5">
        <f>IF(M231="","",VLOOKUP(M231,RarityBackground!$A$7:$B$17,2,0))</f>
        <v>300</v>
      </c>
      <c r="AP231" s="5" t="str">
        <f>IF(N231="","",IF(N231="Y",AO231*RarityBackground!$F$5,IF(N231="N",AO231*(IF(RarityBackground!$F$3+(O231-1)&gt;10,10,RarityBackground!$F$3+(O231-1)))))-AO231)</f>
        <v/>
      </c>
      <c r="AQ231" s="5">
        <f t="shared" si="1"/>
        <v>0</v>
      </c>
      <c r="AR231" s="5" t="str">
        <f>IF(Q231="","",Q231*RarityBackground!$D$5)</f>
        <v/>
      </c>
      <c r="AS231" s="5" t="str">
        <f>IF(R231="","",VLOOKUP(R231&amp;"Save1Minute", RarityBackground!$C$6:$D$20,2,0))</f>
        <v/>
      </c>
      <c r="AT231" s="5" t="str">
        <f>IF(S231="","",IF(T231="Y",ROUNDUP(S231*RarityBackground!$D$4,0),IF(T231="N",ROUNDUP(S231*RarityBackground!$D$3,0))))</f>
        <v/>
      </c>
      <c r="AU231" s="5" t="str">
        <f>IF(U231="","",IF(V231="Y",((RarityBackground!$D$4*U231)*(RarityBackground!$F$3+W231)),((RarityBackground!$D$3*U231)*(RarityBackground!$F$3+W231))))</f>
        <v/>
      </c>
      <c r="AV231" s="5" t="str">
        <f>IF(X231="","",IF(Y231="Y",(RarityBackground!$D$4*X231)*IF(Z231="Y",RarityBackground!$F$9,RarityBackground!$F$10),(RarityBackground!$D$3*X231)*IF(Z231="Y",RarityBackground!$F$9,RarityBackground!$F$10)))</f>
        <v/>
      </c>
      <c r="AW231" s="5" t="str">
        <f>IF(AA231="","",AA231*RarityBackground!$D$2)</f>
        <v/>
      </c>
      <c r="AX231" s="5" t="str">
        <f t="shared" si="2"/>
        <v/>
      </c>
      <c r="AY231" s="5" t="str">
        <f>IF(AC231="","",VLOOKUP(AC231,RarityBackground!$A$7:$B$17,2,0))</f>
        <v/>
      </c>
      <c r="AZ231" s="5" t="str">
        <f>IF(AD231="","",IF(AD231="Y",AY231*RarityBackground!$F$5,IF(AD231="N",AY231*(IF(RarityBackground!$F$3+(AE231-1)&gt;10,10,RarityBackground!$F$3+(AE231-1)))))-AY231)</f>
        <v/>
      </c>
      <c r="BA231" s="5" t="str">
        <f>IF(AF231="","",VLOOKUP(AF231,RarityBackground!$A$7:$B$17,2,0))</f>
        <v/>
      </c>
      <c r="BB231" s="5" t="str">
        <f>IF(AG231="","",IF(AG231="Y",BA231*RarityBackground!$F$5,IF(AG231="N",BA231*(IF(RarityBackground!$F$3+(AH231-1)&gt;10,10,RarityBackground!$F$3+(AH231-1)))))-BA231)</f>
        <v/>
      </c>
    </row>
    <row r="232" ht="15.75" customHeight="1">
      <c r="A232" s="5" t="s">
        <v>447</v>
      </c>
      <c r="B232" s="5" t="s">
        <v>70</v>
      </c>
      <c r="C232" s="6" t="s">
        <v>56</v>
      </c>
      <c r="D232" s="5">
        <f>IF(A232="","",ROUNDUP(SUM(AI232:BB232)*VLOOKUP(B232,RarityBackground!$A$1:$B$6,2,0)*IF(C232="Yes",1,1.1),0))</f>
        <v>3630</v>
      </c>
      <c r="E232" s="5" t="s">
        <v>448</v>
      </c>
      <c r="F232" s="7"/>
      <c r="I232" s="7"/>
      <c r="J232" s="7"/>
      <c r="K232" s="6"/>
      <c r="L232" s="8"/>
      <c r="M232" s="7">
        <v>9.0</v>
      </c>
      <c r="N232" s="6"/>
      <c r="O232" s="6"/>
      <c r="P232" s="6">
        <v>1.0</v>
      </c>
      <c r="Q232" s="8"/>
      <c r="R232" s="9"/>
      <c r="S232" s="7"/>
      <c r="T232" s="6"/>
      <c r="U232" s="6"/>
      <c r="V232" s="6"/>
      <c r="W232" s="6"/>
      <c r="X232" s="6"/>
      <c r="Y232" s="6"/>
      <c r="Z232" s="6"/>
      <c r="AA232" s="8"/>
      <c r="AB232" s="7"/>
      <c r="AC232" s="7"/>
      <c r="AD232" s="6"/>
      <c r="AE232" s="6"/>
      <c r="AF232" s="6"/>
      <c r="AG232" s="6"/>
      <c r="AH232" s="6"/>
      <c r="AI232" s="7" t="str">
        <f>IF(F232="","",F232+IF(G232="",0,VLOOKUP(G232,RarityBackground!$E$7:$F$9,2,0)))</f>
        <v/>
      </c>
      <c r="AJ232" s="5" t="str">
        <f>IF(H232="","",F232+IF(H232=1,RarityBackground!$F$1,IF(H232=2,RarityBackground!$F$1*3,IF(H232=3,RarityBackground!$F$1*6,"Error"))))</f>
        <v/>
      </c>
      <c r="AK232" s="5" t="str">
        <f>IF(I232="","",IF(I232=1,RarityBackground!$F$2,IF(I232=2,RarityBackground!$F$2*3,IF(I232=3,RarityBackground!$F$2*6,"Error"))))</f>
        <v/>
      </c>
      <c r="AL232" s="5" t="str">
        <f>IF(J232="","",ROUNDUP(RarityBackground!$F$6*VLOOKUP(J232, RarityBackground!$A$18:$B$27,2,0),-1))</f>
        <v/>
      </c>
      <c r="AM232" s="5" t="str">
        <f>IF(K232="","",IF(K232="N","",IF(K232="Y",ROUNDUP(RarityBackground!$F$6,-1),"")))</f>
        <v/>
      </c>
      <c r="AN232" s="5" t="str">
        <f>IF(L232="","",IF(L232=1,RarityBackground!$D$1,IF(L232=2,RarityBackground!$D$1*3,IF(L232=3,RarityBackground!$D$1*6,"Error"))))</f>
        <v/>
      </c>
      <c r="AO232" s="5">
        <f>IF(M232="","",VLOOKUP(M232,RarityBackground!$A$7:$B$17,2,0))</f>
        <v>1650</v>
      </c>
      <c r="AP232" s="5" t="str">
        <f>IF(N232="","",IF(N232="Y",AO232*RarityBackground!$F$5,IF(N232="N",AO232*(IF(RarityBackground!$F$3+(O232-1)&gt;10,10,RarityBackground!$F$3+(O232-1)))))-AO232)</f>
        <v/>
      </c>
      <c r="AQ232" s="5">
        <f t="shared" si="1"/>
        <v>0</v>
      </c>
      <c r="AR232" s="5" t="str">
        <f>IF(Q232="","",Q232*RarityBackground!$D$5)</f>
        <v/>
      </c>
      <c r="AS232" s="5" t="str">
        <f>IF(R232="","",VLOOKUP(R232&amp;"Save1Minute", RarityBackground!$C$6:$D$20,2,0))</f>
        <v/>
      </c>
      <c r="AT232" s="5" t="str">
        <f>IF(S232="","",IF(T232="Y",ROUNDUP(S232*RarityBackground!$D$4,0),IF(T232="N",ROUNDUP(S232*RarityBackground!$D$3,0))))</f>
        <v/>
      </c>
      <c r="AU232" s="5" t="str">
        <f>IF(U232="","",IF(V232="Y",((RarityBackground!$D$4*U232)*(RarityBackground!$F$3+W232)),((RarityBackground!$D$3*U232)*(RarityBackground!$F$3+W232))))</f>
        <v/>
      </c>
      <c r="AV232" s="5" t="str">
        <f>IF(X232="","",IF(Y232="Y",(RarityBackground!$D$4*X232)*IF(Z232="Y",RarityBackground!$F$9,RarityBackground!$F$10),(RarityBackground!$D$3*X232)*IF(Z232="Y",RarityBackground!$F$9,RarityBackground!$F$10)))</f>
        <v/>
      </c>
      <c r="AW232" s="5" t="str">
        <f>IF(AA232="","",AA232*RarityBackground!$D$2)</f>
        <v/>
      </c>
      <c r="AX232" s="5" t="str">
        <f t="shared" si="2"/>
        <v/>
      </c>
      <c r="AY232" s="5" t="str">
        <f>IF(AC232="","",VLOOKUP(AC232,RarityBackground!$A$7:$B$17,2,0))</f>
        <v/>
      </c>
      <c r="AZ232" s="5" t="str">
        <f>IF(AD232="","",IF(AD232="Y",AY232*RarityBackground!$F$5,IF(AD232="N",AY232*(IF(RarityBackground!$F$3+(AE232-1)&gt;10,10,RarityBackground!$F$3+(AE232-1)))))-AY232)</f>
        <v/>
      </c>
      <c r="BA232" s="5" t="str">
        <f>IF(AF232="","",VLOOKUP(AF232,RarityBackground!$A$7:$B$17,2,0))</f>
        <v/>
      </c>
      <c r="BB232" s="5" t="str">
        <f>IF(AG232="","",IF(AG232="Y",BA232*RarityBackground!$F$5,IF(AG232="N",BA232*(IF(RarityBackground!$F$3+(AH232-1)&gt;10,10,RarityBackground!$F$3+(AH232-1)))))-BA232)</f>
        <v/>
      </c>
    </row>
    <row r="233" ht="15.75" customHeight="1">
      <c r="A233" s="5" t="s">
        <v>449</v>
      </c>
      <c r="B233" s="5" t="s">
        <v>72</v>
      </c>
      <c r="C233" s="6" t="s">
        <v>56</v>
      </c>
      <c r="D233" s="5">
        <f>IF(A233="","",ROUNDUP(SUM(AI233:BB233)*VLOOKUP(B233,RarityBackground!$A$1:$B$6,2,0)*IF(C233="Yes",1,1.1),0))</f>
        <v>5445</v>
      </c>
      <c r="E233" s="5" t="s">
        <v>313</v>
      </c>
      <c r="F233" s="7"/>
      <c r="I233" s="7"/>
      <c r="J233" s="7"/>
      <c r="K233" s="6"/>
      <c r="L233" s="8"/>
      <c r="M233" s="7">
        <v>9.0</v>
      </c>
      <c r="N233" s="6"/>
      <c r="O233" s="6"/>
      <c r="P233" s="6">
        <v>1.0</v>
      </c>
      <c r="Q233" s="8"/>
      <c r="R233" s="9"/>
      <c r="S233" s="7"/>
      <c r="T233" s="6"/>
      <c r="U233" s="6"/>
      <c r="V233" s="6"/>
      <c r="W233" s="6"/>
      <c r="X233" s="6"/>
      <c r="Y233" s="6"/>
      <c r="Z233" s="6"/>
      <c r="AA233" s="8"/>
      <c r="AB233" s="7"/>
      <c r="AC233" s="7"/>
      <c r="AD233" s="6"/>
      <c r="AE233" s="6"/>
      <c r="AF233" s="6"/>
      <c r="AG233" s="6"/>
      <c r="AH233" s="6"/>
      <c r="AI233" s="7" t="str">
        <f>IF(F233="","",F233+IF(G233="",0,VLOOKUP(G233,RarityBackground!$E$7:$F$9,2,0)))</f>
        <v/>
      </c>
      <c r="AJ233" s="5" t="str">
        <f>IF(H233="","",F233+IF(H233=1,RarityBackground!$F$1,IF(H233=2,RarityBackground!$F$1*3,IF(H233=3,RarityBackground!$F$1*6,"Error"))))</f>
        <v/>
      </c>
      <c r="AK233" s="5" t="str">
        <f>IF(I233="","",IF(I233=1,RarityBackground!$F$2,IF(I233=2,RarityBackground!$F$2*3,IF(I233=3,RarityBackground!$F$2*6,"Error"))))</f>
        <v/>
      </c>
      <c r="AL233" s="5" t="str">
        <f>IF(J233="","",ROUNDUP(RarityBackground!$F$6*VLOOKUP(J233, RarityBackground!$A$18:$B$27,2,0),-1))</f>
        <v/>
      </c>
      <c r="AM233" s="5" t="str">
        <f>IF(K233="","",IF(K233="N","",IF(K233="Y",ROUNDUP(RarityBackground!$F$6,-1),"")))</f>
        <v/>
      </c>
      <c r="AN233" s="5" t="str">
        <f>IF(L233="","",IF(L233=1,RarityBackground!$D$1,IF(L233=2,RarityBackground!$D$1*3,IF(L233=3,RarityBackground!$D$1*6,"Error"))))</f>
        <v/>
      </c>
      <c r="AO233" s="5">
        <f>IF(M233="","",VLOOKUP(M233,RarityBackground!$A$7:$B$17,2,0))</f>
        <v>1650</v>
      </c>
      <c r="AP233" s="5" t="str">
        <f>IF(N233="","",IF(N233="Y",AO233*RarityBackground!$F$5,IF(N233="N",AO233*(IF(RarityBackground!$F$3+(O233-1)&gt;10,10,RarityBackground!$F$3+(O233-1)))))-AO233)</f>
        <v/>
      </c>
      <c r="AQ233" s="5">
        <f t="shared" si="1"/>
        <v>0</v>
      </c>
      <c r="AR233" s="5" t="str">
        <f>IF(Q233="","",Q233*RarityBackground!$D$5)</f>
        <v/>
      </c>
      <c r="AS233" s="5" t="str">
        <f>IF(R233="","",VLOOKUP(R233&amp;"Save1Minute", RarityBackground!$C$6:$D$20,2,0))</f>
        <v/>
      </c>
      <c r="AT233" s="5" t="str">
        <f>IF(S233="","",IF(T233="Y",ROUNDUP(S233*RarityBackground!$D$4,0),IF(T233="N",ROUNDUP(S233*RarityBackground!$D$3,0))))</f>
        <v/>
      </c>
      <c r="AU233" s="5" t="str">
        <f>IF(U233="","",IF(V233="Y",((RarityBackground!$D$4*U233)*(RarityBackground!$F$3+W233)),((RarityBackground!$D$3*U233)*(RarityBackground!$F$3+W233))))</f>
        <v/>
      </c>
      <c r="AV233" s="5" t="str">
        <f>IF(X233="","",IF(Y233="Y",(RarityBackground!$D$4*X233)*IF(Z233="Y",RarityBackground!$F$9,RarityBackground!$F$10),(RarityBackground!$D$3*X233)*IF(Z233="Y",RarityBackground!$F$9,RarityBackground!$F$10)))</f>
        <v/>
      </c>
      <c r="AW233" s="5" t="str">
        <f>IF(AA233="","",AA233*RarityBackground!$D$2)</f>
        <v/>
      </c>
      <c r="AX233" s="5" t="str">
        <f t="shared" si="2"/>
        <v/>
      </c>
      <c r="AY233" s="5" t="str">
        <f>IF(AC233="","",VLOOKUP(AC233,RarityBackground!$A$7:$B$17,2,0))</f>
        <v/>
      </c>
      <c r="AZ233" s="5" t="str">
        <f>IF(AD233="","",IF(AD233="Y",AY233*RarityBackground!$F$5,IF(AD233="N",AY233*(IF(RarityBackground!$F$3+(AE233-1)&gt;10,10,RarityBackground!$F$3+(AE233-1)))))-AY233)</f>
        <v/>
      </c>
      <c r="BA233" s="5" t="str">
        <f>IF(AF233="","",VLOOKUP(AF233,RarityBackground!$A$7:$B$17,2,0))</f>
        <v/>
      </c>
      <c r="BB233" s="5" t="str">
        <f>IF(AG233="","",IF(AG233="Y",BA233*RarityBackground!$F$5,IF(AG233="N",BA233*(IF(RarityBackground!$F$3+(AH233-1)&gt;10,10,RarityBackground!$F$3+(AH233-1)))))-BA233)</f>
        <v/>
      </c>
    </row>
    <row r="234" ht="15.75" customHeight="1">
      <c r="A234" s="5" t="s">
        <v>450</v>
      </c>
      <c r="B234" s="5" t="s">
        <v>70</v>
      </c>
      <c r="C234" s="6" t="s">
        <v>56</v>
      </c>
      <c r="D234" s="5">
        <f>IF(A234="","",ROUNDUP(SUM(AI234:BB234)*VLOOKUP(B234,RarityBackground!$A$1:$B$6,2,0)*IF(C234="Yes",1,1.1),0))</f>
        <v>660</v>
      </c>
      <c r="E234" s="5" t="s">
        <v>451</v>
      </c>
      <c r="F234" s="7"/>
      <c r="I234" s="7"/>
      <c r="J234" s="7"/>
      <c r="K234" s="6"/>
      <c r="L234" s="8"/>
      <c r="M234" s="7">
        <v>3.0</v>
      </c>
      <c r="N234" s="6"/>
      <c r="O234" s="6"/>
      <c r="P234" s="6">
        <v>1.0</v>
      </c>
      <c r="Q234" s="8"/>
      <c r="R234" s="9"/>
      <c r="S234" s="7"/>
      <c r="T234" s="6"/>
      <c r="U234" s="6"/>
      <c r="V234" s="6"/>
      <c r="W234" s="6"/>
      <c r="X234" s="6"/>
      <c r="Y234" s="6"/>
      <c r="Z234" s="6"/>
      <c r="AA234" s="8"/>
      <c r="AB234" s="7"/>
      <c r="AC234" s="7"/>
      <c r="AD234" s="6"/>
      <c r="AE234" s="6"/>
      <c r="AF234" s="6"/>
      <c r="AG234" s="6"/>
      <c r="AH234" s="6"/>
      <c r="AI234" s="7" t="str">
        <f>IF(F234="","",F234+IF(G234="",0,VLOOKUP(G234,RarityBackground!$E$7:$F$9,2,0)))</f>
        <v/>
      </c>
      <c r="AJ234" s="5" t="str">
        <f>IF(H234="","",F234+IF(H234=1,RarityBackground!$F$1,IF(H234=2,RarityBackground!$F$1*3,IF(H234=3,RarityBackground!$F$1*6,"Error"))))</f>
        <v/>
      </c>
      <c r="AK234" s="5" t="str">
        <f>IF(I234="","",IF(I234=1,RarityBackground!$F$2,IF(I234=2,RarityBackground!$F$2*3,IF(I234=3,RarityBackground!$F$2*6,"Error"))))</f>
        <v/>
      </c>
      <c r="AL234" s="5" t="str">
        <f>IF(J234="","",ROUNDUP(RarityBackground!$F$6*VLOOKUP(J234, RarityBackground!$A$18:$B$27,2,0),-1))</f>
        <v/>
      </c>
      <c r="AM234" s="5" t="str">
        <f>IF(K234="","",IF(K234="N","",IF(K234="Y",ROUNDUP(RarityBackground!$F$6,-1),"")))</f>
        <v/>
      </c>
      <c r="AN234" s="5" t="str">
        <f>IF(L234="","",IF(L234=1,RarityBackground!$D$1,IF(L234=2,RarityBackground!$D$1*3,IF(L234=3,RarityBackground!$D$1*6,"Error"))))</f>
        <v/>
      </c>
      <c r="AO234" s="5">
        <f>IF(M234="","",VLOOKUP(M234,RarityBackground!$A$7:$B$17,2,0))</f>
        <v>300</v>
      </c>
      <c r="AP234" s="5" t="str">
        <f>IF(N234="","",IF(N234="Y",AO234*RarityBackground!$F$5,IF(N234="N",AO234*(IF(RarityBackground!$F$3+(O234-1)&gt;10,10,RarityBackground!$F$3+(O234-1)))))-AO234)</f>
        <v/>
      </c>
      <c r="AQ234" s="5">
        <f t="shared" si="1"/>
        <v>0</v>
      </c>
      <c r="AR234" s="5" t="str">
        <f>IF(Q234="","",Q234*RarityBackground!$D$5)</f>
        <v/>
      </c>
      <c r="AS234" s="5" t="str">
        <f>IF(R234="","",VLOOKUP(R234&amp;"Save1Minute", RarityBackground!$C$6:$D$20,2,0))</f>
        <v/>
      </c>
      <c r="AT234" s="5" t="str">
        <f>IF(S234="","",IF(T234="Y",ROUNDUP(S234*RarityBackground!$D$4,0),IF(T234="N",ROUNDUP(S234*RarityBackground!$D$3,0))))</f>
        <v/>
      </c>
      <c r="AU234" s="5" t="str">
        <f>IF(U234="","",IF(V234="Y",((RarityBackground!$D$4*U234)*(RarityBackground!$F$3+W234)),((RarityBackground!$D$3*U234)*(RarityBackground!$F$3+W234))))</f>
        <v/>
      </c>
      <c r="AV234" s="5" t="str">
        <f>IF(X234="","",IF(Y234="Y",(RarityBackground!$D$4*X234)*IF(Z234="Y",RarityBackground!$F$9,RarityBackground!$F$10),(RarityBackground!$D$3*X234)*IF(Z234="Y",RarityBackground!$F$9,RarityBackground!$F$10)))</f>
        <v/>
      </c>
      <c r="AW234" s="5" t="str">
        <f>IF(AA234="","",AA234*RarityBackground!$D$2)</f>
        <v/>
      </c>
      <c r="AX234" s="5" t="str">
        <f t="shared" si="2"/>
        <v/>
      </c>
      <c r="AY234" s="5" t="str">
        <f>IF(AC234="","",VLOOKUP(AC234,RarityBackground!$A$7:$B$17,2,0))</f>
        <v/>
      </c>
      <c r="AZ234" s="5" t="str">
        <f>IF(AD234="","",IF(AD234="Y",AY234*RarityBackground!$F$5,IF(AD234="N",AY234*(IF(RarityBackground!$F$3+(AE234-1)&gt;10,10,RarityBackground!$F$3+(AE234-1)))))-AY234)</f>
        <v/>
      </c>
      <c r="BA234" s="5" t="str">
        <f>IF(AF234="","",VLOOKUP(AF234,RarityBackground!$A$7:$B$17,2,0))</f>
        <v/>
      </c>
      <c r="BB234" s="5" t="str">
        <f>IF(AG234="","",IF(AG234="Y",BA234*RarityBackground!$F$5,IF(AG234="N",BA234*(IF(RarityBackground!$F$3+(AH234-1)&gt;10,10,RarityBackground!$F$3+(AH234-1)))))-BA234)</f>
        <v/>
      </c>
    </row>
    <row r="235" ht="15.75" customHeight="1">
      <c r="A235" s="5" t="s">
        <v>452</v>
      </c>
      <c r="B235" s="5" t="s">
        <v>55</v>
      </c>
      <c r="C235" s="6" t="s">
        <v>56</v>
      </c>
      <c r="D235" s="5">
        <f>IF(A235="","",ROUNDUP(SUM(AI235:BB235)*VLOOKUP(B235,RarityBackground!$A$1:$B$6,2,0)*IF(C235="Yes",1,1.1),0))</f>
        <v>3758</v>
      </c>
      <c r="E235" s="5" t="s">
        <v>453</v>
      </c>
      <c r="F235" s="7"/>
      <c r="I235" s="7"/>
      <c r="J235" s="7"/>
      <c r="K235" s="6"/>
      <c r="L235" s="8"/>
      <c r="M235" s="7">
        <v>2.0</v>
      </c>
      <c r="N235" s="6" t="s">
        <v>67</v>
      </c>
      <c r="O235" s="6"/>
      <c r="P235" s="6"/>
      <c r="Q235" s="8"/>
      <c r="R235" s="10" t="s">
        <v>181</v>
      </c>
      <c r="S235" s="7">
        <v>10.0</v>
      </c>
      <c r="T235" s="6" t="s">
        <v>67</v>
      </c>
      <c r="U235" s="6"/>
      <c r="V235" s="6"/>
      <c r="W235" s="6"/>
      <c r="X235" s="6"/>
      <c r="Y235" s="6"/>
      <c r="Z235" s="6"/>
      <c r="AA235" s="8"/>
      <c r="AB235" s="7"/>
      <c r="AC235" s="7"/>
      <c r="AD235" s="6"/>
      <c r="AE235" s="6"/>
      <c r="AF235" s="6"/>
      <c r="AG235" s="6"/>
      <c r="AH235" s="6"/>
      <c r="AI235" s="7" t="str">
        <f>IF(F235="","",F235+IF(G235="",0,VLOOKUP(G235,RarityBackground!$E$7:$F$9,2,0)))</f>
        <v/>
      </c>
      <c r="AJ235" s="5" t="str">
        <f>IF(H235="","",F235+IF(H235=1,RarityBackground!$F$1,IF(H235=2,RarityBackground!$F$1*3,IF(H235=3,RarityBackground!$F$1*6,"Error"))))</f>
        <v/>
      </c>
      <c r="AK235" s="5" t="str">
        <f>IF(I235="","",IF(I235=1,RarityBackground!$F$2,IF(I235=2,RarityBackground!$F$2*3,IF(I235=3,RarityBackground!$F$2*6,"Error"))))</f>
        <v/>
      </c>
      <c r="AL235" s="5" t="str">
        <f>IF(J235="","",ROUNDUP(RarityBackground!$F$6*VLOOKUP(J235, RarityBackground!$A$18:$B$27,2,0),-1))</f>
        <v/>
      </c>
      <c r="AM235" s="5" t="str">
        <f>IF(K235="","",IF(K235="N","",IF(K235="Y",ROUNDUP(RarityBackground!$F$6,-1),"")))</f>
        <v/>
      </c>
      <c r="AN235" s="5" t="str">
        <f>IF(L235="","",IF(L235=1,RarityBackground!$D$1,IF(L235=2,RarityBackground!$D$1*3,IF(L235=3,RarityBackground!$D$1*6,"Error"))))</f>
        <v/>
      </c>
      <c r="AO235" s="5">
        <f>IF(M235="","",VLOOKUP(M235,RarityBackground!$A$7:$B$17,2,0))</f>
        <v>180</v>
      </c>
      <c r="AP235" s="5">
        <f>IF(N235="","",IF(N235="Y",AO235*RarityBackground!$F$5,IF(N235="N",AO235*(IF(RarityBackground!$F$3+(O235-1)&gt;10,10,RarityBackground!$F$3+(O235-1)))))-AO235)</f>
        <v>1620</v>
      </c>
      <c r="AQ235" s="5" t="str">
        <f t="shared" si="1"/>
        <v/>
      </c>
      <c r="AR235" s="5" t="str">
        <f>IF(Q235="","",Q235*RarityBackground!$D$5)</f>
        <v/>
      </c>
      <c r="AS235" s="5">
        <f>IF(R235="","",VLOOKUP(R235&amp;"Save1Minute", RarityBackground!$C$6:$D$20,2,0))</f>
        <v>450</v>
      </c>
      <c r="AT235" s="5">
        <f>IF(S235="","",IF(T235="Y",ROUNDUP(S235*RarityBackground!$D$4,0),IF(T235="N",ROUNDUP(S235*RarityBackground!$D$3,0))))</f>
        <v>27</v>
      </c>
      <c r="AU235" s="5" t="str">
        <f>IF(U235="","",IF(V235="Y",((RarityBackground!$D$4*U235)*(RarityBackground!$F$3+W235)),((RarityBackground!$D$3*U235)*(RarityBackground!$F$3+W235))))</f>
        <v/>
      </c>
      <c r="AV235" s="5" t="str">
        <f>IF(X235="","",IF(Y235="Y",(RarityBackground!$D$4*X235)*IF(Z235="Y",RarityBackground!$F$9,RarityBackground!$F$10),(RarityBackground!$D$3*X235)*IF(Z235="Y",RarityBackground!$F$9,RarityBackground!$F$10)))</f>
        <v/>
      </c>
      <c r="AW235" s="5" t="str">
        <f>IF(AA235="","",AA235*RarityBackground!$D$2)</f>
        <v/>
      </c>
      <c r="AX235" s="5" t="str">
        <f t="shared" si="2"/>
        <v/>
      </c>
      <c r="AY235" s="5" t="str">
        <f>IF(AC235="","",VLOOKUP(AC235,RarityBackground!$A$7:$B$17,2,0))</f>
        <v/>
      </c>
      <c r="AZ235" s="5" t="str">
        <f>IF(AD235="","",IF(AD235="Y",AY235*RarityBackground!$F$5,IF(AD235="N",AY235*(IF(RarityBackground!$F$3+(AE235-1)&gt;10,10,RarityBackground!$F$3+(AE235-1)))))-AY235)</f>
        <v/>
      </c>
      <c r="BA235" s="5" t="str">
        <f>IF(AF235="","",VLOOKUP(AF235,RarityBackground!$A$7:$B$17,2,0))</f>
        <v/>
      </c>
      <c r="BB235" s="5" t="str">
        <f>IF(AG235="","",IF(AG235="Y",BA235*RarityBackground!$F$5,IF(AG235="N",BA235*(IF(RarityBackground!$F$3+(AH235-1)&gt;10,10,RarityBackground!$F$3+(AH235-1)))))-BA235)</f>
        <v/>
      </c>
    </row>
    <row r="236" ht="15.75" customHeight="1">
      <c r="A236" s="5" t="s">
        <v>454</v>
      </c>
      <c r="B236" s="5" t="s">
        <v>55</v>
      </c>
      <c r="C236" s="6" t="s">
        <v>56</v>
      </c>
      <c r="D236" s="5">
        <f>IF(A236="","",ROUNDUP(SUM(AI236:BB236)*VLOOKUP(B236,RarityBackground!$A$1:$B$6,2,0)*IF(C236="Yes",1,1.1),0))</f>
        <v>743</v>
      </c>
      <c r="E236" s="5" t="s">
        <v>89</v>
      </c>
      <c r="F236" s="7"/>
      <c r="I236" s="7"/>
      <c r="J236" s="7"/>
      <c r="K236" s="6"/>
      <c r="L236" s="8"/>
      <c r="M236" s="7">
        <v>4.0</v>
      </c>
      <c r="N236" s="6"/>
      <c r="O236" s="6"/>
      <c r="P236" s="6">
        <v>1.0</v>
      </c>
      <c r="Q236" s="8"/>
      <c r="R236" s="9"/>
      <c r="S236" s="7"/>
      <c r="T236" s="6"/>
      <c r="U236" s="6"/>
      <c r="V236" s="6"/>
      <c r="W236" s="6"/>
      <c r="X236" s="6"/>
      <c r="Y236" s="6"/>
      <c r="Z236" s="6"/>
      <c r="AA236" s="8"/>
      <c r="AB236" s="7"/>
      <c r="AC236" s="7"/>
      <c r="AD236" s="6"/>
      <c r="AE236" s="6"/>
      <c r="AF236" s="6"/>
      <c r="AG236" s="6"/>
      <c r="AH236" s="6"/>
      <c r="AI236" s="7" t="str">
        <f>IF(F236="","",F236+IF(G236="",0,VLOOKUP(G236,RarityBackground!$E$7:$F$9,2,0)))</f>
        <v/>
      </c>
      <c r="AJ236" s="5" t="str">
        <f>IF(H236="","",F236+IF(H236=1,RarityBackground!$F$1,IF(H236=2,RarityBackground!$F$1*3,IF(H236=3,RarityBackground!$F$1*6,"Error"))))</f>
        <v/>
      </c>
      <c r="AK236" s="5" t="str">
        <f>IF(I236="","",IF(I236=1,RarityBackground!$F$2,IF(I236=2,RarityBackground!$F$2*3,IF(I236=3,RarityBackground!$F$2*6,"Error"))))</f>
        <v/>
      </c>
      <c r="AL236" s="5" t="str">
        <f>IF(J236="","",ROUNDUP(RarityBackground!$F$6*VLOOKUP(J236, RarityBackground!$A$18:$B$27,2,0),-1))</f>
        <v/>
      </c>
      <c r="AM236" s="5" t="str">
        <f>IF(K236="","",IF(K236="N","",IF(K236="Y",ROUNDUP(RarityBackground!$F$6,-1),"")))</f>
        <v/>
      </c>
      <c r="AN236" s="5" t="str">
        <f>IF(L236="","",IF(L236=1,RarityBackground!$D$1,IF(L236=2,RarityBackground!$D$1*3,IF(L236=3,RarityBackground!$D$1*6,"Error"))))</f>
        <v/>
      </c>
      <c r="AO236" s="5">
        <f>IF(M236="","",VLOOKUP(M236,RarityBackground!$A$7:$B$17,2,0))</f>
        <v>450</v>
      </c>
      <c r="AP236" s="5" t="str">
        <f>IF(N236="","",IF(N236="Y",AO236*RarityBackground!$F$5,IF(N236="N",AO236*(IF(RarityBackground!$F$3+(O236-1)&gt;10,10,RarityBackground!$F$3+(O236-1)))))-AO236)</f>
        <v/>
      </c>
      <c r="AQ236" s="5">
        <f t="shared" si="1"/>
        <v>0</v>
      </c>
      <c r="AR236" s="5" t="str">
        <f>IF(Q236="","",Q236*RarityBackground!$D$5)</f>
        <v/>
      </c>
      <c r="AS236" s="5" t="str">
        <f>IF(R236="","",VLOOKUP(R236&amp;"Save1Minute", RarityBackground!$C$6:$D$20,2,0))</f>
        <v/>
      </c>
      <c r="AT236" s="5" t="str">
        <f>IF(S236="","",IF(T236="Y",ROUNDUP(S236*RarityBackground!$D$4,0),IF(T236="N",ROUNDUP(S236*RarityBackground!$D$3,0))))</f>
        <v/>
      </c>
      <c r="AU236" s="5" t="str">
        <f>IF(U236="","",IF(V236="Y",((RarityBackground!$D$4*U236)*(RarityBackground!$F$3+W236)),((RarityBackground!$D$3*U236)*(RarityBackground!$F$3+W236))))</f>
        <v/>
      </c>
      <c r="AV236" s="5" t="str">
        <f>IF(X236="","",IF(Y236="Y",(RarityBackground!$D$4*X236)*IF(Z236="Y",RarityBackground!$F$9,RarityBackground!$F$10),(RarityBackground!$D$3*X236)*IF(Z236="Y",RarityBackground!$F$9,RarityBackground!$F$10)))</f>
        <v/>
      </c>
      <c r="AW236" s="5" t="str">
        <f>IF(AA236="","",AA236*RarityBackground!$D$2)</f>
        <v/>
      </c>
      <c r="AX236" s="5" t="str">
        <f t="shared" si="2"/>
        <v/>
      </c>
      <c r="AY236" s="5" t="str">
        <f>IF(AC236="","",VLOOKUP(AC236,RarityBackground!$A$7:$B$17,2,0))</f>
        <v/>
      </c>
      <c r="AZ236" s="5" t="str">
        <f>IF(AD236="","",IF(AD236="Y",AY236*RarityBackground!$F$5,IF(AD236="N",AY236*(IF(RarityBackground!$F$3+(AE236-1)&gt;10,10,RarityBackground!$F$3+(AE236-1)))))-AY236)</f>
        <v/>
      </c>
      <c r="BA236" s="5" t="str">
        <f>IF(AF236="","",VLOOKUP(AF236,RarityBackground!$A$7:$B$17,2,0))</f>
        <v/>
      </c>
      <c r="BB236" s="5" t="str">
        <f>IF(AG236="","",IF(AG236="Y",BA236*RarityBackground!$F$5,IF(AG236="N",BA236*(IF(RarityBackground!$F$3+(AH236-1)&gt;10,10,RarityBackground!$F$3+(AH236-1)))))-BA236)</f>
        <v/>
      </c>
    </row>
    <row r="237" ht="15.75" customHeight="1">
      <c r="A237" s="5" t="s">
        <v>455</v>
      </c>
      <c r="B237" s="5" t="s">
        <v>72</v>
      </c>
      <c r="C237" s="6" t="s">
        <v>56</v>
      </c>
      <c r="D237" s="5">
        <f>IF(A237="","",ROUNDUP(SUM(AI237:BB237)*VLOOKUP(B237,RarityBackground!$A$1:$B$6,2,0)*IF(C237="Yes",1,1.1),0))</f>
        <v>1485</v>
      </c>
      <c r="E237" s="5" t="s">
        <v>456</v>
      </c>
      <c r="F237" s="7"/>
      <c r="I237" s="7"/>
      <c r="J237" s="7"/>
      <c r="K237" s="6"/>
      <c r="L237" s="8"/>
      <c r="M237" s="7">
        <v>4.0</v>
      </c>
      <c r="N237" s="6"/>
      <c r="O237" s="6"/>
      <c r="P237" s="6">
        <v>1.0</v>
      </c>
      <c r="Q237" s="8"/>
      <c r="R237" s="9"/>
      <c r="S237" s="7"/>
      <c r="T237" s="6"/>
      <c r="U237" s="6"/>
      <c r="V237" s="6"/>
      <c r="W237" s="6"/>
      <c r="X237" s="6"/>
      <c r="Y237" s="6"/>
      <c r="Z237" s="6"/>
      <c r="AA237" s="8"/>
      <c r="AB237" s="7"/>
      <c r="AC237" s="7"/>
      <c r="AD237" s="6"/>
      <c r="AE237" s="6"/>
      <c r="AF237" s="6"/>
      <c r="AG237" s="6"/>
      <c r="AH237" s="6"/>
      <c r="AI237" s="7" t="str">
        <f>IF(F237="","",F237+IF(G237="",0,VLOOKUP(G237,RarityBackground!$E$7:$F$9,2,0)))</f>
        <v/>
      </c>
      <c r="AJ237" s="5" t="str">
        <f>IF(H237="","",F237+IF(H237=1,RarityBackground!$F$1,IF(H237=2,RarityBackground!$F$1*3,IF(H237=3,RarityBackground!$F$1*6,"Error"))))</f>
        <v/>
      </c>
      <c r="AK237" s="5" t="str">
        <f>IF(I237="","",IF(I237=1,RarityBackground!$F$2,IF(I237=2,RarityBackground!$F$2*3,IF(I237=3,RarityBackground!$F$2*6,"Error"))))</f>
        <v/>
      </c>
      <c r="AL237" s="5" t="str">
        <f>IF(J237="","",ROUNDUP(RarityBackground!$F$6*VLOOKUP(J237, RarityBackground!$A$18:$B$27,2,0),-1))</f>
        <v/>
      </c>
      <c r="AM237" s="5" t="str">
        <f>IF(K237="","",IF(K237="N","",IF(K237="Y",ROUNDUP(RarityBackground!$F$6,-1),"")))</f>
        <v/>
      </c>
      <c r="AN237" s="5" t="str">
        <f>IF(L237="","",IF(L237=1,RarityBackground!$D$1,IF(L237=2,RarityBackground!$D$1*3,IF(L237=3,RarityBackground!$D$1*6,"Error"))))</f>
        <v/>
      </c>
      <c r="AO237" s="5">
        <f>IF(M237="","",VLOOKUP(M237,RarityBackground!$A$7:$B$17,2,0))</f>
        <v>450</v>
      </c>
      <c r="AP237" s="5" t="str">
        <f>IF(N237="","",IF(N237="Y",AO237*RarityBackground!$F$5,IF(N237="N",AO237*(IF(RarityBackground!$F$3+(O237-1)&gt;10,10,RarityBackground!$F$3+(O237-1)))))-AO237)</f>
        <v/>
      </c>
      <c r="AQ237" s="5">
        <f t="shared" si="1"/>
        <v>0</v>
      </c>
      <c r="AR237" s="5" t="str">
        <f>IF(Q237="","",Q237*RarityBackground!$D$5)</f>
        <v/>
      </c>
      <c r="AS237" s="5" t="str">
        <f>IF(R237="","",VLOOKUP(R237&amp;"Save1Minute", RarityBackground!$C$6:$D$20,2,0))</f>
        <v/>
      </c>
      <c r="AT237" s="5" t="str">
        <f>IF(S237="","",IF(T237="Y",ROUNDUP(S237*RarityBackground!$D$4,0),IF(T237="N",ROUNDUP(S237*RarityBackground!$D$3,0))))</f>
        <v/>
      </c>
      <c r="AU237" s="5" t="str">
        <f>IF(U237="","",IF(V237="Y",((RarityBackground!$D$4*U237)*(RarityBackground!$F$3+W237)),((RarityBackground!$D$3*U237)*(RarityBackground!$F$3+W237))))</f>
        <v/>
      </c>
      <c r="AV237" s="5" t="str">
        <f>IF(X237="","",IF(Y237="Y",(RarityBackground!$D$4*X237)*IF(Z237="Y",RarityBackground!$F$9,RarityBackground!$F$10),(RarityBackground!$D$3*X237)*IF(Z237="Y",RarityBackground!$F$9,RarityBackground!$F$10)))</f>
        <v/>
      </c>
      <c r="AW237" s="5" t="str">
        <f>IF(AA237="","",AA237*RarityBackground!$D$2)</f>
        <v/>
      </c>
      <c r="AX237" s="5" t="str">
        <f t="shared" si="2"/>
        <v/>
      </c>
      <c r="AY237" s="5" t="str">
        <f>IF(AC237="","",VLOOKUP(AC237,RarityBackground!$A$7:$B$17,2,0))</f>
        <v/>
      </c>
      <c r="AZ237" s="5" t="str">
        <f>IF(AD237="","",IF(AD237="Y",AY237*RarityBackground!$F$5,IF(AD237="N",AY237*(IF(RarityBackground!$F$3+(AE237-1)&gt;10,10,RarityBackground!$F$3+(AE237-1)))))-AY237)</f>
        <v/>
      </c>
      <c r="BA237" s="5" t="str">
        <f>IF(AF237="","",VLOOKUP(AF237,RarityBackground!$A$7:$B$17,2,0))</f>
        <v/>
      </c>
      <c r="BB237" s="5" t="str">
        <f>IF(AG237="","",IF(AG237="Y",BA237*RarityBackground!$F$5,IF(AG237="N",BA237*(IF(RarityBackground!$F$3+(AH237-1)&gt;10,10,RarityBackground!$F$3+(AH237-1)))))-BA237)</f>
        <v/>
      </c>
    </row>
    <row r="238" ht="15.75" customHeight="1">
      <c r="A238" s="5" t="s">
        <v>457</v>
      </c>
      <c r="B238" s="5" t="s">
        <v>72</v>
      </c>
      <c r="C238" s="6" t="s">
        <v>56</v>
      </c>
      <c r="D238" s="5">
        <f>IF(A238="","",ROUNDUP(SUM(AI238:BB238)*VLOOKUP(B238,RarityBackground!$A$1:$B$6,2,0)*IF(C238="Yes",1,1.1),0))</f>
        <v>2772</v>
      </c>
      <c r="E238" s="5" t="s">
        <v>458</v>
      </c>
      <c r="F238" s="7"/>
      <c r="I238" s="7"/>
      <c r="J238" s="7"/>
      <c r="K238" s="6"/>
      <c r="L238" s="8"/>
      <c r="M238" s="7">
        <v>6.0</v>
      </c>
      <c r="N238" s="6"/>
      <c r="O238" s="6"/>
      <c r="P238" s="6">
        <v>1.0</v>
      </c>
      <c r="Q238" s="8"/>
      <c r="R238" s="9"/>
      <c r="S238" s="7"/>
      <c r="T238" s="6"/>
      <c r="U238" s="6"/>
      <c r="V238" s="6"/>
      <c r="W238" s="6"/>
      <c r="X238" s="6"/>
      <c r="Y238" s="6"/>
      <c r="Z238" s="6"/>
      <c r="AA238" s="8"/>
      <c r="AB238" s="7"/>
      <c r="AC238" s="7"/>
      <c r="AD238" s="6"/>
      <c r="AE238" s="6"/>
      <c r="AF238" s="6"/>
      <c r="AG238" s="6"/>
      <c r="AH238" s="6"/>
      <c r="AI238" s="7" t="str">
        <f>IF(F238="","",F238+IF(G238="",0,VLOOKUP(G238,RarityBackground!$E$7:$F$9,2,0)))</f>
        <v/>
      </c>
      <c r="AJ238" s="5" t="str">
        <f>IF(H238="","",F238+IF(H238=1,RarityBackground!$F$1,IF(H238=2,RarityBackground!$F$1*3,IF(H238=3,RarityBackground!$F$1*6,"Error"))))</f>
        <v/>
      </c>
      <c r="AK238" s="5" t="str">
        <f>IF(I238="","",IF(I238=1,RarityBackground!$F$2,IF(I238=2,RarityBackground!$F$2*3,IF(I238=3,RarityBackground!$F$2*6,"Error"))))</f>
        <v/>
      </c>
      <c r="AL238" s="5" t="str">
        <f>IF(J238="","",ROUNDUP(RarityBackground!$F$6*VLOOKUP(J238, RarityBackground!$A$18:$B$27,2,0),-1))</f>
        <v/>
      </c>
      <c r="AM238" s="5" t="str">
        <f>IF(K238="","",IF(K238="N","",IF(K238="Y",ROUNDUP(RarityBackground!$F$6,-1),"")))</f>
        <v/>
      </c>
      <c r="AN238" s="5" t="str">
        <f>IF(L238="","",IF(L238=1,RarityBackground!$D$1,IF(L238=2,RarityBackground!$D$1*3,IF(L238=3,RarityBackground!$D$1*6,"Error"))))</f>
        <v/>
      </c>
      <c r="AO238" s="5">
        <f>IF(M238="","",VLOOKUP(M238,RarityBackground!$A$7:$B$17,2,0))</f>
        <v>840</v>
      </c>
      <c r="AP238" s="5" t="str">
        <f>IF(N238="","",IF(N238="Y",AO238*RarityBackground!$F$5,IF(N238="N",AO238*(IF(RarityBackground!$F$3+(O238-1)&gt;10,10,RarityBackground!$F$3+(O238-1)))))-AO238)</f>
        <v/>
      </c>
      <c r="AQ238" s="5">
        <f t="shared" si="1"/>
        <v>0</v>
      </c>
      <c r="AR238" s="5" t="str">
        <f>IF(Q238="","",Q238*RarityBackground!$D$5)</f>
        <v/>
      </c>
      <c r="AS238" s="5" t="str">
        <f>IF(R238="","",VLOOKUP(R238&amp;"Save1Minute", RarityBackground!$C$6:$D$20,2,0))</f>
        <v/>
      </c>
      <c r="AT238" s="5" t="str">
        <f>IF(S238="","",IF(T238="Y",ROUNDUP(S238*RarityBackground!$D$4,0),IF(T238="N",ROUNDUP(S238*RarityBackground!$D$3,0))))</f>
        <v/>
      </c>
      <c r="AU238" s="5" t="str">
        <f>IF(U238="","",IF(V238="Y",((RarityBackground!$D$4*U238)*(RarityBackground!$F$3+W238)),((RarityBackground!$D$3*U238)*(RarityBackground!$F$3+W238))))</f>
        <v/>
      </c>
      <c r="AV238" s="5" t="str">
        <f>IF(X238="","",IF(Y238="Y",(RarityBackground!$D$4*X238)*IF(Z238="Y",RarityBackground!$F$9,RarityBackground!$F$10),(RarityBackground!$D$3*X238)*IF(Z238="Y",RarityBackground!$F$9,RarityBackground!$F$10)))</f>
        <v/>
      </c>
      <c r="AW238" s="5" t="str">
        <f>IF(AA238="","",AA238*RarityBackground!$D$2)</f>
        <v/>
      </c>
      <c r="AX238" s="5" t="str">
        <f t="shared" si="2"/>
        <v/>
      </c>
      <c r="AY238" s="5" t="str">
        <f>IF(AC238="","",VLOOKUP(AC238,RarityBackground!$A$7:$B$17,2,0))</f>
        <v/>
      </c>
      <c r="AZ238" s="5" t="str">
        <f>IF(AD238="","",IF(AD238="Y",AY238*RarityBackground!$F$5,IF(AD238="N",AY238*(IF(RarityBackground!$F$3+(AE238-1)&gt;10,10,RarityBackground!$F$3+(AE238-1)))))-AY238)</f>
        <v/>
      </c>
      <c r="BA238" s="5" t="str">
        <f>IF(AF238="","",VLOOKUP(AF238,RarityBackground!$A$7:$B$17,2,0))</f>
        <v/>
      </c>
      <c r="BB238" s="5" t="str">
        <f>IF(AG238="","",IF(AG238="Y",BA238*RarityBackground!$F$5,IF(AG238="N",BA238*(IF(RarityBackground!$F$3+(AH238-1)&gt;10,10,RarityBackground!$F$3+(AH238-1)))))-BA238)</f>
        <v/>
      </c>
    </row>
    <row r="239" ht="15.75" customHeight="1">
      <c r="A239" s="5" t="s">
        <v>459</v>
      </c>
      <c r="B239" s="5" t="s">
        <v>55</v>
      </c>
      <c r="C239" s="6" t="s">
        <v>56</v>
      </c>
      <c r="D239" s="5">
        <f>IF(A239="","",ROUNDUP(SUM(AI239:BB239)*VLOOKUP(B239,RarityBackground!$A$1:$B$6,2,0)*IF(C239="Yes",1,1.1),0))</f>
        <v>297</v>
      </c>
      <c r="E239" s="5" t="s">
        <v>460</v>
      </c>
      <c r="F239" s="7"/>
      <c r="I239" s="7"/>
      <c r="J239" s="7"/>
      <c r="K239" s="6"/>
      <c r="L239" s="8"/>
      <c r="M239" s="7">
        <v>2.0</v>
      </c>
      <c r="N239" s="6"/>
      <c r="O239" s="6"/>
      <c r="P239" s="6">
        <v>1.0</v>
      </c>
      <c r="Q239" s="8"/>
      <c r="R239" s="9"/>
      <c r="S239" s="7"/>
      <c r="T239" s="6"/>
      <c r="U239" s="6"/>
      <c r="V239" s="6"/>
      <c r="W239" s="6"/>
      <c r="X239" s="6"/>
      <c r="Y239" s="6"/>
      <c r="Z239" s="6"/>
      <c r="AA239" s="8"/>
      <c r="AB239" s="7"/>
      <c r="AC239" s="7"/>
      <c r="AD239" s="6"/>
      <c r="AE239" s="6"/>
      <c r="AF239" s="6"/>
      <c r="AG239" s="6"/>
      <c r="AH239" s="6"/>
      <c r="AI239" s="7" t="str">
        <f>IF(F239="","",F239+IF(G239="",0,VLOOKUP(G239,RarityBackground!$E$7:$F$9,2,0)))</f>
        <v/>
      </c>
      <c r="AJ239" s="5" t="str">
        <f>IF(H239="","",F239+IF(H239=1,RarityBackground!$F$1,IF(H239=2,RarityBackground!$F$1*3,IF(H239=3,RarityBackground!$F$1*6,"Error"))))</f>
        <v/>
      </c>
      <c r="AK239" s="5" t="str">
        <f>IF(I239="","",IF(I239=1,RarityBackground!$F$2,IF(I239=2,RarityBackground!$F$2*3,IF(I239=3,RarityBackground!$F$2*6,"Error"))))</f>
        <v/>
      </c>
      <c r="AL239" s="5" t="str">
        <f>IF(J239="","",ROUNDUP(RarityBackground!$F$6*VLOOKUP(J239, RarityBackground!$A$18:$B$27,2,0),-1))</f>
        <v/>
      </c>
      <c r="AM239" s="5" t="str">
        <f>IF(K239="","",IF(K239="N","",IF(K239="Y",ROUNDUP(RarityBackground!$F$6,-1),"")))</f>
        <v/>
      </c>
      <c r="AN239" s="5" t="str">
        <f>IF(L239="","",IF(L239=1,RarityBackground!$D$1,IF(L239=2,RarityBackground!$D$1*3,IF(L239=3,RarityBackground!$D$1*6,"Error"))))</f>
        <v/>
      </c>
      <c r="AO239" s="5">
        <f>IF(M239="","",VLOOKUP(M239,RarityBackground!$A$7:$B$17,2,0))</f>
        <v>180</v>
      </c>
      <c r="AP239" s="5" t="str">
        <f>IF(N239="","",IF(N239="Y",AO239*RarityBackground!$F$5,IF(N239="N",AO239*(IF(RarityBackground!$F$3+(O239-1)&gt;10,10,RarityBackground!$F$3+(O239-1)))))-AO239)</f>
        <v/>
      </c>
      <c r="AQ239" s="5">
        <f t="shared" si="1"/>
        <v>0</v>
      </c>
      <c r="AR239" s="5" t="str">
        <f>IF(Q239="","",Q239*RarityBackground!$D$5)</f>
        <v/>
      </c>
      <c r="AS239" s="5" t="str">
        <f>IF(R239="","",VLOOKUP(R239&amp;"Save1Minute", RarityBackground!$C$6:$D$20,2,0))</f>
        <v/>
      </c>
      <c r="AT239" s="5" t="str">
        <f>IF(S239="","",IF(T239="Y",ROUNDUP(S239*RarityBackground!$D$4,0),IF(T239="N",ROUNDUP(S239*RarityBackground!$D$3,0))))</f>
        <v/>
      </c>
      <c r="AU239" s="5" t="str">
        <f>IF(U239="","",IF(V239="Y",((RarityBackground!$D$4*U239)*(RarityBackground!$F$3+W239)),((RarityBackground!$D$3*U239)*(RarityBackground!$F$3+W239))))</f>
        <v/>
      </c>
      <c r="AV239" s="5" t="str">
        <f>IF(X239="","",IF(Y239="Y",(RarityBackground!$D$4*X239)*IF(Z239="Y",RarityBackground!$F$9,RarityBackground!$F$10),(RarityBackground!$D$3*X239)*IF(Z239="Y",RarityBackground!$F$9,RarityBackground!$F$10)))</f>
        <v/>
      </c>
      <c r="AW239" s="5" t="str">
        <f>IF(AA239="","",AA239*RarityBackground!$D$2)</f>
        <v/>
      </c>
      <c r="AX239" s="5" t="str">
        <f t="shared" si="2"/>
        <v/>
      </c>
      <c r="AY239" s="5" t="str">
        <f>IF(AC239="","",VLOOKUP(AC239,RarityBackground!$A$7:$B$17,2,0))</f>
        <v/>
      </c>
      <c r="AZ239" s="5" t="str">
        <f>IF(AD239="","",IF(AD239="Y",AY239*RarityBackground!$F$5,IF(AD239="N",AY239*(IF(RarityBackground!$F$3+(AE239-1)&gt;10,10,RarityBackground!$F$3+(AE239-1)))))-AY239)</f>
        <v/>
      </c>
      <c r="BA239" s="5" t="str">
        <f>IF(AF239="","",VLOOKUP(AF239,RarityBackground!$A$7:$B$17,2,0))</f>
        <v/>
      </c>
      <c r="BB239" s="5" t="str">
        <f>IF(AG239="","",IF(AG239="Y",BA239*RarityBackground!$F$5,IF(AG239="N",BA239*(IF(RarityBackground!$F$3+(AH239-1)&gt;10,10,RarityBackground!$F$3+(AH239-1)))))-BA239)</f>
        <v/>
      </c>
    </row>
    <row r="240" ht="15.75" customHeight="1">
      <c r="A240" s="5" t="s">
        <v>461</v>
      </c>
      <c r="B240" s="5" t="s">
        <v>70</v>
      </c>
      <c r="C240" s="6" t="s">
        <v>56</v>
      </c>
      <c r="D240" s="5">
        <f>IF(A240="","",ROUNDUP(SUM(AI240:BB240)*VLOOKUP(B240,RarityBackground!$A$1:$B$6,2,0)*IF(C240="Yes",1,1.1),0))</f>
        <v>2376</v>
      </c>
      <c r="E240" s="5" t="s">
        <v>462</v>
      </c>
      <c r="F240" s="7"/>
      <c r="I240" s="7"/>
      <c r="J240" s="7"/>
      <c r="K240" s="6"/>
      <c r="L240" s="8"/>
      <c r="M240" s="7">
        <v>7.0</v>
      </c>
      <c r="N240" s="6"/>
      <c r="O240" s="6"/>
      <c r="P240" s="6">
        <v>1.0</v>
      </c>
      <c r="Q240" s="8"/>
      <c r="R240" s="9"/>
      <c r="S240" s="7"/>
      <c r="T240" s="6"/>
      <c r="U240" s="6"/>
      <c r="V240" s="6"/>
      <c r="W240" s="6"/>
      <c r="X240" s="6"/>
      <c r="Y240" s="6"/>
      <c r="Z240" s="6"/>
      <c r="AA240" s="8"/>
      <c r="AB240" s="7"/>
      <c r="AC240" s="7"/>
      <c r="AD240" s="6"/>
      <c r="AE240" s="6"/>
      <c r="AF240" s="6"/>
      <c r="AG240" s="6"/>
      <c r="AH240" s="6"/>
      <c r="AI240" s="7" t="str">
        <f>IF(F240="","",F240+IF(G240="",0,VLOOKUP(G240,RarityBackground!$E$7:$F$9,2,0)))</f>
        <v/>
      </c>
      <c r="AJ240" s="5" t="str">
        <f>IF(H240="","",F240+IF(H240=1,RarityBackground!$F$1,IF(H240=2,RarityBackground!$F$1*3,IF(H240=3,RarityBackground!$F$1*6,"Error"))))</f>
        <v/>
      </c>
      <c r="AK240" s="5" t="str">
        <f>IF(I240="","",IF(I240=1,RarityBackground!$F$2,IF(I240=2,RarityBackground!$F$2*3,IF(I240=3,RarityBackground!$F$2*6,"Error"))))</f>
        <v/>
      </c>
      <c r="AL240" s="5" t="str">
        <f>IF(J240="","",ROUNDUP(RarityBackground!$F$6*VLOOKUP(J240, RarityBackground!$A$18:$B$27,2,0),-1))</f>
        <v/>
      </c>
      <c r="AM240" s="5" t="str">
        <f>IF(K240="","",IF(K240="N","",IF(K240="Y",ROUNDUP(RarityBackground!$F$6,-1),"")))</f>
        <v/>
      </c>
      <c r="AN240" s="5" t="str">
        <f>IF(L240="","",IF(L240=1,RarityBackground!$D$1,IF(L240=2,RarityBackground!$D$1*3,IF(L240=3,RarityBackground!$D$1*6,"Error"))))</f>
        <v/>
      </c>
      <c r="AO240" s="5">
        <f>IF(M240="","",VLOOKUP(M240,RarityBackground!$A$7:$B$17,2,0))</f>
        <v>1080</v>
      </c>
      <c r="AP240" s="5" t="str">
        <f>IF(N240="","",IF(N240="Y",AO240*RarityBackground!$F$5,IF(N240="N",AO240*(IF(RarityBackground!$F$3+(O240-1)&gt;10,10,RarityBackground!$F$3+(O240-1)))))-AO240)</f>
        <v/>
      </c>
      <c r="AQ240" s="5">
        <f t="shared" si="1"/>
        <v>0</v>
      </c>
      <c r="AR240" s="5" t="str">
        <f>IF(Q240="","",Q240*RarityBackground!$D$5)</f>
        <v/>
      </c>
      <c r="AS240" s="5" t="str">
        <f>IF(R240="","",VLOOKUP(R240&amp;"Save1Minute", RarityBackground!$C$6:$D$20,2,0))</f>
        <v/>
      </c>
      <c r="AT240" s="5" t="str">
        <f>IF(S240="","",IF(T240="Y",ROUNDUP(S240*RarityBackground!$D$4,0),IF(T240="N",ROUNDUP(S240*RarityBackground!$D$3,0))))</f>
        <v/>
      </c>
      <c r="AU240" s="5" t="str">
        <f>IF(U240="","",IF(V240="Y",((RarityBackground!$D$4*U240)*(RarityBackground!$F$3+W240)),((RarityBackground!$D$3*U240)*(RarityBackground!$F$3+W240))))</f>
        <v/>
      </c>
      <c r="AV240" s="5" t="str">
        <f>IF(X240="","",IF(Y240="Y",(RarityBackground!$D$4*X240)*IF(Z240="Y",RarityBackground!$F$9,RarityBackground!$F$10),(RarityBackground!$D$3*X240)*IF(Z240="Y",RarityBackground!$F$9,RarityBackground!$F$10)))</f>
        <v/>
      </c>
      <c r="AW240" s="5" t="str">
        <f>IF(AA240="","",AA240*RarityBackground!$D$2)</f>
        <v/>
      </c>
      <c r="AX240" s="5" t="str">
        <f t="shared" si="2"/>
        <v/>
      </c>
      <c r="AY240" s="5" t="str">
        <f>IF(AC240="","",VLOOKUP(AC240,RarityBackground!$A$7:$B$17,2,0))</f>
        <v/>
      </c>
      <c r="AZ240" s="5" t="str">
        <f>IF(AD240="","",IF(AD240="Y",AY240*RarityBackground!$F$5,IF(AD240="N",AY240*(IF(RarityBackground!$F$3+(AE240-1)&gt;10,10,RarityBackground!$F$3+(AE240-1)))))-AY240)</f>
        <v/>
      </c>
      <c r="BA240" s="5" t="str">
        <f>IF(AF240="","",VLOOKUP(AF240,RarityBackground!$A$7:$B$17,2,0))</f>
        <v/>
      </c>
      <c r="BB240" s="5" t="str">
        <f>IF(AG240="","",IF(AG240="Y",BA240*RarityBackground!$F$5,IF(AG240="N",BA240*(IF(RarityBackground!$F$3+(AH240-1)&gt;10,10,RarityBackground!$F$3+(AH240-1)))))-BA240)</f>
        <v/>
      </c>
    </row>
    <row r="241" ht="15.75" customHeight="1">
      <c r="A241" s="5" t="s">
        <v>463</v>
      </c>
      <c r="B241" s="5" t="s">
        <v>70</v>
      </c>
      <c r="C241" s="6" t="s">
        <v>56</v>
      </c>
      <c r="D241" s="5">
        <f>IF(A241="","",ROUNDUP(SUM(AI241:BB241)*VLOOKUP(B241,RarityBackground!$A$1:$B$6,2,0)*IF(C241="Yes",1,1.1),0))</f>
        <v>3630</v>
      </c>
      <c r="E241" s="5" t="s">
        <v>347</v>
      </c>
      <c r="F241" s="7"/>
      <c r="I241" s="7"/>
      <c r="J241" s="7"/>
      <c r="K241" s="6"/>
      <c r="L241" s="8"/>
      <c r="M241" s="7">
        <v>9.0</v>
      </c>
      <c r="N241" s="6"/>
      <c r="O241" s="6"/>
      <c r="P241" s="6">
        <v>1.0</v>
      </c>
      <c r="Q241" s="8"/>
      <c r="R241" s="9"/>
      <c r="S241" s="7"/>
      <c r="T241" s="6"/>
      <c r="U241" s="6"/>
      <c r="V241" s="6"/>
      <c r="W241" s="6"/>
      <c r="X241" s="6"/>
      <c r="Y241" s="6"/>
      <c r="Z241" s="6"/>
      <c r="AA241" s="8"/>
      <c r="AB241" s="7"/>
      <c r="AC241" s="7"/>
      <c r="AD241" s="6"/>
      <c r="AE241" s="6"/>
      <c r="AF241" s="6"/>
      <c r="AG241" s="6"/>
      <c r="AH241" s="6"/>
      <c r="AI241" s="7" t="str">
        <f>IF(F241="","",F241+IF(G241="",0,VLOOKUP(G241,RarityBackground!$E$7:$F$9,2,0)))</f>
        <v/>
      </c>
      <c r="AJ241" s="5" t="str">
        <f>IF(H241="","",F241+IF(H241=1,RarityBackground!$F$1,IF(H241=2,RarityBackground!$F$1*3,IF(H241=3,RarityBackground!$F$1*6,"Error"))))</f>
        <v/>
      </c>
      <c r="AK241" s="5" t="str">
        <f>IF(I241="","",IF(I241=1,RarityBackground!$F$2,IF(I241=2,RarityBackground!$F$2*3,IF(I241=3,RarityBackground!$F$2*6,"Error"))))</f>
        <v/>
      </c>
      <c r="AL241" s="5" t="str">
        <f>IF(J241="","",ROUNDUP(RarityBackground!$F$6*VLOOKUP(J241, RarityBackground!$A$18:$B$27,2,0),-1))</f>
        <v/>
      </c>
      <c r="AM241" s="5" t="str">
        <f>IF(K241="","",IF(K241="N","",IF(K241="Y",ROUNDUP(RarityBackground!$F$6,-1),"")))</f>
        <v/>
      </c>
      <c r="AN241" s="5" t="str">
        <f>IF(L241="","",IF(L241=1,RarityBackground!$D$1,IF(L241=2,RarityBackground!$D$1*3,IF(L241=3,RarityBackground!$D$1*6,"Error"))))</f>
        <v/>
      </c>
      <c r="AO241" s="5">
        <f>IF(M241="","",VLOOKUP(M241,RarityBackground!$A$7:$B$17,2,0))</f>
        <v>1650</v>
      </c>
      <c r="AP241" s="5" t="str">
        <f>IF(N241="","",IF(N241="Y",AO241*RarityBackground!$F$5,IF(N241="N",AO241*(IF(RarityBackground!$F$3+(O241-1)&gt;10,10,RarityBackground!$F$3+(O241-1)))))-AO241)</f>
        <v/>
      </c>
      <c r="AQ241" s="5">
        <f t="shared" si="1"/>
        <v>0</v>
      </c>
      <c r="AR241" s="5" t="str">
        <f>IF(Q241="","",Q241*RarityBackground!$D$5)</f>
        <v/>
      </c>
      <c r="AS241" s="5" t="str">
        <f>IF(R241="","",VLOOKUP(R241&amp;"Save1Minute", RarityBackground!$C$6:$D$20,2,0))</f>
        <v/>
      </c>
      <c r="AT241" s="5" t="str">
        <f>IF(S241="","",IF(T241="Y",ROUNDUP(S241*RarityBackground!$D$4,0),IF(T241="N",ROUNDUP(S241*RarityBackground!$D$3,0))))</f>
        <v/>
      </c>
      <c r="AU241" s="5" t="str">
        <f>IF(U241="","",IF(V241="Y",((RarityBackground!$D$4*U241)*(RarityBackground!$F$3+W241)),((RarityBackground!$D$3*U241)*(RarityBackground!$F$3+W241))))</f>
        <v/>
      </c>
      <c r="AV241" s="5" t="str">
        <f>IF(X241="","",IF(Y241="Y",(RarityBackground!$D$4*X241)*IF(Z241="Y",RarityBackground!$F$9,RarityBackground!$F$10),(RarityBackground!$D$3*X241)*IF(Z241="Y",RarityBackground!$F$9,RarityBackground!$F$10)))</f>
        <v/>
      </c>
      <c r="AW241" s="5" t="str">
        <f>IF(AA241="","",AA241*RarityBackground!$D$2)</f>
        <v/>
      </c>
      <c r="AX241" s="5" t="str">
        <f t="shared" si="2"/>
        <v/>
      </c>
      <c r="AY241" s="5" t="str">
        <f>IF(AC241="","",VLOOKUP(AC241,RarityBackground!$A$7:$B$17,2,0))</f>
        <v/>
      </c>
      <c r="AZ241" s="5" t="str">
        <f>IF(AD241="","",IF(AD241="Y",AY241*RarityBackground!$F$5,IF(AD241="N",AY241*(IF(RarityBackground!$F$3+(AE241-1)&gt;10,10,RarityBackground!$F$3+(AE241-1)))))-AY241)</f>
        <v/>
      </c>
      <c r="BA241" s="5" t="str">
        <f>IF(AF241="","",VLOOKUP(AF241,RarityBackground!$A$7:$B$17,2,0))</f>
        <v/>
      </c>
      <c r="BB241" s="5" t="str">
        <f>IF(AG241="","",IF(AG241="Y",BA241*RarityBackground!$F$5,IF(AG241="N",BA241*(IF(RarityBackground!$F$3+(AH241-1)&gt;10,10,RarityBackground!$F$3+(AH241-1)))))-BA241)</f>
        <v/>
      </c>
    </row>
    <row r="242" ht="15.75" customHeight="1">
      <c r="A242" s="5" t="s">
        <v>464</v>
      </c>
      <c r="B242" s="5" t="s">
        <v>70</v>
      </c>
      <c r="C242" s="6" t="s">
        <v>56</v>
      </c>
      <c r="D242" s="5">
        <f>IF(A242="","",ROUNDUP(SUM(AI242:BB242)*VLOOKUP(B242,RarityBackground!$A$1:$B$6,2,0)*IF(C242="Yes",1,1.1),0))</f>
        <v>660</v>
      </c>
      <c r="E242" s="5" t="s">
        <v>465</v>
      </c>
      <c r="F242" s="7"/>
      <c r="I242" s="7"/>
      <c r="J242" s="7"/>
      <c r="K242" s="6"/>
      <c r="L242" s="8"/>
      <c r="M242" s="7">
        <v>3.0</v>
      </c>
      <c r="N242" s="6"/>
      <c r="O242" s="6"/>
      <c r="P242" s="6">
        <v>1.0</v>
      </c>
      <c r="Q242" s="8"/>
      <c r="R242" s="9"/>
      <c r="S242" s="7"/>
      <c r="T242" s="6"/>
      <c r="U242" s="6"/>
      <c r="V242" s="6"/>
      <c r="W242" s="6"/>
      <c r="X242" s="6"/>
      <c r="Y242" s="6"/>
      <c r="Z242" s="6"/>
      <c r="AA242" s="8"/>
      <c r="AB242" s="7"/>
      <c r="AC242" s="7"/>
      <c r="AD242" s="6"/>
      <c r="AE242" s="6"/>
      <c r="AF242" s="6"/>
      <c r="AG242" s="6"/>
      <c r="AH242" s="6"/>
      <c r="AI242" s="7" t="str">
        <f>IF(F242="","",F242+IF(G242="",0,VLOOKUP(G242,RarityBackground!$E$7:$F$9,2,0)))</f>
        <v/>
      </c>
      <c r="AJ242" s="5" t="str">
        <f>IF(H242="","",F242+IF(H242=1,RarityBackground!$F$1,IF(H242=2,RarityBackground!$F$1*3,IF(H242=3,RarityBackground!$F$1*6,"Error"))))</f>
        <v/>
      </c>
      <c r="AK242" s="5" t="str">
        <f>IF(I242="","",IF(I242=1,RarityBackground!$F$2,IF(I242=2,RarityBackground!$F$2*3,IF(I242=3,RarityBackground!$F$2*6,"Error"))))</f>
        <v/>
      </c>
      <c r="AL242" s="5" t="str">
        <f>IF(J242="","",ROUNDUP(RarityBackground!$F$6*VLOOKUP(J242, RarityBackground!$A$18:$B$27,2,0),-1))</f>
        <v/>
      </c>
      <c r="AM242" s="5" t="str">
        <f>IF(K242="","",IF(K242="N","",IF(K242="Y",ROUNDUP(RarityBackground!$F$6,-1),"")))</f>
        <v/>
      </c>
      <c r="AN242" s="5" t="str">
        <f>IF(L242="","",IF(L242=1,RarityBackground!$D$1,IF(L242=2,RarityBackground!$D$1*3,IF(L242=3,RarityBackground!$D$1*6,"Error"))))</f>
        <v/>
      </c>
      <c r="AO242" s="5">
        <f>IF(M242="","",VLOOKUP(M242,RarityBackground!$A$7:$B$17,2,0))</f>
        <v>300</v>
      </c>
      <c r="AP242" s="5" t="str">
        <f>IF(N242="","",IF(N242="Y",AO242*RarityBackground!$F$5,IF(N242="N",AO242*(IF(RarityBackground!$F$3+(O242-1)&gt;10,10,RarityBackground!$F$3+(O242-1)))))-AO242)</f>
        <v/>
      </c>
      <c r="AQ242" s="5">
        <f t="shared" si="1"/>
        <v>0</v>
      </c>
      <c r="AR242" s="5" t="str">
        <f>IF(Q242="","",Q242*RarityBackground!$D$5)</f>
        <v/>
      </c>
      <c r="AS242" s="5" t="str">
        <f>IF(R242="","",VLOOKUP(R242&amp;"Save1Minute", RarityBackground!$C$6:$D$20,2,0))</f>
        <v/>
      </c>
      <c r="AT242" s="5" t="str">
        <f>IF(S242="","",IF(T242="Y",ROUNDUP(S242*RarityBackground!$D$4,0),IF(T242="N",ROUNDUP(S242*RarityBackground!$D$3,0))))</f>
        <v/>
      </c>
      <c r="AU242" s="5" t="str">
        <f>IF(U242="","",IF(V242="Y",((RarityBackground!$D$4*U242)*(RarityBackground!$F$3+W242)),((RarityBackground!$D$3*U242)*(RarityBackground!$F$3+W242))))</f>
        <v/>
      </c>
      <c r="AV242" s="5" t="str">
        <f>IF(X242="","",IF(Y242="Y",(RarityBackground!$D$4*X242)*IF(Z242="Y",RarityBackground!$F$9,RarityBackground!$F$10),(RarityBackground!$D$3*X242)*IF(Z242="Y",RarityBackground!$F$9,RarityBackground!$F$10)))</f>
        <v/>
      </c>
      <c r="AW242" s="5" t="str">
        <f>IF(AA242="","",AA242*RarityBackground!$D$2)</f>
        <v/>
      </c>
      <c r="AX242" s="5" t="str">
        <f t="shared" si="2"/>
        <v/>
      </c>
      <c r="AY242" s="5" t="str">
        <f>IF(AC242="","",VLOOKUP(AC242,RarityBackground!$A$7:$B$17,2,0))</f>
        <v/>
      </c>
      <c r="AZ242" s="5" t="str">
        <f>IF(AD242="","",IF(AD242="Y",AY242*RarityBackground!$F$5,IF(AD242="N",AY242*(IF(RarityBackground!$F$3+(AE242-1)&gt;10,10,RarityBackground!$F$3+(AE242-1)))))-AY242)</f>
        <v/>
      </c>
      <c r="BA242" s="5" t="str">
        <f>IF(AF242="","",VLOOKUP(AF242,RarityBackground!$A$7:$B$17,2,0))</f>
        <v/>
      </c>
      <c r="BB242" s="5" t="str">
        <f>IF(AG242="","",IF(AG242="Y",BA242*RarityBackground!$F$5,IF(AG242="N",BA242*(IF(RarityBackground!$F$3+(AH242-1)&gt;10,10,RarityBackground!$F$3+(AH242-1)))))-BA242)</f>
        <v/>
      </c>
    </row>
    <row r="243" ht="15.75" customHeight="1">
      <c r="A243" s="5" t="s">
        <v>466</v>
      </c>
      <c r="B243" s="5" t="s">
        <v>70</v>
      </c>
      <c r="C243" s="6" t="s">
        <v>56</v>
      </c>
      <c r="D243" s="5">
        <f>IF(A243="","",ROUNDUP(SUM(AI243:BB243)*VLOOKUP(B243,RarityBackground!$A$1:$B$6,2,0)*IF(C243="Yes",1,1.1),0))</f>
        <v>660</v>
      </c>
      <c r="E243" s="5" t="s">
        <v>467</v>
      </c>
      <c r="F243" s="7"/>
      <c r="I243" s="7"/>
      <c r="J243" s="7"/>
      <c r="K243" s="6"/>
      <c r="L243" s="8"/>
      <c r="M243" s="7"/>
      <c r="N243" s="6"/>
      <c r="O243" s="6"/>
      <c r="P243" s="6"/>
      <c r="Q243" s="8"/>
      <c r="R243" s="9"/>
      <c r="S243" s="7"/>
      <c r="T243" s="6"/>
      <c r="U243" s="6"/>
      <c r="V243" s="6"/>
      <c r="W243" s="6"/>
      <c r="X243" s="6"/>
      <c r="Y243" s="6"/>
      <c r="Z243" s="6"/>
      <c r="AA243" s="8"/>
      <c r="AB243" s="7">
        <v>300.0</v>
      </c>
      <c r="AC243" s="7"/>
      <c r="AD243" s="6"/>
      <c r="AE243" s="6"/>
      <c r="AF243" s="6"/>
      <c r="AG243" s="6"/>
      <c r="AH243" s="6"/>
      <c r="AI243" s="7" t="str">
        <f>IF(F243="","",F243+IF(G243="",0,VLOOKUP(G243,RarityBackground!$E$7:$F$9,2,0)))</f>
        <v/>
      </c>
      <c r="AJ243" s="5" t="str">
        <f>IF(H243="","",F243+IF(H243=1,RarityBackground!$F$1,IF(H243=2,RarityBackground!$F$1*3,IF(H243=3,RarityBackground!$F$1*6,"Error"))))</f>
        <v/>
      </c>
      <c r="AK243" s="5" t="str">
        <f>IF(I243="","",IF(I243=1,RarityBackground!$F$2,IF(I243=2,RarityBackground!$F$2*3,IF(I243=3,RarityBackground!$F$2*6,"Error"))))</f>
        <v/>
      </c>
      <c r="AL243" s="5" t="str">
        <f>IF(J243="","",ROUNDUP(RarityBackground!$F$6*VLOOKUP(J243, RarityBackground!$A$18:$B$27,2,0),-1))</f>
        <v/>
      </c>
      <c r="AM243" s="5" t="str">
        <f>IF(K243="","",IF(K243="N","",IF(K243="Y",ROUNDUP(RarityBackground!$F$6,-1),"")))</f>
        <v/>
      </c>
      <c r="AN243" s="5" t="str">
        <f>IF(L243="","",IF(L243=1,RarityBackground!$D$1,IF(L243=2,RarityBackground!$D$1*3,IF(L243=3,RarityBackground!$D$1*6,"Error"))))</f>
        <v/>
      </c>
      <c r="AO243" s="5" t="str">
        <f>IF(M243="","",VLOOKUP(M243,RarityBackground!$A$7:$B$17,2,0))</f>
        <v/>
      </c>
      <c r="AP243" s="5" t="str">
        <f>IF(N243="","",IF(N243="Y",AO243*RarityBackground!$F$5,IF(N243="N",AO243*(IF(RarityBackground!$F$3+(O243-1)&gt;10,10,RarityBackground!$F$3+(O243-1)))))-AO243)</f>
        <v/>
      </c>
      <c r="AQ243" s="5" t="str">
        <f t="shared" si="1"/>
        <v/>
      </c>
      <c r="AR243" s="5" t="str">
        <f>IF(Q243="","",Q243*RarityBackground!$D$5)</f>
        <v/>
      </c>
      <c r="AS243" s="5" t="str">
        <f>IF(R243="","",VLOOKUP(R243&amp;"Save1Minute", RarityBackground!$C$6:$D$20,2,0))</f>
        <v/>
      </c>
      <c r="AT243" s="5" t="str">
        <f>IF(S243="","",IF(T243="Y",ROUNDUP(S243*RarityBackground!$D$4,0),IF(T243="N",ROUNDUP(S243*RarityBackground!$D$3,0))))</f>
        <v/>
      </c>
      <c r="AU243" s="5" t="str">
        <f>IF(U243="","",IF(V243="Y",((RarityBackground!$D$4*U243)*(RarityBackground!$F$3+W243)),((RarityBackground!$D$3*U243)*(RarityBackground!$F$3+W243))))</f>
        <v/>
      </c>
      <c r="AV243" s="5" t="str">
        <f>IF(X243="","",IF(Y243="Y",(RarityBackground!$D$4*X243)*IF(Z243="Y",RarityBackground!$F$9,RarityBackground!$F$10),(RarityBackground!$D$3*X243)*IF(Z243="Y",RarityBackground!$F$9,RarityBackground!$F$10)))</f>
        <v/>
      </c>
      <c r="AW243" s="5" t="str">
        <f>IF(AA243="","",AA243*RarityBackground!$D$2)</f>
        <v/>
      </c>
      <c r="AX243" s="5">
        <f t="shared" si="2"/>
        <v>300</v>
      </c>
      <c r="AY243" s="5" t="str">
        <f>IF(AC243="","",VLOOKUP(AC243,RarityBackground!$A$7:$B$17,2,0))</f>
        <v/>
      </c>
      <c r="AZ243" s="5" t="str">
        <f>IF(AD243="","",IF(AD243="Y",AY243*RarityBackground!$F$5,IF(AD243="N",AY243*(IF(RarityBackground!$F$3+(AE243-1)&gt;10,10,RarityBackground!$F$3+(AE243-1)))))-AY243)</f>
        <v/>
      </c>
      <c r="BA243" s="5" t="str">
        <f>IF(AF243="","",VLOOKUP(AF243,RarityBackground!$A$7:$B$17,2,0))</f>
        <v/>
      </c>
      <c r="BB243" s="5" t="str">
        <f>IF(AG243="","",IF(AG243="Y",BA243*RarityBackground!$F$5,IF(AG243="N",BA243*(IF(RarityBackground!$F$3+(AH243-1)&gt;10,10,RarityBackground!$F$3+(AH243-1)))))-BA243)</f>
        <v/>
      </c>
    </row>
    <row r="244" ht="15.75" customHeight="1">
      <c r="A244" s="5" t="s">
        <v>468</v>
      </c>
      <c r="B244" s="5" t="s">
        <v>70</v>
      </c>
      <c r="C244" s="6" t="s">
        <v>56</v>
      </c>
      <c r="D244" s="5">
        <f>IF(A244="","",ROUNDUP(SUM(AI244:BB244)*VLOOKUP(B244,RarityBackground!$A$1:$B$6,2,0)*IF(C244="Yes",1,1.1),0))</f>
        <v>660</v>
      </c>
      <c r="E244" s="5" t="s">
        <v>469</v>
      </c>
      <c r="F244" s="7"/>
      <c r="I244" s="7"/>
      <c r="J244" s="7"/>
      <c r="K244" s="6"/>
      <c r="L244" s="8"/>
      <c r="M244" s="7">
        <v>0.0</v>
      </c>
      <c r="N244" s="6" t="s">
        <v>67</v>
      </c>
      <c r="O244" s="6"/>
      <c r="P244" s="6">
        <v>1.0</v>
      </c>
      <c r="Q244" s="8"/>
      <c r="R244" s="9"/>
      <c r="S244" s="7"/>
      <c r="T244" s="6"/>
      <c r="U244" s="6"/>
      <c r="V244" s="6"/>
      <c r="W244" s="6"/>
      <c r="X244" s="6"/>
      <c r="Y244" s="6"/>
      <c r="Z244" s="6"/>
      <c r="AA244" s="8"/>
      <c r="AB244" s="7"/>
      <c r="AC244" s="7"/>
      <c r="AD244" s="6"/>
      <c r="AE244" s="6"/>
      <c r="AF244" s="6"/>
      <c r="AG244" s="6"/>
      <c r="AH244" s="6"/>
      <c r="AI244" s="7" t="str">
        <f>IF(F244="","",F244+IF(G244="",0,VLOOKUP(G244,RarityBackground!$E$7:$F$9,2,0)))</f>
        <v/>
      </c>
      <c r="AJ244" s="5" t="str">
        <f>IF(H244="","",F244+IF(H244=1,RarityBackground!$F$1,IF(H244=2,RarityBackground!$F$1*3,IF(H244=3,RarityBackground!$F$1*6,"Error"))))</f>
        <v/>
      </c>
      <c r="AK244" s="5" t="str">
        <f>IF(I244="","",IF(I244=1,RarityBackground!$F$2,IF(I244=2,RarityBackground!$F$2*3,IF(I244=3,RarityBackground!$F$2*6,"Error"))))</f>
        <v/>
      </c>
      <c r="AL244" s="5" t="str">
        <f>IF(J244="","",ROUNDUP(RarityBackground!$F$6*VLOOKUP(J244, RarityBackground!$A$18:$B$27,2,0),-1))</f>
        <v/>
      </c>
      <c r="AM244" s="5" t="str">
        <f>IF(K244="","",IF(K244="N","",IF(K244="Y",ROUNDUP(RarityBackground!$F$6,-1),"")))</f>
        <v/>
      </c>
      <c r="AN244" s="5" t="str">
        <f>IF(L244="","",IF(L244=1,RarityBackground!$D$1,IF(L244=2,RarityBackground!$D$1*3,IF(L244=3,RarityBackground!$D$1*6,"Error"))))</f>
        <v/>
      </c>
      <c r="AO244" s="5">
        <f>IF(M244="","",VLOOKUP(M244,RarityBackground!$A$7:$B$17,2,0))</f>
        <v>30</v>
      </c>
      <c r="AP244" s="5">
        <f>IF(N244="","",IF(N244="Y",AO244*RarityBackground!$F$5,IF(N244="N",AO244*(IF(RarityBackground!$F$3+(O244-1)&gt;10,10,RarityBackground!$F$3+(O244-1)))))-AO244)</f>
        <v>270</v>
      </c>
      <c r="AQ244" s="5">
        <f t="shared" si="1"/>
        <v>0</v>
      </c>
      <c r="AR244" s="5" t="str">
        <f>IF(Q244="","",Q244*RarityBackground!$D$5)</f>
        <v/>
      </c>
      <c r="AS244" s="5" t="str">
        <f>IF(R244="","",VLOOKUP(R244&amp;"Save1Minute", RarityBackground!$C$6:$D$20,2,0))</f>
        <v/>
      </c>
      <c r="AT244" s="5" t="str">
        <f>IF(S244="","",IF(T244="Y",ROUNDUP(S244*RarityBackground!$D$4,0),IF(T244="N",ROUNDUP(S244*RarityBackground!$D$3,0))))</f>
        <v/>
      </c>
      <c r="AU244" s="5" t="str">
        <f>IF(U244="","",IF(V244="Y",((RarityBackground!$D$4*U244)*(RarityBackground!$F$3+W244)),((RarityBackground!$D$3*U244)*(RarityBackground!$F$3+W244))))</f>
        <v/>
      </c>
      <c r="AV244" s="5" t="str">
        <f>IF(X244="","",IF(Y244="Y",(RarityBackground!$D$4*X244)*IF(Z244="Y",RarityBackground!$F$9,RarityBackground!$F$10),(RarityBackground!$D$3*X244)*IF(Z244="Y",RarityBackground!$F$9,RarityBackground!$F$10)))</f>
        <v/>
      </c>
      <c r="AW244" s="5" t="str">
        <f>IF(AA244="","",AA244*RarityBackground!$D$2)</f>
        <v/>
      </c>
      <c r="AX244" s="5" t="str">
        <f t="shared" si="2"/>
        <v/>
      </c>
      <c r="AY244" s="5" t="str">
        <f>IF(AC244="","",VLOOKUP(AC244,RarityBackground!$A$7:$B$17,2,0))</f>
        <v/>
      </c>
      <c r="AZ244" s="5" t="str">
        <f>IF(AD244="","",IF(AD244="Y",AY244*RarityBackground!$F$5,IF(AD244="N",AY244*(IF(RarityBackground!$F$3+(AE244-1)&gt;10,10,RarityBackground!$F$3+(AE244-1)))))-AY244)</f>
        <v/>
      </c>
      <c r="BA244" s="5" t="str">
        <f>IF(AF244="","",VLOOKUP(AF244,RarityBackground!$A$7:$B$17,2,0))</f>
        <v/>
      </c>
      <c r="BB244" s="5" t="str">
        <f>IF(AG244="","",IF(AG244="Y",BA244*RarityBackground!$F$5,IF(AG244="N",BA244*(IF(RarityBackground!$F$3+(AH244-1)&gt;10,10,RarityBackground!$F$3+(AH244-1)))))-BA244)</f>
        <v/>
      </c>
    </row>
    <row r="245" ht="15.75" customHeight="1">
      <c r="A245" s="5" t="s">
        <v>470</v>
      </c>
      <c r="B245" s="5" t="s">
        <v>70</v>
      </c>
      <c r="C245" s="6" t="s">
        <v>56</v>
      </c>
      <c r="D245" s="5">
        <f>IF(A245="","",ROUNDUP(SUM(AI245:BB245)*VLOOKUP(B245,RarityBackground!$A$1:$B$6,2,0)*IF(C245="Yes",1,1.1),0))</f>
        <v>660</v>
      </c>
      <c r="E245" s="5" t="s">
        <v>471</v>
      </c>
      <c r="F245" s="7"/>
      <c r="I245" s="7"/>
      <c r="J245" s="7"/>
      <c r="K245" s="6"/>
      <c r="L245" s="8"/>
      <c r="M245" s="7">
        <v>3.0</v>
      </c>
      <c r="N245" s="6"/>
      <c r="O245" s="6"/>
      <c r="P245" s="6">
        <v>1.0</v>
      </c>
      <c r="Q245" s="8"/>
      <c r="R245" s="9"/>
      <c r="S245" s="7"/>
      <c r="T245" s="6"/>
      <c r="U245" s="6"/>
      <c r="V245" s="6"/>
      <c r="W245" s="6"/>
      <c r="X245" s="6"/>
      <c r="Y245" s="6"/>
      <c r="Z245" s="6"/>
      <c r="AA245" s="8"/>
      <c r="AB245" s="7"/>
      <c r="AC245" s="7"/>
      <c r="AD245" s="6"/>
      <c r="AE245" s="6"/>
      <c r="AF245" s="6"/>
      <c r="AG245" s="6"/>
      <c r="AH245" s="6"/>
      <c r="AI245" s="7" t="str">
        <f>IF(F245="","",F245+IF(G245="",0,VLOOKUP(G245,RarityBackground!$E$7:$F$9,2,0)))</f>
        <v/>
      </c>
      <c r="AJ245" s="5" t="str">
        <f>IF(H245="","",F245+IF(H245=1,RarityBackground!$F$1,IF(H245=2,RarityBackground!$F$1*3,IF(H245=3,RarityBackground!$F$1*6,"Error"))))</f>
        <v/>
      </c>
      <c r="AK245" s="5" t="str">
        <f>IF(I245="","",IF(I245=1,RarityBackground!$F$2,IF(I245=2,RarityBackground!$F$2*3,IF(I245=3,RarityBackground!$F$2*6,"Error"))))</f>
        <v/>
      </c>
      <c r="AL245" s="5" t="str">
        <f>IF(J245="","",ROUNDUP(RarityBackground!$F$6*VLOOKUP(J245, RarityBackground!$A$18:$B$27,2,0),-1))</f>
        <v/>
      </c>
      <c r="AM245" s="5" t="str">
        <f>IF(K245="","",IF(K245="N","",IF(K245="Y",ROUNDUP(RarityBackground!$F$6,-1),"")))</f>
        <v/>
      </c>
      <c r="AN245" s="5" t="str">
        <f>IF(L245="","",IF(L245=1,RarityBackground!$D$1,IF(L245=2,RarityBackground!$D$1*3,IF(L245=3,RarityBackground!$D$1*6,"Error"))))</f>
        <v/>
      </c>
      <c r="AO245" s="5">
        <f>IF(M245="","",VLOOKUP(M245,RarityBackground!$A$7:$B$17,2,0))</f>
        <v>300</v>
      </c>
      <c r="AP245" s="5" t="str">
        <f>IF(N245="","",IF(N245="Y",AO245*RarityBackground!$F$5,IF(N245="N",AO245*(IF(RarityBackground!$F$3+(O245-1)&gt;10,10,RarityBackground!$F$3+(O245-1)))))-AO245)</f>
        <v/>
      </c>
      <c r="AQ245" s="5">
        <f t="shared" si="1"/>
        <v>0</v>
      </c>
      <c r="AR245" s="5" t="str">
        <f>IF(Q245="","",Q245*RarityBackground!$D$5)</f>
        <v/>
      </c>
      <c r="AS245" s="5" t="str">
        <f>IF(R245="","",VLOOKUP(R245&amp;"Save1Minute", RarityBackground!$C$6:$D$20,2,0))</f>
        <v/>
      </c>
      <c r="AT245" s="5" t="str">
        <f>IF(S245="","",IF(T245="Y",ROUNDUP(S245*RarityBackground!$D$4,0),IF(T245="N",ROUNDUP(S245*RarityBackground!$D$3,0))))</f>
        <v/>
      </c>
      <c r="AU245" s="5" t="str">
        <f>IF(U245="","",IF(V245="Y",((RarityBackground!$D$4*U245)*(RarityBackground!$F$3+W245)),((RarityBackground!$D$3*U245)*(RarityBackground!$F$3+W245))))</f>
        <v/>
      </c>
      <c r="AV245" s="5" t="str">
        <f>IF(X245="","",IF(Y245="Y",(RarityBackground!$D$4*X245)*IF(Z245="Y",RarityBackground!$F$9,RarityBackground!$F$10),(RarityBackground!$D$3*X245)*IF(Z245="Y",RarityBackground!$F$9,RarityBackground!$F$10)))</f>
        <v/>
      </c>
      <c r="AW245" s="5" t="str">
        <f>IF(AA245="","",AA245*RarityBackground!$D$2)</f>
        <v/>
      </c>
      <c r="AX245" s="5" t="str">
        <f t="shared" si="2"/>
        <v/>
      </c>
      <c r="AY245" s="5" t="str">
        <f>IF(AC245="","",VLOOKUP(AC245,RarityBackground!$A$7:$B$17,2,0))</f>
        <v/>
      </c>
      <c r="AZ245" s="5" t="str">
        <f>IF(AD245="","",IF(AD245="Y",AY245*RarityBackground!$F$5,IF(AD245="N",AY245*(IF(RarityBackground!$F$3+(AE245-1)&gt;10,10,RarityBackground!$F$3+(AE245-1)))))-AY245)</f>
        <v/>
      </c>
      <c r="BA245" s="5" t="str">
        <f>IF(AF245="","",VLOOKUP(AF245,RarityBackground!$A$7:$B$17,2,0))</f>
        <v/>
      </c>
      <c r="BB245" s="5" t="str">
        <f>IF(AG245="","",IF(AG245="Y",BA245*RarityBackground!$F$5,IF(AG245="N",BA245*(IF(RarityBackground!$F$3+(AH245-1)&gt;10,10,RarityBackground!$F$3+(AH245-1)))))-BA245)</f>
        <v/>
      </c>
    </row>
    <row r="246" ht="15.75" customHeight="1">
      <c r="A246" s="5" t="s">
        <v>472</v>
      </c>
      <c r="B246" s="5" t="s">
        <v>55</v>
      </c>
      <c r="C246" s="6" t="s">
        <v>56</v>
      </c>
      <c r="D246" s="5">
        <f>IF(A246="","",ROUNDUP(SUM(AI246:BB246)*VLOOKUP(B246,RarityBackground!$A$1:$B$6,2,0)*IF(C246="Yes",1,1.1),0))</f>
        <v>495</v>
      </c>
      <c r="E246" s="5" t="s">
        <v>274</v>
      </c>
      <c r="F246" s="7"/>
      <c r="I246" s="7"/>
      <c r="J246" s="7"/>
      <c r="K246" s="6"/>
      <c r="L246" s="8"/>
      <c r="M246" s="7">
        <v>0.0</v>
      </c>
      <c r="N246" s="6" t="s">
        <v>67</v>
      </c>
      <c r="O246" s="6"/>
      <c r="P246" s="6"/>
      <c r="Q246" s="8"/>
      <c r="R246" s="9"/>
      <c r="S246" s="7"/>
      <c r="T246" s="6"/>
      <c r="U246" s="6"/>
      <c r="V246" s="6"/>
      <c r="W246" s="6"/>
      <c r="X246" s="6"/>
      <c r="Y246" s="6"/>
      <c r="Z246" s="6"/>
      <c r="AA246" s="8"/>
      <c r="AB246" s="7"/>
      <c r="AC246" s="7"/>
      <c r="AD246" s="6"/>
      <c r="AE246" s="6"/>
      <c r="AF246" s="6"/>
      <c r="AG246" s="6"/>
      <c r="AH246" s="6"/>
      <c r="AI246" s="7" t="str">
        <f>IF(F246="","",F246+IF(G246="",0,VLOOKUP(G246,RarityBackground!$E$7:$F$9,2,0)))</f>
        <v/>
      </c>
      <c r="AJ246" s="5" t="str">
        <f>IF(H246="","",F246+IF(H246=1,RarityBackground!$F$1,IF(H246=2,RarityBackground!$F$1*3,IF(H246=3,RarityBackground!$F$1*6,"Error"))))</f>
        <v/>
      </c>
      <c r="AK246" s="5" t="str">
        <f>IF(I246="","",IF(I246=1,RarityBackground!$F$2,IF(I246=2,RarityBackground!$F$2*3,IF(I246=3,RarityBackground!$F$2*6,"Error"))))</f>
        <v/>
      </c>
      <c r="AL246" s="5" t="str">
        <f>IF(J246="","",ROUNDUP(RarityBackground!$F$6*VLOOKUP(J246, RarityBackground!$A$18:$B$27,2,0),-1))</f>
        <v/>
      </c>
      <c r="AM246" s="5" t="str">
        <f>IF(K246="","",IF(K246="N","",IF(K246="Y",ROUNDUP(RarityBackground!$F$6,-1),"")))</f>
        <v/>
      </c>
      <c r="AN246" s="5" t="str">
        <f>IF(L246="","",IF(L246=1,RarityBackground!$D$1,IF(L246=2,RarityBackground!$D$1*3,IF(L246=3,RarityBackground!$D$1*6,"Error"))))</f>
        <v/>
      </c>
      <c r="AO246" s="5">
        <f>IF(M246="","",VLOOKUP(M246,RarityBackground!$A$7:$B$17,2,0))</f>
        <v>30</v>
      </c>
      <c r="AP246" s="5">
        <f>IF(N246="","",IF(N246="Y",AO246*RarityBackground!$F$5,IF(N246="N",AO246*(IF(RarityBackground!$F$3+(O246-1)&gt;10,10,RarityBackground!$F$3+(O246-1)))))-AO246)</f>
        <v>270</v>
      </c>
      <c r="AQ246" s="5" t="str">
        <f t="shared" si="1"/>
        <v/>
      </c>
      <c r="AR246" s="5" t="str">
        <f>IF(Q246="","",Q246*RarityBackground!$D$5)</f>
        <v/>
      </c>
      <c r="AS246" s="5" t="str">
        <f>IF(R246="","",VLOOKUP(R246&amp;"Save1Minute", RarityBackground!$C$6:$D$20,2,0))</f>
        <v/>
      </c>
      <c r="AT246" s="5" t="str">
        <f>IF(S246="","",IF(T246="Y",ROUNDUP(S246*RarityBackground!$D$4,0),IF(T246="N",ROUNDUP(S246*RarityBackground!$D$3,0))))</f>
        <v/>
      </c>
      <c r="AU246" s="5" t="str">
        <f>IF(U246="","",IF(V246="Y",((RarityBackground!$D$4*U246)*(RarityBackground!$F$3+W246)),((RarityBackground!$D$3*U246)*(RarityBackground!$F$3+W246))))</f>
        <v/>
      </c>
      <c r="AV246" s="5" t="str">
        <f>IF(X246="","",IF(Y246="Y",(RarityBackground!$D$4*X246)*IF(Z246="Y",RarityBackground!$F$9,RarityBackground!$F$10),(RarityBackground!$D$3*X246)*IF(Z246="Y",RarityBackground!$F$9,RarityBackground!$F$10)))</f>
        <v/>
      </c>
      <c r="AW246" s="5" t="str">
        <f>IF(AA246="","",AA246*RarityBackground!$D$2)</f>
        <v/>
      </c>
      <c r="AX246" s="5" t="str">
        <f t="shared" si="2"/>
        <v/>
      </c>
      <c r="AY246" s="5" t="str">
        <f>IF(AC246="","",VLOOKUP(AC246,RarityBackground!$A$7:$B$17,2,0))</f>
        <v/>
      </c>
      <c r="AZ246" s="5" t="str">
        <f>IF(AD246="","",IF(AD246="Y",AY246*RarityBackground!$F$5,IF(AD246="N",AY246*(IF(RarityBackground!$F$3+(AE246-1)&gt;10,10,RarityBackground!$F$3+(AE246-1)))))-AY246)</f>
        <v/>
      </c>
      <c r="BA246" s="5" t="str">
        <f>IF(AF246="","",VLOOKUP(AF246,RarityBackground!$A$7:$B$17,2,0))</f>
        <v/>
      </c>
      <c r="BB246" s="5" t="str">
        <f>IF(AG246="","",IF(AG246="Y",BA246*RarityBackground!$F$5,IF(AG246="N",BA246*(IF(RarityBackground!$F$3+(AH246-1)&gt;10,10,RarityBackground!$F$3+(AH246-1)))))-BA246)</f>
        <v/>
      </c>
    </row>
    <row r="247" ht="15.75" customHeight="1">
      <c r="A247" s="5" t="s">
        <v>473</v>
      </c>
      <c r="B247" s="5" t="s">
        <v>70</v>
      </c>
      <c r="C247" s="6" t="s">
        <v>56</v>
      </c>
      <c r="D247" s="5">
        <f>IF(A247="","",ROUNDUP(SUM(AI247:BB247)*VLOOKUP(B247,RarityBackground!$A$1:$B$6,2,0)*IF(C247="Yes",1,1.1),0))</f>
        <v>4290</v>
      </c>
      <c r="E247" s="5" t="s">
        <v>474</v>
      </c>
      <c r="F247" s="7"/>
      <c r="I247" s="7"/>
      <c r="J247" s="7"/>
      <c r="K247" s="6"/>
      <c r="L247" s="8"/>
      <c r="M247" s="7">
        <v>3.0</v>
      </c>
      <c r="N247" s="6" t="s">
        <v>76</v>
      </c>
      <c r="O247" s="6">
        <v>3.0</v>
      </c>
      <c r="P247" s="6"/>
      <c r="Q247" s="8">
        <v>5.0</v>
      </c>
      <c r="R247" s="9"/>
      <c r="S247" s="7"/>
      <c r="T247" s="6"/>
      <c r="U247" s="6"/>
      <c r="V247" s="6"/>
      <c r="W247" s="6"/>
      <c r="X247" s="6"/>
      <c r="Y247" s="6"/>
      <c r="Z247" s="6"/>
      <c r="AA247" s="8"/>
      <c r="AB247" s="7"/>
      <c r="AC247" s="7"/>
      <c r="AD247" s="6"/>
      <c r="AE247" s="6"/>
      <c r="AF247" s="6"/>
      <c r="AG247" s="6"/>
      <c r="AH247" s="6"/>
      <c r="AI247" s="7" t="str">
        <f>IF(F247="","",F247+IF(G247="",0,VLOOKUP(G247,RarityBackground!$E$7:$F$9,2,0)))</f>
        <v/>
      </c>
      <c r="AJ247" s="5" t="str">
        <f>IF(H247="","",F247+IF(H247=1,RarityBackground!$F$1,IF(H247=2,RarityBackground!$F$1*3,IF(H247=3,RarityBackground!$F$1*6,"Error"))))</f>
        <v/>
      </c>
      <c r="AK247" s="5" t="str">
        <f>IF(I247="","",IF(I247=1,RarityBackground!$F$2,IF(I247=2,RarityBackground!$F$2*3,IF(I247=3,RarityBackground!$F$2*6,"Error"))))</f>
        <v/>
      </c>
      <c r="AL247" s="5" t="str">
        <f>IF(J247="","",ROUNDUP(RarityBackground!$F$6*VLOOKUP(J247, RarityBackground!$A$18:$B$27,2,0),-1))</f>
        <v/>
      </c>
      <c r="AM247" s="5" t="str">
        <f>IF(K247="","",IF(K247="N","",IF(K247="Y",ROUNDUP(RarityBackground!$F$6,-1),"")))</f>
        <v/>
      </c>
      <c r="AN247" s="5" t="str">
        <f>IF(L247="","",IF(L247=1,RarityBackground!$D$1,IF(L247=2,RarityBackground!$D$1*3,IF(L247=3,RarityBackground!$D$1*6,"Error"))))</f>
        <v/>
      </c>
      <c r="AO247" s="5">
        <f>IF(M247="","",VLOOKUP(M247,RarityBackground!$A$7:$B$17,2,0))</f>
        <v>300</v>
      </c>
      <c r="AP247" s="5">
        <f>IF(N247="","",IF(N247="Y",AO247*RarityBackground!$F$5,IF(N247="N",AO247*(IF(RarityBackground!$F$3+(O247-1)&gt;10,10,RarityBackground!$F$3+(O247-1)))))-AO247)</f>
        <v>1500</v>
      </c>
      <c r="AQ247" s="5" t="str">
        <f t="shared" si="1"/>
        <v/>
      </c>
      <c r="AR247" s="5">
        <f>IF(Q247="","",Q247*RarityBackground!$D$5)</f>
        <v>150</v>
      </c>
      <c r="AS247" s="5" t="str">
        <f>IF(R247="","",VLOOKUP(R247&amp;"Save1Minute", RarityBackground!$C$6:$D$20,2,0))</f>
        <v/>
      </c>
      <c r="AT247" s="5" t="str">
        <f>IF(S247="","",IF(T247="Y",ROUNDUP(S247*RarityBackground!$D$4,0),IF(T247="N",ROUNDUP(S247*RarityBackground!$D$3,0))))</f>
        <v/>
      </c>
      <c r="AU247" s="5" t="str">
        <f>IF(U247="","",IF(V247="Y",((RarityBackground!$D$4*U247)*(RarityBackground!$F$3+W247)),((RarityBackground!$D$3*U247)*(RarityBackground!$F$3+W247))))</f>
        <v/>
      </c>
      <c r="AV247" s="5" t="str">
        <f>IF(X247="","",IF(Y247="Y",(RarityBackground!$D$4*X247)*IF(Z247="Y",RarityBackground!$F$9,RarityBackground!$F$10),(RarityBackground!$D$3*X247)*IF(Z247="Y",RarityBackground!$F$9,RarityBackground!$F$10)))</f>
        <v/>
      </c>
      <c r="AW247" s="5" t="str">
        <f>IF(AA247="","",AA247*RarityBackground!$D$2)</f>
        <v/>
      </c>
      <c r="AX247" s="5" t="str">
        <f t="shared" si="2"/>
        <v/>
      </c>
      <c r="AY247" s="5" t="str">
        <f>IF(AC247="","",VLOOKUP(AC247,RarityBackground!$A$7:$B$17,2,0))</f>
        <v/>
      </c>
      <c r="AZ247" s="5" t="str">
        <f>IF(AD247="","",IF(AD247="Y",AY247*RarityBackground!$F$5,IF(AD247="N",AY247*(IF(RarityBackground!$F$3+(AE247-1)&gt;10,10,RarityBackground!$F$3+(AE247-1)))))-AY247)</f>
        <v/>
      </c>
      <c r="BA247" s="5" t="str">
        <f>IF(AF247="","",VLOOKUP(AF247,RarityBackground!$A$7:$B$17,2,0))</f>
        <v/>
      </c>
      <c r="BB247" s="5" t="str">
        <f>IF(AG247="","",IF(AG247="Y",BA247*RarityBackground!$F$5,IF(AG247="N",BA247*(IF(RarityBackground!$F$3+(AH247-1)&gt;10,10,RarityBackground!$F$3+(AH247-1)))))-BA247)</f>
        <v/>
      </c>
    </row>
    <row r="248" ht="15.75" customHeight="1">
      <c r="A248" s="5" t="s">
        <v>475</v>
      </c>
      <c r="B248" s="5" t="s">
        <v>80</v>
      </c>
      <c r="C248" s="6" t="s">
        <v>74</v>
      </c>
      <c r="D248" s="5">
        <f>IF(A248="","",ROUNDUP(SUM(AI248:BB248)*VLOOKUP(B248,RarityBackground!$A$1:$B$6,2,0)*IF(C248="Yes",1,1.1),0))</f>
        <v>33000</v>
      </c>
      <c r="E248" s="5" t="s">
        <v>347</v>
      </c>
      <c r="F248" s="7"/>
      <c r="I248" s="7"/>
      <c r="J248" s="7"/>
      <c r="K248" s="6"/>
      <c r="L248" s="8"/>
      <c r="M248" s="7">
        <v>9.0</v>
      </c>
      <c r="N248" s="6" t="s">
        <v>76</v>
      </c>
      <c r="O248" s="6">
        <v>1.0</v>
      </c>
      <c r="P248" s="6"/>
      <c r="Q248" s="8"/>
      <c r="R248" s="9"/>
      <c r="S248" s="7"/>
      <c r="T248" s="6"/>
      <c r="U248" s="6"/>
      <c r="V248" s="6"/>
      <c r="W248" s="6"/>
      <c r="X248" s="6"/>
      <c r="Y248" s="6"/>
      <c r="Z248" s="6"/>
      <c r="AA248" s="8"/>
      <c r="AB248" s="7"/>
      <c r="AC248" s="7"/>
      <c r="AD248" s="6"/>
      <c r="AE248" s="6"/>
      <c r="AF248" s="6"/>
      <c r="AG248" s="6"/>
      <c r="AH248" s="6"/>
      <c r="AI248" s="7" t="str">
        <f>IF(F248="","",F248+IF(G248="",0,VLOOKUP(G248,RarityBackground!$E$7:$F$9,2,0)))</f>
        <v/>
      </c>
      <c r="AJ248" s="5" t="str">
        <f>IF(H248="","",F248+IF(H248=1,RarityBackground!$F$1,IF(H248=2,RarityBackground!$F$1*3,IF(H248=3,RarityBackground!$F$1*6,"Error"))))</f>
        <v/>
      </c>
      <c r="AK248" s="5" t="str">
        <f>IF(I248="","",IF(I248=1,RarityBackground!$F$2,IF(I248=2,RarityBackground!$F$2*3,IF(I248=3,RarityBackground!$F$2*6,"Error"))))</f>
        <v/>
      </c>
      <c r="AL248" s="5" t="str">
        <f>IF(J248="","",ROUNDUP(RarityBackground!$F$6*VLOOKUP(J248, RarityBackground!$A$18:$B$27,2,0),-1))</f>
        <v/>
      </c>
      <c r="AM248" s="5" t="str">
        <f>IF(K248="","",IF(K248="N","",IF(K248="Y",ROUNDUP(RarityBackground!$F$6,-1),"")))</f>
        <v/>
      </c>
      <c r="AN248" s="5" t="str">
        <f>IF(L248="","",IF(L248=1,RarityBackground!$D$1,IF(L248=2,RarityBackground!$D$1*3,IF(L248=3,RarityBackground!$D$1*6,"Error"))))</f>
        <v/>
      </c>
      <c r="AO248" s="5">
        <f>IF(M248="","",VLOOKUP(M248,RarityBackground!$A$7:$B$17,2,0))</f>
        <v>1650</v>
      </c>
      <c r="AP248" s="5">
        <f>IF(N248="","",IF(N248="Y",AO248*RarityBackground!$F$5,IF(N248="N",AO248*(IF(RarityBackground!$F$3+(O248-1)&gt;10,10,RarityBackground!$F$3+(O248-1)))))-AO248)</f>
        <v>4950</v>
      </c>
      <c r="AQ248" s="5" t="str">
        <f t="shared" si="1"/>
        <v/>
      </c>
      <c r="AR248" s="5" t="str">
        <f>IF(Q248="","",Q248*RarityBackground!$D$5)</f>
        <v/>
      </c>
      <c r="AS248" s="5" t="str">
        <f>IF(R248="","",VLOOKUP(R248&amp;"Save1Minute", RarityBackground!$C$6:$D$20,2,0))</f>
        <v/>
      </c>
      <c r="AT248" s="5" t="str">
        <f>IF(S248="","",IF(T248="Y",ROUNDUP(S248*RarityBackground!$D$4,0),IF(T248="N",ROUNDUP(S248*RarityBackground!$D$3,0))))</f>
        <v/>
      </c>
      <c r="AU248" s="5" t="str">
        <f>IF(U248="","",IF(V248="Y",((RarityBackground!$D$4*U248)*(RarityBackground!$F$3+W248)),((RarityBackground!$D$3*U248)*(RarityBackground!$F$3+W248))))</f>
        <v/>
      </c>
      <c r="AV248" s="5" t="str">
        <f>IF(X248="","",IF(Y248="Y",(RarityBackground!$D$4*X248)*IF(Z248="Y",RarityBackground!$F$9,RarityBackground!$F$10),(RarityBackground!$D$3*X248)*IF(Z248="Y",RarityBackground!$F$9,RarityBackground!$F$10)))</f>
        <v/>
      </c>
      <c r="AW248" s="5" t="str">
        <f>IF(AA248="","",AA248*RarityBackground!$D$2)</f>
        <v/>
      </c>
      <c r="AX248" s="5" t="str">
        <f t="shared" si="2"/>
        <v/>
      </c>
      <c r="AY248" s="5" t="str">
        <f>IF(AC248="","",VLOOKUP(AC248,RarityBackground!$A$7:$B$17,2,0))</f>
        <v/>
      </c>
      <c r="AZ248" s="5" t="str">
        <f>IF(AD248="","",IF(AD248="Y",AY248*RarityBackground!$F$5,IF(AD248="N",AY248*(IF(RarityBackground!$F$3+(AE248-1)&gt;10,10,RarityBackground!$F$3+(AE248-1)))))-AY248)</f>
        <v/>
      </c>
      <c r="BA248" s="5" t="str">
        <f>IF(AF248="","",VLOOKUP(AF248,RarityBackground!$A$7:$B$17,2,0))</f>
        <v/>
      </c>
      <c r="BB248" s="5" t="str">
        <f>IF(AG248="","",IF(AG248="Y",BA248*RarityBackground!$F$5,IF(AG248="N",BA248*(IF(RarityBackground!$F$3+(AH248-1)&gt;10,10,RarityBackground!$F$3+(AH248-1)))))-BA248)</f>
        <v/>
      </c>
    </row>
    <row r="249" ht="15.75" customHeight="1">
      <c r="A249" s="5" t="s">
        <v>476</v>
      </c>
      <c r="B249" s="5" t="s">
        <v>80</v>
      </c>
      <c r="C249" s="6" t="s">
        <v>74</v>
      </c>
      <c r="D249" s="5">
        <f>IF(A249="","",ROUNDUP(SUM(AI249:BB249)*VLOOKUP(B249,RarityBackground!$A$1:$B$6,2,0)*IF(C249="Yes",1,1.1),0))</f>
        <v>67050</v>
      </c>
      <c r="E249" s="5" t="s">
        <v>477</v>
      </c>
      <c r="F249" s="7"/>
      <c r="I249" s="7"/>
      <c r="J249" s="7"/>
      <c r="K249" s="6"/>
      <c r="L249" s="8"/>
      <c r="M249" s="7">
        <v>8.0</v>
      </c>
      <c r="N249" s="6" t="s">
        <v>76</v>
      </c>
      <c r="O249" s="6">
        <v>3.0</v>
      </c>
      <c r="P249" s="6"/>
      <c r="Q249" s="8">
        <v>17.0</v>
      </c>
      <c r="R249" s="9"/>
      <c r="S249" s="7"/>
      <c r="T249" s="6"/>
      <c r="U249" s="6"/>
      <c r="V249" s="6"/>
      <c r="W249" s="6"/>
      <c r="X249" s="6"/>
      <c r="Y249" s="6"/>
      <c r="Z249" s="6"/>
      <c r="AA249" s="8"/>
      <c r="AB249" s="7">
        <v>3000.0</v>
      </c>
      <c r="AC249" s="7">
        <v>1.0</v>
      </c>
      <c r="AD249" s="6" t="s">
        <v>67</v>
      </c>
      <c r="AE249" s="6"/>
      <c r="AF249" s="6">
        <v>1.0</v>
      </c>
      <c r="AG249" s="6" t="s">
        <v>67</v>
      </c>
      <c r="AH249" s="6"/>
      <c r="AI249" s="7" t="str">
        <f>IF(F249="","",F249+IF(G249="",0,VLOOKUP(G249,RarityBackground!$E$7:$F$9,2,0)))</f>
        <v/>
      </c>
      <c r="AJ249" s="5" t="str">
        <f>IF(H249="","",F249+IF(H249=1,RarityBackground!$F$1,IF(H249=2,RarityBackground!$F$1*3,IF(H249=3,RarityBackground!$F$1*6,"Error"))))</f>
        <v/>
      </c>
      <c r="AK249" s="5" t="str">
        <f>IF(I249="","",IF(I249=1,RarityBackground!$F$2,IF(I249=2,RarityBackground!$F$2*3,IF(I249=3,RarityBackground!$F$2*6,"Error"))))</f>
        <v/>
      </c>
      <c r="AL249" s="5" t="str">
        <f>IF(J249="","",ROUNDUP(RarityBackground!$F$6*VLOOKUP(J249, RarityBackground!$A$18:$B$27,2,0),-1))</f>
        <v/>
      </c>
      <c r="AM249" s="5" t="str">
        <f>IF(K249="","",IF(K249="N","",IF(K249="Y",ROUNDUP(RarityBackground!$F$6,-1),"")))</f>
        <v/>
      </c>
      <c r="AN249" s="5" t="str">
        <f>IF(L249="","",IF(L249=1,RarityBackground!$D$1,IF(L249=2,RarityBackground!$D$1*3,IF(L249=3,RarityBackground!$D$1*6,"Error"))))</f>
        <v/>
      </c>
      <c r="AO249" s="5">
        <f>IF(M249="","",VLOOKUP(M249,RarityBackground!$A$7:$B$17,2,0))</f>
        <v>1350</v>
      </c>
      <c r="AP249" s="5">
        <f>IF(N249="","",IF(N249="Y",AO249*RarityBackground!$F$5,IF(N249="N",AO249*(IF(RarityBackground!$F$3+(O249-1)&gt;10,10,RarityBackground!$F$3+(O249-1)))))-AO249)</f>
        <v>6750</v>
      </c>
      <c r="AQ249" s="5" t="str">
        <f t="shared" si="1"/>
        <v/>
      </c>
      <c r="AR249" s="5">
        <f>IF(Q249="","",Q249*RarityBackground!$D$5)</f>
        <v>510</v>
      </c>
      <c r="AS249" s="5" t="str">
        <f>IF(R249="","",VLOOKUP(R249&amp;"Save1Minute", RarityBackground!$C$6:$D$20,2,0))</f>
        <v/>
      </c>
      <c r="AT249" s="5" t="str">
        <f>IF(S249="","",IF(T249="Y",ROUNDUP(S249*RarityBackground!$D$4,0),IF(T249="N",ROUNDUP(S249*RarityBackground!$D$3,0))))</f>
        <v/>
      </c>
      <c r="AU249" s="5" t="str">
        <f>IF(U249="","",IF(V249="Y",((RarityBackground!$D$4*U249)*(RarityBackground!$F$3+W249)),((RarityBackground!$D$3*U249)*(RarityBackground!$F$3+W249))))</f>
        <v/>
      </c>
      <c r="AV249" s="5" t="str">
        <f>IF(X249="","",IF(Y249="Y",(RarityBackground!$D$4*X249)*IF(Z249="Y",RarityBackground!$F$9,RarityBackground!$F$10),(RarityBackground!$D$3*X249)*IF(Z249="Y",RarityBackground!$F$9,RarityBackground!$F$10)))</f>
        <v/>
      </c>
      <c r="AW249" s="5" t="str">
        <f>IF(AA249="","",AA249*RarityBackground!$D$2)</f>
        <v/>
      </c>
      <c r="AX249" s="5">
        <f t="shared" si="2"/>
        <v>3000</v>
      </c>
      <c r="AY249" s="5">
        <f>IF(AC249="","",VLOOKUP(AC249,RarityBackground!$A$7:$B$17,2,0))</f>
        <v>90</v>
      </c>
      <c r="AZ249" s="5">
        <f>IF(AD249="","",IF(AD249="Y",AY249*RarityBackground!$F$5,IF(AD249="N",AY249*(IF(RarityBackground!$F$3+(AE249-1)&gt;10,10,RarityBackground!$F$3+(AE249-1)))))-AY249)</f>
        <v>810</v>
      </c>
      <c r="BA249" s="5">
        <f>IF(AF249="","",VLOOKUP(AF249,RarityBackground!$A$7:$B$17,2,0))</f>
        <v>90</v>
      </c>
      <c r="BB249" s="5">
        <f>IF(AG249="","",IF(AG249="Y",BA249*RarityBackground!$F$5,IF(AG249="N",BA249*(IF(RarityBackground!$F$3+(AH249-1)&gt;10,10,RarityBackground!$F$3+(AH249-1)))))-BA249)</f>
        <v>810</v>
      </c>
    </row>
    <row r="250" ht="15.75" customHeight="1">
      <c r="A250" s="5" t="s">
        <v>478</v>
      </c>
      <c r="B250" s="5" t="s">
        <v>80</v>
      </c>
      <c r="C250" s="6" t="s">
        <v>74</v>
      </c>
      <c r="D250" s="5">
        <f>IF(A250="","",ROUNDUP(SUM(AI250:BB250)*VLOOKUP(B250,RarityBackground!$A$1:$B$6,2,0)*IF(C250="Yes",1,1.1),0))</f>
        <v>67650</v>
      </c>
      <c r="E250" s="5" t="s">
        <v>479</v>
      </c>
      <c r="F250" s="7"/>
      <c r="I250" s="7"/>
      <c r="J250" s="7"/>
      <c r="K250" s="6"/>
      <c r="L250" s="8"/>
      <c r="M250" s="7">
        <v>8.0</v>
      </c>
      <c r="N250" s="6" t="s">
        <v>76</v>
      </c>
      <c r="O250" s="6">
        <v>3.0</v>
      </c>
      <c r="P250" s="6"/>
      <c r="Q250" s="8">
        <v>21.0</v>
      </c>
      <c r="R250" s="9"/>
      <c r="S250" s="7"/>
      <c r="T250" s="6"/>
      <c r="U250" s="6"/>
      <c r="V250" s="6"/>
      <c r="W250" s="6"/>
      <c r="X250" s="6"/>
      <c r="Y250" s="6"/>
      <c r="Z250" s="6"/>
      <c r="AA250" s="8"/>
      <c r="AB250" s="7">
        <v>3000.0</v>
      </c>
      <c r="AC250" s="7">
        <v>1.0</v>
      </c>
      <c r="AD250" s="6" t="s">
        <v>67</v>
      </c>
      <c r="AE250" s="6"/>
      <c r="AF250" s="6">
        <v>1.0</v>
      </c>
      <c r="AG250" s="6" t="s">
        <v>67</v>
      </c>
      <c r="AH250" s="6"/>
      <c r="AI250" s="7" t="str">
        <f>IF(F250="","",F250+IF(G250="",0,VLOOKUP(G250,RarityBackground!$E$7:$F$9,2,0)))</f>
        <v/>
      </c>
      <c r="AJ250" s="5" t="str">
        <f>IF(H250="","",F250+IF(H250=1,RarityBackground!$F$1,IF(H250=2,RarityBackground!$F$1*3,IF(H250=3,RarityBackground!$F$1*6,"Error"))))</f>
        <v/>
      </c>
      <c r="AK250" s="5" t="str">
        <f>IF(I250="","",IF(I250=1,RarityBackground!$F$2,IF(I250=2,RarityBackground!$F$2*3,IF(I250=3,RarityBackground!$F$2*6,"Error"))))</f>
        <v/>
      </c>
      <c r="AL250" s="5" t="str">
        <f>IF(J250="","",ROUNDUP(RarityBackground!$F$6*VLOOKUP(J250, RarityBackground!$A$18:$B$27,2,0),-1))</f>
        <v/>
      </c>
      <c r="AM250" s="5" t="str">
        <f>IF(K250="","",IF(K250="N","",IF(K250="Y",ROUNDUP(RarityBackground!$F$6,-1),"")))</f>
        <v/>
      </c>
      <c r="AN250" s="5" t="str">
        <f>IF(L250="","",IF(L250=1,RarityBackground!$D$1,IF(L250=2,RarityBackground!$D$1*3,IF(L250=3,RarityBackground!$D$1*6,"Error"))))</f>
        <v/>
      </c>
      <c r="AO250" s="5">
        <f>IF(M250="","",VLOOKUP(M250,RarityBackground!$A$7:$B$17,2,0))</f>
        <v>1350</v>
      </c>
      <c r="AP250" s="5">
        <f>IF(N250="","",IF(N250="Y",AO250*RarityBackground!$F$5,IF(N250="N",AO250*(IF(RarityBackground!$F$3+(O250-1)&gt;10,10,RarityBackground!$F$3+(O250-1)))))-AO250)</f>
        <v>6750</v>
      </c>
      <c r="AQ250" s="5" t="str">
        <f t="shared" si="1"/>
        <v/>
      </c>
      <c r="AR250" s="5">
        <f>IF(Q250="","",Q250*RarityBackground!$D$5)</f>
        <v>630</v>
      </c>
      <c r="AS250" s="5" t="str">
        <f>IF(R250="","",VLOOKUP(R250&amp;"Save1Minute", RarityBackground!$C$6:$D$20,2,0))</f>
        <v/>
      </c>
      <c r="AT250" s="5" t="str">
        <f>IF(S250="","",IF(T250="Y",ROUNDUP(S250*RarityBackground!$D$4,0),IF(T250="N",ROUNDUP(S250*RarityBackground!$D$3,0))))</f>
        <v/>
      </c>
      <c r="AU250" s="5" t="str">
        <f>IF(U250="","",IF(V250="Y",((RarityBackground!$D$4*U250)*(RarityBackground!$F$3+W250)),((RarityBackground!$D$3*U250)*(RarityBackground!$F$3+W250))))</f>
        <v/>
      </c>
      <c r="AV250" s="5" t="str">
        <f>IF(X250="","",IF(Y250="Y",(RarityBackground!$D$4*X250)*IF(Z250="Y",RarityBackground!$F$9,RarityBackground!$F$10),(RarityBackground!$D$3*X250)*IF(Z250="Y",RarityBackground!$F$9,RarityBackground!$F$10)))</f>
        <v/>
      </c>
      <c r="AW250" s="5" t="str">
        <f>IF(AA250="","",AA250*RarityBackground!$D$2)</f>
        <v/>
      </c>
      <c r="AX250" s="5">
        <f t="shared" si="2"/>
        <v>3000</v>
      </c>
      <c r="AY250" s="5">
        <f>IF(AC250="","",VLOOKUP(AC250,RarityBackground!$A$7:$B$17,2,0))</f>
        <v>90</v>
      </c>
      <c r="AZ250" s="5">
        <f>IF(AD250="","",IF(AD250="Y",AY250*RarityBackground!$F$5,IF(AD250="N",AY250*(IF(RarityBackground!$F$3+(AE250-1)&gt;10,10,RarityBackground!$F$3+(AE250-1)))))-AY250)</f>
        <v>810</v>
      </c>
      <c r="BA250" s="5">
        <f>IF(AF250="","",VLOOKUP(AF250,RarityBackground!$A$7:$B$17,2,0))</f>
        <v>90</v>
      </c>
      <c r="BB250" s="5">
        <f>IF(AG250="","",IF(AG250="Y",BA250*RarityBackground!$F$5,IF(AG250="N",BA250*(IF(RarityBackground!$F$3+(AH250-1)&gt;10,10,RarityBackground!$F$3+(AH250-1)))))-BA250)</f>
        <v>810</v>
      </c>
    </row>
    <row r="251" ht="15.75" customHeight="1">
      <c r="A251" s="5" t="s">
        <v>480</v>
      </c>
      <c r="B251" s="5" t="s">
        <v>80</v>
      </c>
      <c r="C251" s="6" t="s">
        <v>74</v>
      </c>
      <c r="D251" s="5">
        <f>IF(A251="","",ROUNDUP(SUM(AI251:BB251)*VLOOKUP(B251,RarityBackground!$A$1:$B$6,2,0)*IF(C251="Yes",1,1.1),0))</f>
        <v>104400</v>
      </c>
      <c r="E251" s="5" t="s">
        <v>481</v>
      </c>
      <c r="F251" s="7"/>
      <c r="I251" s="7"/>
      <c r="J251" s="7"/>
      <c r="K251" s="6"/>
      <c r="L251" s="8"/>
      <c r="M251" s="7">
        <v>8.0</v>
      </c>
      <c r="N251" s="6" t="s">
        <v>76</v>
      </c>
      <c r="O251" s="6">
        <v>3.0</v>
      </c>
      <c r="P251" s="6"/>
      <c r="Q251" s="8">
        <v>16.0</v>
      </c>
      <c r="R251" s="9"/>
      <c r="S251" s="7"/>
      <c r="T251" s="6"/>
      <c r="U251" s="6"/>
      <c r="V251" s="6"/>
      <c r="W251" s="6"/>
      <c r="X251" s="6"/>
      <c r="Y251" s="6"/>
      <c r="Z251" s="6"/>
      <c r="AA251" s="8"/>
      <c r="AB251" s="7">
        <v>3000.0</v>
      </c>
      <c r="AC251" s="7">
        <v>1.0</v>
      </c>
      <c r="AD251" s="6" t="s">
        <v>67</v>
      </c>
      <c r="AE251" s="6"/>
      <c r="AF251" s="6">
        <v>6.0</v>
      </c>
      <c r="AG251" s="6" t="s">
        <v>67</v>
      </c>
      <c r="AH251" s="6"/>
      <c r="AI251" s="7" t="str">
        <f>IF(F251="","",F251+IF(G251="",0,VLOOKUP(G251,RarityBackground!$E$7:$F$9,2,0)))</f>
        <v/>
      </c>
      <c r="AJ251" s="5" t="str">
        <f>IF(H251="","",F251+IF(H251=1,RarityBackground!$F$1,IF(H251=2,RarityBackground!$F$1*3,IF(H251=3,RarityBackground!$F$1*6,"Error"))))</f>
        <v/>
      </c>
      <c r="AK251" s="5" t="str">
        <f>IF(I251="","",IF(I251=1,RarityBackground!$F$2,IF(I251=2,RarityBackground!$F$2*3,IF(I251=3,RarityBackground!$F$2*6,"Error"))))</f>
        <v/>
      </c>
      <c r="AL251" s="5" t="str">
        <f>IF(J251="","",ROUNDUP(RarityBackground!$F$6*VLOOKUP(J251, RarityBackground!$A$18:$B$27,2,0),-1))</f>
        <v/>
      </c>
      <c r="AM251" s="5" t="str">
        <f>IF(K251="","",IF(K251="N","",IF(K251="Y",ROUNDUP(RarityBackground!$F$6,-1),"")))</f>
        <v/>
      </c>
      <c r="AN251" s="5" t="str">
        <f>IF(L251="","",IF(L251=1,RarityBackground!$D$1,IF(L251=2,RarityBackground!$D$1*3,IF(L251=3,RarityBackground!$D$1*6,"Error"))))</f>
        <v/>
      </c>
      <c r="AO251" s="5">
        <f>IF(M251="","",VLOOKUP(M251,RarityBackground!$A$7:$B$17,2,0))</f>
        <v>1350</v>
      </c>
      <c r="AP251" s="5">
        <f>IF(N251="","",IF(N251="Y",AO251*RarityBackground!$F$5,IF(N251="N",AO251*(IF(RarityBackground!$F$3+(O251-1)&gt;10,10,RarityBackground!$F$3+(O251-1)))))-AO251)</f>
        <v>6750</v>
      </c>
      <c r="AQ251" s="5" t="str">
        <f t="shared" si="1"/>
        <v/>
      </c>
      <c r="AR251" s="5">
        <f>IF(Q251="","",Q251*RarityBackground!$D$5)</f>
        <v>480</v>
      </c>
      <c r="AS251" s="5" t="str">
        <f>IF(R251="","",VLOOKUP(R251&amp;"Save1Minute", RarityBackground!$C$6:$D$20,2,0))</f>
        <v/>
      </c>
      <c r="AT251" s="5" t="str">
        <f>IF(S251="","",IF(T251="Y",ROUNDUP(S251*RarityBackground!$D$4,0),IF(T251="N",ROUNDUP(S251*RarityBackground!$D$3,0))))</f>
        <v/>
      </c>
      <c r="AU251" s="5" t="str">
        <f>IF(U251="","",IF(V251="Y",((RarityBackground!$D$4*U251)*(RarityBackground!$F$3+W251)),((RarityBackground!$D$3*U251)*(RarityBackground!$F$3+W251))))</f>
        <v/>
      </c>
      <c r="AV251" s="5" t="str">
        <f>IF(X251="","",IF(Y251="Y",(RarityBackground!$D$4*X251)*IF(Z251="Y",RarityBackground!$F$9,RarityBackground!$F$10),(RarityBackground!$D$3*X251)*IF(Z251="Y",RarityBackground!$F$9,RarityBackground!$F$10)))</f>
        <v/>
      </c>
      <c r="AW251" s="5" t="str">
        <f>IF(AA251="","",AA251*RarityBackground!$D$2)</f>
        <v/>
      </c>
      <c r="AX251" s="5">
        <f t="shared" si="2"/>
        <v>3000</v>
      </c>
      <c r="AY251" s="5">
        <f>IF(AC251="","",VLOOKUP(AC251,RarityBackground!$A$7:$B$17,2,0))</f>
        <v>90</v>
      </c>
      <c r="AZ251" s="5">
        <f>IF(AD251="","",IF(AD251="Y",AY251*RarityBackground!$F$5,IF(AD251="N",AY251*(IF(RarityBackground!$F$3+(AE251-1)&gt;10,10,RarityBackground!$F$3+(AE251-1)))))-AY251)</f>
        <v>810</v>
      </c>
      <c r="BA251" s="5">
        <f>IF(AF251="","",VLOOKUP(AF251,RarityBackground!$A$7:$B$17,2,0))</f>
        <v>840</v>
      </c>
      <c r="BB251" s="5">
        <f>IF(AG251="","",IF(AG251="Y",BA251*RarityBackground!$F$5,IF(AG251="N",BA251*(IF(RarityBackground!$F$3+(AH251-1)&gt;10,10,RarityBackground!$F$3+(AH251-1)))))-BA251)</f>
        <v>7560</v>
      </c>
    </row>
    <row r="252" ht="15.75" customHeight="1">
      <c r="A252" s="5" t="s">
        <v>482</v>
      </c>
      <c r="B252" s="5" t="s">
        <v>80</v>
      </c>
      <c r="C252" s="6" t="s">
        <v>74</v>
      </c>
      <c r="D252" s="5">
        <f>IF(A252="","",ROUNDUP(SUM(AI252:BB252)*VLOOKUP(B252,RarityBackground!$A$1:$B$6,2,0)*IF(C252="Yes",1,1.1),0))</f>
        <v>72450</v>
      </c>
      <c r="E252" s="5" t="s">
        <v>483</v>
      </c>
      <c r="F252" s="7"/>
      <c r="I252" s="7"/>
      <c r="J252" s="7"/>
      <c r="K252" s="6"/>
      <c r="L252" s="8"/>
      <c r="M252" s="7">
        <v>8.0</v>
      </c>
      <c r="N252" s="6" t="s">
        <v>76</v>
      </c>
      <c r="O252" s="6">
        <v>3.0</v>
      </c>
      <c r="P252" s="6"/>
      <c r="Q252" s="8">
        <v>23.0</v>
      </c>
      <c r="R252" s="9"/>
      <c r="S252" s="7"/>
      <c r="T252" s="6"/>
      <c r="U252" s="6"/>
      <c r="V252" s="6"/>
      <c r="W252" s="6"/>
      <c r="X252" s="6"/>
      <c r="Y252" s="6"/>
      <c r="Z252" s="6"/>
      <c r="AA252" s="8"/>
      <c r="AB252" s="7">
        <v>3000.0</v>
      </c>
      <c r="AC252" s="7">
        <v>1.0</v>
      </c>
      <c r="AD252" s="6" t="s">
        <v>67</v>
      </c>
      <c r="AE252" s="6"/>
      <c r="AF252" s="6">
        <v>2.0</v>
      </c>
      <c r="AG252" s="6" t="s">
        <v>67</v>
      </c>
      <c r="AH252" s="6"/>
      <c r="AI252" s="7" t="str">
        <f>IF(F252="","",F252+IF(G252="",0,VLOOKUP(G252,RarityBackground!$E$7:$F$9,2,0)))</f>
        <v/>
      </c>
      <c r="AJ252" s="5" t="str">
        <f>IF(H252="","",F252+IF(H252=1,RarityBackground!$F$1,IF(H252=2,RarityBackground!$F$1*3,IF(H252=3,RarityBackground!$F$1*6,"Error"))))</f>
        <v/>
      </c>
      <c r="AK252" s="5" t="str">
        <f>IF(I252="","",IF(I252=1,RarityBackground!$F$2,IF(I252=2,RarityBackground!$F$2*3,IF(I252=3,RarityBackground!$F$2*6,"Error"))))</f>
        <v/>
      </c>
      <c r="AL252" s="5" t="str">
        <f>IF(J252="","",ROUNDUP(RarityBackground!$F$6*VLOOKUP(J252, RarityBackground!$A$18:$B$27,2,0),-1))</f>
        <v/>
      </c>
      <c r="AM252" s="5" t="str">
        <f>IF(K252="","",IF(K252="N","",IF(K252="Y",ROUNDUP(RarityBackground!$F$6,-1),"")))</f>
        <v/>
      </c>
      <c r="AN252" s="5" t="str">
        <f>IF(L252="","",IF(L252=1,RarityBackground!$D$1,IF(L252=2,RarityBackground!$D$1*3,IF(L252=3,RarityBackground!$D$1*6,"Error"))))</f>
        <v/>
      </c>
      <c r="AO252" s="5">
        <f>IF(M252="","",VLOOKUP(M252,RarityBackground!$A$7:$B$17,2,0))</f>
        <v>1350</v>
      </c>
      <c r="AP252" s="5">
        <f>IF(N252="","",IF(N252="Y",AO252*RarityBackground!$F$5,IF(N252="N",AO252*(IF(RarityBackground!$F$3+(O252-1)&gt;10,10,RarityBackground!$F$3+(O252-1)))))-AO252)</f>
        <v>6750</v>
      </c>
      <c r="AQ252" s="5" t="str">
        <f t="shared" si="1"/>
        <v/>
      </c>
      <c r="AR252" s="5">
        <f>IF(Q252="","",Q252*RarityBackground!$D$5)</f>
        <v>690</v>
      </c>
      <c r="AS252" s="5" t="str">
        <f>IF(R252="","",VLOOKUP(R252&amp;"Save1Minute", RarityBackground!$C$6:$D$20,2,0))</f>
        <v/>
      </c>
      <c r="AT252" s="5" t="str">
        <f>IF(S252="","",IF(T252="Y",ROUNDUP(S252*RarityBackground!$D$4,0),IF(T252="N",ROUNDUP(S252*RarityBackground!$D$3,0))))</f>
        <v/>
      </c>
      <c r="AU252" s="5" t="str">
        <f>IF(U252="","",IF(V252="Y",((RarityBackground!$D$4*U252)*(RarityBackground!$F$3+W252)),((RarityBackground!$D$3*U252)*(RarityBackground!$F$3+W252))))</f>
        <v/>
      </c>
      <c r="AV252" s="5" t="str">
        <f>IF(X252="","",IF(Y252="Y",(RarityBackground!$D$4*X252)*IF(Z252="Y",RarityBackground!$F$9,RarityBackground!$F$10),(RarityBackground!$D$3*X252)*IF(Z252="Y",RarityBackground!$F$9,RarityBackground!$F$10)))</f>
        <v/>
      </c>
      <c r="AW252" s="5" t="str">
        <f>IF(AA252="","",AA252*RarityBackground!$D$2)</f>
        <v/>
      </c>
      <c r="AX252" s="5">
        <f t="shared" si="2"/>
        <v>3000</v>
      </c>
      <c r="AY252" s="5">
        <f>IF(AC252="","",VLOOKUP(AC252,RarityBackground!$A$7:$B$17,2,0))</f>
        <v>90</v>
      </c>
      <c r="AZ252" s="5">
        <f>IF(AD252="","",IF(AD252="Y",AY252*RarityBackground!$F$5,IF(AD252="N",AY252*(IF(RarityBackground!$F$3+(AE252-1)&gt;10,10,RarityBackground!$F$3+(AE252-1)))))-AY252)</f>
        <v>810</v>
      </c>
      <c r="BA252" s="5">
        <f>IF(AF252="","",VLOOKUP(AF252,RarityBackground!$A$7:$B$17,2,0))</f>
        <v>180</v>
      </c>
      <c r="BB252" s="5">
        <f>IF(AG252="","",IF(AG252="Y",BA252*RarityBackground!$F$5,IF(AG252="N",BA252*(IF(RarityBackground!$F$3+(AH252-1)&gt;10,10,RarityBackground!$F$3+(AH252-1)))))-BA252)</f>
        <v>1620</v>
      </c>
    </row>
    <row r="253" ht="15.75" customHeight="1">
      <c r="A253" s="5" t="s">
        <v>484</v>
      </c>
      <c r="B253" s="5" t="s">
        <v>70</v>
      </c>
      <c r="C253" s="6" t="s">
        <v>74</v>
      </c>
      <c r="D253" s="5">
        <f>IF(A253="","",ROUNDUP(SUM(AI253:BB253)*VLOOKUP(B253,RarityBackground!$A$1:$B$6,2,0)*IF(C253="Yes",1,1.1),0))</f>
        <v>7560</v>
      </c>
      <c r="E253" s="5" t="s">
        <v>485</v>
      </c>
      <c r="F253" s="7"/>
      <c r="I253" s="7"/>
      <c r="J253" s="7"/>
      <c r="K253" s="6"/>
      <c r="L253" s="8"/>
      <c r="M253" s="7">
        <v>5.0</v>
      </c>
      <c r="N253" s="6" t="s">
        <v>76</v>
      </c>
      <c r="O253" s="6">
        <v>3.0</v>
      </c>
      <c r="P253" s="6"/>
      <c r="Q253" s="8"/>
      <c r="R253" s="9"/>
      <c r="S253" s="7"/>
      <c r="T253" s="6"/>
      <c r="U253" s="6"/>
      <c r="V253" s="6"/>
      <c r="W253" s="6"/>
      <c r="X253" s="6"/>
      <c r="Y253" s="6"/>
      <c r="Z253" s="6"/>
      <c r="AA253" s="8"/>
      <c r="AB253" s="7"/>
      <c r="AC253" s="7"/>
      <c r="AD253" s="6"/>
      <c r="AE253" s="6"/>
      <c r="AF253" s="6"/>
      <c r="AG253" s="6"/>
      <c r="AH253" s="6"/>
      <c r="AI253" s="7" t="str">
        <f>IF(F253="","",F253+IF(G253="",0,VLOOKUP(G253,RarityBackground!$E$7:$F$9,2,0)))</f>
        <v/>
      </c>
      <c r="AJ253" s="5" t="str">
        <f>IF(H253="","",F253+IF(H253=1,RarityBackground!$F$1,IF(H253=2,RarityBackground!$F$1*3,IF(H253=3,RarityBackground!$F$1*6,"Error"))))</f>
        <v/>
      </c>
      <c r="AK253" s="5" t="str">
        <f>IF(I253="","",IF(I253=1,RarityBackground!$F$2,IF(I253=2,RarityBackground!$F$2*3,IF(I253=3,RarityBackground!$F$2*6,"Error"))))</f>
        <v/>
      </c>
      <c r="AL253" s="5" t="str">
        <f>IF(J253="","",ROUNDUP(RarityBackground!$F$6*VLOOKUP(J253, RarityBackground!$A$18:$B$27,2,0),-1))</f>
        <v/>
      </c>
      <c r="AM253" s="5" t="str">
        <f>IF(K253="","",IF(K253="N","",IF(K253="Y",ROUNDUP(RarityBackground!$F$6,-1),"")))</f>
        <v/>
      </c>
      <c r="AN253" s="5" t="str">
        <f>IF(L253="","",IF(L253=1,RarityBackground!$D$1,IF(L253=2,RarityBackground!$D$1*3,IF(L253=3,RarityBackground!$D$1*6,"Error"))))</f>
        <v/>
      </c>
      <c r="AO253" s="5">
        <f>IF(M253="","",VLOOKUP(M253,RarityBackground!$A$7:$B$17,2,0))</f>
        <v>630</v>
      </c>
      <c r="AP253" s="5">
        <f>IF(N253="","",IF(N253="Y",AO253*RarityBackground!$F$5,IF(N253="N",AO253*(IF(RarityBackground!$F$3+(O253-1)&gt;10,10,RarityBackground!$F$3+(O253-1)))))-AO253)</f>
        <v>3150</v>
      </c>
      <c r="AQ253" s="5" t="str">
        <f t="shared" si="1"/>
        <v/>
      </c>
      <c r="AR253" s="5" t="str">
        <f>IF(Q253="","",Q253*RarityBackground!$D$5)</f>
        <v/>
      </c>
      <c r="AS253" s="5" t="str">
        <f>IF(R253="","",VLOOKUP(R253&amp;"Save1Minute", RarityBackground!$C$6:$D$20,2,0))</f>
        <v/>
      </c>
      <c r="AT253" s="5" t="str">
        <f>IF(S253="","",IF(T253="Y",ROUNDUP(S253*RarityBackground!$D$4,0),IF(T253="N",ROUNDUP(S253*RarityBackground!$D$3,0))))</f>
        <v/>
      </c>
      <c r="AU253" s="5" t="str">
        <f>IF(U253="","",IF(V253="Y",((RarityBackground!$D$4*U253)*(RarityBackground!$F$3+W253)),((RarityBackground!$D$3*U253)*(RarityBackground!$F$3+W253))))</f>
        <v/>
      </c>
      <c r="AV253" s="5" t="str">
        <f>IF(X253="","",IF(Y253="Y",(RarityBackground!$D$4*X253)*IF(Z253="Y",RarityBackground!$F$9,RarityBackground!$F$10),(RarityBackground!$D$3*X253)*IF(Z253="Y",RarityBackground!$F$9,RarityBackground!$F$10)))</f>
        <v/>
      </c>
      <c r="AW253" s="5" t="str">
        <f>IF(AA253="","",AA253*RarityBackground!$D$2)</f>
        <v/>
      </c>
      <c r="AX253" s="5" t="str">
        <f t="shared" si="2"/>
        <v/>
      </c>
      <c r="AY253" s="5" t="str">
        <f>IF(AC253="","",VLOOKUP(AC253,RarityBackground!$A$7:$B$17,2,0))</f>
        <v/>
      </c>
      <c r="AZ253" s="5" t="str">
        <f>IF(AD253="","",IF(AD253="Y",AY253*RarityBackground!$F$5,IF(AD253="N",AY253*(IF(RarityBackground!$F$3+(AE253-1)&gt;10,10,RarityBackground!$F$3+(AE253-1)))))-AY253)</f>
        <v/>
      </c>
      <c r="BA253" s="5" t="str">
        <f>IF(AF253="","",VLOOKUP(AF253,RarityBackground!$A$7:$B$17,2,0))</f>
        <v/>
      </c>
      <c r="BB253" s="5" t="str">
        <f>IF(AG253="","",IF(AG253="Y",BA253*RarityBackground!$F$5,IF(AG253="N",BA253*(IF(RarityBackground!$F$3+(AH253-1)&gt;10,10,RarityBackground!$F$3+(AH253-1)))))-BA253)</f>
        <v/>
      </c>
    </row>
    <row r="254" ht="15.75" customHeight="1">
      <c r="A254" s="5" t="s">
        <v>486</v>
      </c>
      <c r="B254" s="5" t="s">
        <v>70</v>
      </c>
      <c r="C254" s="6" t="s">
        <v>74</v>
      </c>
      <c r="D254" s="5">
        <f>IF(A254="","",ROUNDUP(SUM(AI254:BB254)*VLOOKUP(B254,RarityBackground!$A$1:$B$6,2,0)*IF(C254="Yes",1,1.1),0))</f>
        <v>1800</v>
      </c>
      <c r="E254" s="5" t="s">
        <v>487</v>
      </c>
      <c r="F254" s="7"/>
      <c r="I254" s="7"/>
      <c r="J254" s="7"/>
      <c r="K254" s="6"/>
      <c r="L254" s="8"/>
      <c r="M254" s="7">
        <v>1.0</v>
      </c>
      <c r="N254" s="6" t="s">
        <v>67</v>
      </c>
      <c r="O254" s="6"/>
      <c r="P254" s="6"/>
      <c r="Q254" s="8"/>
      <c r="R254" s="9"/>
      <c r="S254" s="7"/>
      <c r="T254" s="6"/>
      <c r="U254" s="6"/>
      <c r="V254" s="6"/>
      <c r="W254" s="6"/>
      <c r="X254" s="6"/>
      <c r="Y254" s="6"/>
      <c r="Z254" s="6"/>
      <c r="AA254" s="8"/>
      <c r="AB254" s="7"/>
      <c r="AC254" s="7"/>
      <c r="AD254" s="6"/>
      <c r="AE254" s="6"/>
      <c r="AF254" s="6"/>
      <c r="AG254" s="6"/>
      <c r="AH254" s="6"/>
      <c r="AI254" s="7" t="str">
        <f>IF(F254="","",F254+IF(G254="",0,VLOOKUP(G254,RarityBackground!$E$7:$F$9,2,0)))</f>
        <v/>
      </c>
      <c r="AJ254" s="5" t="str">
        <f>IF(H254="","",F254+IF(H254=1,RarityBackground!$F$1,IF(H254=2,RarityBackground!$F$1*3,IF(H254=3,RarityBackground!$F$1*6,"Error"))))</f>
        <v/>
      </c>
      <c r="AK254" s="5" t="str">
        <f>IF(I254="","",IF(I254=1,RarityBackground!$F$2,IF(I254=2,RarityBackground!$F$2*3,IF(I254=3,RarityBackground!$F$2*6,"Error"))))</f>
        <v/>
      </c>
      <c r="AL254" s="5" t="str">
        <f>IF(J254="","",ROUNDUP(RarityBackground!$F$6*VLOOKUP(J254, RarityBackground!$A$18:$B$27,2,0),-1))</f>
        <v/>
      </c>
      <c r="AM254" s="5" t="str">
        <f>IF(K254="","",IF(K254="N","",IF(K254="Y",ROUNDUP(RarityBackground!$F$6,-1),"")))</f>
        <v/>
      </c>
      <c r="AN254" s="5" t="str">
        <f>IF(L254="","",IF(L254=1,RarityBackground!$D$1,IF(L254=2,RarityBackground!$D$1*3,IF(L254=3,RarityBackground!$D$1*6,"Error"))))</f>
        <v/>
      </c>
      <c r="AO254" s="5">
        <f>IF(M254="","",VLOOKUP(M254,RarityBackground!$A$7:$B$17,2,0))</f>
        <v>90</v>
      </c>
      <c r="AP254" s="5">
        <f>IF(N254="","",IF(N254="Y",AO254*RarityBackground!$F$5,IF(N254="N",AO254*(IF(RarityBackground!$F$3+(O254-1)&gt;10,10,RarityBackground!$F$3+(O254-1)))))-AO254)</f>
        <v>810</v>
      </c>
      <c r="AQ254" s="5" t="str">
        <f t="shared" si="1"/>
        <v/>
      </c>
      <c r="AR254" s="5" t="str">
        <f>IF(Q254="","",Q254*RarityBackground!$D$5)</f>
        <v/>
      </c>
      <c r="AS254" s="5" t="str">
        <f>IF(R254="","",VLOOKUP(R254&amp;"Save1Minute", RarityBackground!$C$6:$D$20,2,0))</f>
        <v/>
      </c>
      <c r="AT254" s="5" t="str">
        <f>IF(S254="","",IF(T254="Y",ROUNDUP(S254*RarityBackground!$D$4,0),IF(T254="N",ROUNDUP(S254*RarityBackground!$D$3,0))))</f>
        <v/>
      </c>
      <c r="AU254" s="5" t="str">
        <f>IF(U254="","",IF(V254="Y",((RarityBackground!$D$4*U254)*(RarityBackground!$F$3+W254)),((RarityBackground!$D$3*U254)*(RarityBackground!$F$3+W254))))</f>
        <v/>
      </c>
      <c r="AV254" s="5" t="str">
        <f>IF(X254="","",IF(Y254="Y",(RarityBackground!$D$4*X254)*IF(Z254="Y",RarityBackground!$F$9,RarityBackground!$F$10),(RarityBackground!$D$3*X254)*IF(Z254="Y",RarityBackground!$F$9,RarityBackground!$F$10)))</f>
        <v/>
      </c>
      <c r="AW254" s="5" t="str">
        <f>IF(AA254="","",AA254*RarityBackground!$D$2)</f>
        <v/>
      </c>
      <c r="AX254" s="5" t="str">
        <f t="shared" si="2"/>
        <v/>
      </c>
      <c r="AY254" s="5" t="str">
        <f>IF(AC254="","",VLOOKUP(AC254,RarityBackground!$A$7:$B$17,2,0))</f>
        <v/>
      </c>
      <c r="AZ254" s="5" t="str">
        <f>IF(AD254="","",IF(AD254="Y",AY254*RarityBackground!$F$5,IF(AD254="N",AY254*(IF(RarityBackground!$F$3+(AE254-1)&gt;10,10,RarityBackground!$F$3+(AE254-1)))))-AY254)</f>
        <v/>
      </c>
      <c r="BA254" s="5" t="str">
        <f>IF(AF254="","",VLOOKUP(AF254,RarityBackground!$A$7:$B$17,2,0))</f>
        <v/>
      </c>
      <c r="BB254" s="5" t="str">
        <f>IF(AG254="","",IF(AG254="Y",BA254*RarityBackground!$F$5,IF(AG254="N",BA254*(IF(RarityBackground!$F$3+(AH254-1)&gt;10,10,RarityBackground!$F$3+(AH254-1)))))-BA254)</f>
        <v/>
      </c>
    </row>
    <row r="255" ht="15.75" customHeight="1">
      <c r="A255" s="5" t="s">
        <v>488</v>
      </c>
      <c r="B255" s="5" t="s">
        <v>70</v>
      </c>
      <c r="C255" s="6" t="s">
        <v>74</v>
      </c>
      <c r="D255" s="5">
        <f>IF(A255="","",ROUNDUP(SUM(AI255:BB255)*VLOOKUP(B255,RarityBackground!$A$1:$B$6,2,0)*IF(C255="Yes",1,1.1),0))</f>
        <v>9000</v>
      </c>
      <c r="E255" s="5" t="s">
        <v>396</v>
      </c>
      <c r="F255" s="7"/>
      <c r="I255" s="7"/>
      <c r="J255" s="7"/>
      <c r="K255" s="6"/>
      <c r="L255" s="8"/>
      <c r="M255" s="7">
        <v>4.0</v>
      </c>
      <c r="N255" s="6" t="s">
        <v>67</v>
      </c>
      <c r="O255" s="6"/>
      <c r="P255" s="6"/>
      <c r="Q255" s="8"/>
      <c r="R255" s="9"/>
      <c r="S255" s="7"/>
      <c r="T255" s="6"/>
      <c r="U255" s="6"/>
      <c r="V255" s="6"/>
      <c r="W255" s="6"/>
      <c r="X255" s="6"/>
      <c r="Y255" s="6"/>
      <c r="Z255" s="6"/>
      <c r="AA255" s="8"/>
      <c r="AB255" s="7"/>
      <c r="AC255" s="7"/>
      <c r="AD255" s="6"/>
      <c r="AE255" s="6"/>
      <c r="AF255" s="6"/>
      <c r="AG255" s="6"/>
      <c r="AH255" s="6"/>
      <c r="AI255" s="7" t="str">
        <f>IF(F255="","",F255+IF(G255="",0,VLOOKUP(G255,RarityBackground!$E$7:$F$9,2,0)))</f>
        <v/>
      </c>
      <c r="AJ255" s="5" t="str">
        <f>IF(H255="","",F255+IF(H255=1,RarityBackground!$F$1,IF(H255=2,RarityBackground!$F$1*3,IF(H255=3,RarityBackground!$F$1*6,"Error"))))</f>
        <v/>
      </c>
      <c r="AK255" s="5" t="str">
        <f>IF(I255="","",IF(I255=1,RarityBackground!$F$2,IF(I255=2,RarityBackground!$F$2*3,IF(I255=3,RarityBackground!$F$2*6,"Error"))))</f>
        <v/>
      </c>
      <c r="AL255" s="5" t="str">
        <f>IF(J255="","",ROUNDUP(RarityBackground!$F$6*VLOOKUP(J255, RarityBackground!$A$18:$B$27,2,0),-1))</f>
        <v/>
      </c>
      <c r="AM255" s="5" t="str">
        <f>IF(K255="","",IF(K255="N","",IF(K255="Y",ROUNDUP(RarityBackground!$F$6,-1),"")))</f>
        <v/>
      </c>
      <c r="AN255" s="5" t="str">
        <f>IF(L255="","",IF(L255=1,RarityBackground!$D$1,IF(L255=2,RarityBackground!$D$1*3,IF(L255=3,RarityBackground!$D$1*6,"Error"))))</f>
        <v/>
      </c>
      <c r="AO255" s="5">
        <f>IF(M255="","",VLOOKUP(M255,RarityBackground!$A$7:$B$17,2,0))</f>
        <v>450</v>
      </c>
      <c r="AP255" s="5">
        <f>IF(N255="","",IF(N255="Y",AO255*RarityBackground!$F$5,IF(N255="N",AO255*(IF(RarityBackground!$F$3+(O255-1)&gt;10,10,RarityBackground!$F$3+(O255-1)))))-AO255)</f>
        <v>4050</v>
      </c>
      <c r="AQ255" s="5" t="str">
        <f t="shared" si="1"/>
        <v/>
      </c>
      <c r="AR255" s="5" t="str">
        <f>IF(Q255="","",Q255*RarityBackground!$D$5)</f>
        <v/>
      </c>
      <c r="AS255" s="5" t="str">
        <f>IF(R255="","",VLOOKUP(R255&amp;"Save1Minute", RarityBackground!$C$6:$D$20,2,0))</f>
        <v/>
      </c>
      <c r="AT255" s="5" t="str">
        <f>IF(S255="","",IF(T255="Y",ROUNDUP(S255*RarityBackground!$D$4,0),IF(T255="N",ROUNDUP(S255*RarityBackground!$D$3,0))))</f>
        <v/>
      </c>
      <c r="AU255" s="5" t="str">
        <f>IF(U255="","",IF(V255="Y",((RarityBackground!$D$4*U255)*(RarityBackground!$F$3+W255)),((RarityBackground!$D$3*U255)*(RarityBackground!$F$3+W255))))</f>
        <v/>
      </c>
      <c r="AV255" s="5" t="str">
        <f>IF(X255="","",IF(Y255="Y",(RarityBackground!$D$4*X255)*IF(Z255="Y",RarityBackground!$F$9,RarityBackground!$F$10),(RarityBackground!$D$3*X255)*IF(Z255="Y",RarityBackground!$F$9,RarityBackground!$F$10)))</f>
        <v/>
      </c>
      <c r="AW255" s="5" t="str">
        <f>IF(AA255="","",AA255*RarityBackground!$D$2)</f>
        <v/>
      </c>
      <c r="AX255" s="5" t="str">
        <f t="shared" si="2"/>
        <v/>
      </c>
      <c r="AY255" s="5" t="str">
        <f>IF(AC255="","",VLOOKUP(AC255,RarityBackground!$A$7:$B$17,2,0))</f>
        <v/>
      </c>
      <c r="AZ255" s="5" t="str">
        <f>IF(AD255="","",IF(AD255="Y",AY255*RarityBackground!$F$5,IF(AD255="N",AY255*(IF(RarityBackground!$F$3+(AE255-1)&gt;10,10,RarityBackground!$F$3+(AE255-1)))))-AY255)</f>
        <v/>
      </c>
      <c r="BA255" s="5" t="str">
        <f>IF(AF255="","",VLOOKUP(AF255,RarityBackground!$A$7:$B$17,2,0))</f>
        <v/>
      </c>
      <c r="BB255" s="5" t="str">
        <f>IF(AG255="","",IF(AG255="Y",BA255*RarityBackground!$F$5,IF(AG255="N",BA255*(IF(RarityBackground!$F$3+(AH255-1)&gt;10,10,RarityBackground!$F$3+(AH255-1)))))-BA255)</f>
        <v/>
      </c>
    </row>
    <row r="256" ht="15.75" customHeight="1">
      <c r="A256" s="5" t="s">
        <v>489</v>
      </c>
      <c r="B256" s="5" t="s">
        <v>80</v>
      </c>
      <c r="C256" s="6" t="s">
        <v>74</v>
      </c>
      <c r="D256" s="5">
        <f>IF(A256="","",ROUNDUP(SUM(AI256:BB256)*VLOOKUP(B256,RarityBackground!$A$1:$B$6,2,0)*IF(C256="Yes",1,1.1),0))</f>
        <v>9000</v>
      </c>
      <c r="E256" s="5" t="s">
        <v>490</v>
      </c>
      <c r="F256" s="7"/>
      <c r="I256" s="7"/>
      <c r="J256" s="7"/>
      <c r="K256" s="6"/>
      <c r="L256" s="8"/>
      <c r="M256" s="7">
        <v>2.0</v>
      </c>
      <c r="N256" s="6" t="s">
        <v>67</v>
      </c>
      <c r="O256" s="6"/>
      <c r="P256" s="6"/>
      <c r="Q256" s="8"/>
      <c r="R256" s="9"/>
      <c r="S256" s="7"/>
      <c r="T256" s="6"/>
      <c r="U256" s="6"/>
      <c r="V256" s="6"/>
      <c r="W256" s="6"/>
      <c r="X256" s="6"/>
      <c r="Y256" s="6"/>
      <c r="Z256" s="6"/>
      <c r="AA256" s="8"/>
      <c r="AB256" s="7"/>
      <c r="AC256" s="7"/>
      <c r="AD256" s="6"/>
      <c r="AE256" s="6"/>
      <c r="AF256" s="6"/>
      <c r="AG256" s="6"/>
      <c r="AH256" s="6"/>
      <c r="AI256" s="7" t="str">
        <f>IF(F256="","",F256+IF(G256="",0,VLOOKUP(G256,RarityBackground!$E$7:$F$9,2,0)))</f>
        <v/>
      </c>
      <c r="AJ256" s="5" t="str">
        <f>IF(H256="","",F256+IF(H256=1,RarityBackground!$F$1,IF(H256=2,RarityBackground!$F$1*3,IF(H256=3,RarityBackground!$F$1*6,"Error"))))</f>
        <v/>
      </c>
      <c r="AK256" s="5" t="str">
        <f>IF(I256="","",IF(I256=1,RarityBackground!$F$2,IF(I256=2,RarityBackground!$F$2*3,IF(I256=3,RarityBackground!$F$2*6,"Error"))))</f>
        <v/>
      </c>
      <c r="AL256" s="5" t="str">
        <f>IF(J256="","",ROUNDUP(RarityBackground!$F$6*VLOOKUP(J256, RarityBackground!$A$18:$B$27,2,0),-1))</f>
        <v/>
      </c>
      <c r="AM256" s="5" t="str">
        <f>IF(K256="","",IF(K256="N","",IF(K256="Y",ROUNDUP(RarityBackground!$F$6,-1),"")))</f>
        <v/>
      </c>
      <c r="AN256" s="5" t="str">
        <f>IF(L256="","",IF(L256=1,RarityBackground!$D$1,IF(L256=2,RarityBackground!$D$1*3,IF(L256=3,RarityBackground!$D$1*6,"Error"))))</f>
        <v/>
      </c>
      <c r="AO256" s="5">
        <f>IF(M256="","",VLOOKUP(M256,RarityBackground!$A$7:$B$17,2,0))</f>
        <v>180</v>
      </c>
      <c r="AP256" s="5">
        <f>IF(N256="","",IF(N256="Y",AO256*RarityBackground!$F$5,IF(N256="N",AO256*(IF(RarityBackground!$F$3+(O256-1)&gt;10,10,RarityBackground!$F$3+(O256-1)))))-AO256)</f>
        <v>1620</v>
      </c>
      <c r="AQ256" s="5" t="str">
        <f t="shared" si="1"/>
        <v/>
      </c>
      <c r="AR256" s="5" t="str">
        <f>IF(Q256="","",Q256*RarityBackground!$D$5)</f>
        <v/>
      </c>
      <c r="AS256" s="5" t="str">
        <f>IF(R256="","",VLOOKUP(R256&amp;"Save1Minute", RarityBackground!$C$6:$D$20,2,0))</f>
        <v/>
      </c>
      <c r="AT256" s="5" t="str">
        <f>IF(S256="","",IF(T256="Y",ROUNDUP(S256*RarityBackground!$D$4,0),IF(T256="N",ROUNDUP(S256*RarityBackground!$D$3,0))))</f>
        <v/>
      </c>
      <c r="AU256" s="5" t="str">
        <f>IF(U256="","",IF(V256="Y",((RarityBackground!$D$4*U256)*(RarityBackground!$F$3+W256)),((RarityBackground!$D$3*U256)*(RarityBackground!$F$3+W256))))</f>
        <v/>
      </c>
      <c r="AV256" s="5" t="str">
        <f>IF(X256="","",IF(Y256="Y",(RarityBackground!$D$4*X256)*IF(Z256="Y",RarityBackground!$F$9,RarityBackground!$F$10),(RarityBackground!$D$3*X256)*IF(Z256="Y",RarityBackground!$F$9,RarityBackground!$F$10)))</f>
        <v/>
      </c>
      <c r="AW256" s="5" t="str">
        <f>IF(AA256="","",AA256*RarityBackground!$D$2)</f>
        <v/>
      </c>
      <c r="AX256" s="5" t="str">
        <f t="shared" si="2"/>
        <v/>
      </c>
      <c r="AY256" s="5" t="str">
        <f>IF(AC256="","",VLOOKUP(AC256,RarityBackground!$A$7:$B$17,2,0))</f>
        <v/>
      </c>
      <c r="AZ256" s="5" t="str">
        <f>IF(AD256="","",IF(AD256="Y",AY256*RarityBackground!$F$5,IF(AD256="N",AY256*(IF(RarityBackground!$F$3+(AE256-1)&gt;10,10,RarityBackground!$F$3+(AE256-1)))))-AY256)</f>
        <v/>
      </c>
      <c r="BA256" s="5" t="str">
        <f>IF(AF256="","",VLOOKUP(AF256,RarityBackground!$A$7:$B$17,2,0))</f>
        <v/>
      </c>
      <c r="BB256" s="5" t="str">
        <f>IF(AG256="","",IF(AG256="Y",BA256*RarityBackground!$F$5,IF(AG256="N",BA256*(IF(RarityBackground!$F$3+(AH256-1)&gt;10,10,RarityBackground!$F$3+(AH256-1)))))-BA256)</f>
        <v/>
      </c>
    </row>
    <row r="257" ht="15.75" customHeight="1">
      <c r="A257" s="5" t="s">
        <v>491</v>
      </c>
      <c r="B257" s="5" t="s">
        <v>55</v>
      </c>
      <c r="C257" s="6" t="s">
        <v>74</v>
      </c>
      <c r="D257" s="5">
        <f>IF(A257="","",ROUNDUP(SUM(AI257:BB257)*VLOOKUP(B257,RarityBackground!$A$1:$B$6,2,0)*IF(C257="Yes",1,1.1),0))</f>
        <v>1350</v>
      </c>
      <c r="E257" s="5" t="s">
        <v>122</v>
      </c>
      <c r="F257" s="7"/>
      <c r="I257" s="7"/>
      <c r="J257" s="7"/>
      <c r="K257" s="6"/>
      <c r="L257" s="8"/>
      <c r="M257" s="7">
        <v>1.0</v>
      </c>
      <c r="N257" s="6" t="s">
        <v>67</v>
      </c>
      <c r="O257" s="6"/>
      <c r="P257" s="6"/>
      <c r="Q257" s="8"/>
      <c r="R257" s="9"/>
      <c r="S257" s="7"/>
      <c r="T257" s="6"/>
      <c r="U257" s="6"/>
      <c r="V257" s="6"/>
      <c r="W257" s="6"/>
      <c r="X257" s="6"/>
      <c r="Y257" s="6"/>
      <c r="Z257" s="6"/>
      <c r="AA257" s="8"/>
      <c r="AB257" s="7"/>
      <c r="AC257" s="7"/>
      <c r="AD257" s="6"/>
      <c r="AE257" s="6"/>
      <c r="AF257" s="6"/>
      <c r="AG257" s="6"/>
      <c r="AH257" s="6"/>
      <c r="AI257" s="7" t="str">
        <f>IF(F257="","",F257+IF(G257="",0,VLOOKUP(G257,RarityBackground!$E$7:$F$9,2,0)))</f>
        <v/>
      </c>
      <c r="AJ257" s="5" t="str">
        <f>IF(H257="","",F257+IF(H257=1,RarityBackground!$F$1,IF(H257=2,RarityBackground!$F$1*3,IF(H257=3,RarityBackground!$F$1*6,"Error"))))</f>
        <v/>
      </c>
      <c r="AK257" s="5" t="str">
        <f>IF(I257="","",IF(I257=1,RarityBackground!$F$2,IF(I257=2,RarityBackground!$F$2*3,IF(I257=3,RarityBackground!$F$2*6,"Error"))))</f>
        <v/>
      </c>
      <c r="AL257" s="5" t="str">
        <f>IF(J257="","",ROUNDUP(RarityBackground!$F$6*VLOOKUP(J257, RarityBackground!$A$18:$B$27,2,0),-1))</f>
        <v/>
      </c>
      <c r="AM257" s="5" t="str">
        <f>IF(K257="","",IF(K257="N","",IF(K257="Y",ROUNDUP(RarityBackground!$F$6,-1),"")))</f>
        <v/>
      </c>
      <c r="AN257" s="5" t="str">
        <f>IF(L257="","",IF(L257=1,RarityBackground!$D$1,IF(L257=2,RarityBackground!$D$1*3,IF(L257=3,RarityBackground!$D$1*6,"Error"))))</f>
        <v/>
      </c>
      <c r="AO257" s="5">
        <f>IF(M257="","",VLOOKUP(M257,RarityBackground!$A$7:$B$17,2,0))</f>
        <v>90</v>
      </c>
      <c r="AP257" s="5">
        <f>IF(N257="","",IF(N257="Y",AO257*RarityBackground!$F$5,IF(N257="N",AO257*(IF(RarityBackground!$F$3+(O257-1)&gt;10,10,RarityBackground!$F$3+(O257-1)))))-AO257)</f>
        <v>810</v>
      </c>
      <c r="AQ257" s="5" t="str">
        <f t="shared" si="1"/>
        <v/>
      </c>
      <c r="AR257" s="5" t="str">
        <f>IF(Q257="","",Q257*RarityBackground!$D$5)</f>
        <v/>
      </c>
      <c r="AS257" s="5" t="str">
        <f>IF(R257="","",VLOOKUP(R257&amp;"Save1Minute", RarityBackground!$C$6:$D$20,2,0))</f>
        <v/>
      </c>
      <c r="AT257" s="5" t="str">
        <f>IF(S257="","",IF(T257="Y",ROUNDUP(S257*RarityBackground!$D$4,0),IF(T257="N",ROUNDUP(S257*RarityBackground!$D$3,0))))</f>
        <v/>
      </c>
      <c r="AU257" s="5" t="str">
        <f>IF(U257="","",IF(V257="Y",((RarityBackground!$D$4*U257)*(RarityBackground!$F$3+W257)),((RarityBackground!$D$3*U257)*(RarityBackground!$F$3+W257))))</f>
        <v/>
      </c>
      <c r="AV257" s="5" t="str">
        <f>IF(X257="","",IF(Y257="Y",(RarityBackground!$D$4*X257)*IF(Z257="Y",RarityBackground!$F$9,RarityBackground!$F$10),(RarityBackground!$D$3*X257)*IF(Z257="Y",RarityBackground!$F$9,RarityBackground!$F$10)))</f>
        <v/>
      </c>
      <c r="AW257" s="5" t="str">
        <f>IF(AA257="","",AA257*RarityBackground!$D$2)</f>
        <v/>
      </c>
      <c r="AX257" s="5" t="str">
        <f t="shared" si="2"/>
        <v/>
      </c>
      <c r="AY257" s="5" t="str">
        <f>IF(AC257="","",VLOOKUP(AC257,RarityBackground!$A$7:$B$17,2,0))</f>
        <v/>
      </c>
      <c r="AZ257" s="5" t="str">
        <f>IF(AD257="","",IF(AD257="Y",AY257*RarityBackground!$F$5,IF(AD257="N",AY257*(IF(RarityBackground!$F$3+(AE257-1)&gt;10,10,RarityBackground!$F$3+(AE257-1)))))-AY257)</f>
        <v/>
      </c>
      <c r="BA257" s="5" t="str">
        <f>IF(AF257="","",VLOOKUP(AF257,RarityBackground!$A$7:$B$17,2,0))</f>
        <v/>
      </c>
      <c r="BB257" s="5" t="str">
        <f>IF(AG257="","",IF(AG257="Y",BA257*RarityBackground!$F$5,IF(AG257="N",BA257*(IF(RarityBackground!$F$3+(AH257-1)&gt;10,10,RarityBackground!$F$3+(AH257-1)))))-BA257)</f>
        <v/>
      </c>
    </row>
    <row r="258" ht="15.75" customHeight="1">
      <c r="A258" s="5" t="s">
        <v>492</v>
      </c>
      <c r="B258" s="5" t="s">
        <v>55</v>
      </c>
      <c r="C258" s="6" t="s">
        <v>74</v>
      </c>
      <c r="D258" s="5">
        <f>IF(A258="","",ROUNDUP(SUM(AI258:BB258)*VLOOKUP(B258,RarityBackground!$A$1:$B$6,2,0)*IF(C258="Yes",1,1.1),0))</f>
        <v>20250</v>
      </c>
      <c r="E258" s="5" t="s">
        <v>493</v>
      </c>
      <c r="F258" s="7"/>
      <c r="I258" s="7"/>
      <c r="J258" s="7"/>
      <c r="K258" s="6"/>
      <c r="L258" s="8"/>
      <c r="M258" s="7">
        <v>8.0</v>
      </c>
      <c r="N258" s="6" t="s">
        <v>67</v>
      </c>
      <c r="O258" s="6"/>
      <c r="P258" s="6"/>
      <c r="Q258" s="8"/>
      <c r="R258" s="9"/>
      <c r="S258" s="7"/>
      <c r="T258" s="6"/>
      <c r="U258" s="6"/>
      <c r="V258" s="6"/>
      <c r="W258" s="6"/>
      <c r="X258" s="6"/>
      <c r="Y258" s="6"/>
      <c r="Z258" s="6"/>
      <c r="AA258" s="8"/>
      <c r="AB258" s="7"/>
      <c r="AC258" s="7"/>
      <c r="AD258" s="6"/>
      <c r="AE258" s="6"/>
      <c r="AF258" s="6"/>
      <c r="AG258" s="6"/>
      <c r="AH258" s="6"/>
      <c r="AI258" s="7" t="str">
        <f>IF(F258="","",F258+IF(G258="",0,VLOOKUP(G258,RarityBackground!$E$7:$F$9,2,0)))</f>
        <v/>
      </c>
      <c r="AJ258" s="5" t="str">
        <f>IF(H258="","",F258+IF(H258=1,RarityBackground!$F$1,IF(H258=2,RarityBackground!$F$1*3,IF(H258=3,RarityBackground!$F$1*6,"Error"))))</f>
        <v/>
      </c>
      <c r="AK258" s="5" t="str">
        <f>IF(I258="","",IF(I258=1,RarityBackground!$F$2,IF(I258=2,RarityBackground!$F$2*3,IF(I258=3,RarityBackground!$F$2*6,"Error"))))</f>
        <v/>
      </c>
      <c r="AL258" s="5" t="str">
        <f>IF(J258="","",ROUNDUP(RarityBackground!$F$6*VLOOKUP(J258, RarityBackground!$A$18:$B$27,2,0),-1))</f>
        <v/>
      </c>
      <c r="AM258" s="5" t="str">
        <f>IF(K258="","",IF(K258="N","",IF(K258="Y",ROUNDUP(RarityBackground!$F$6,-1),"")))</f>
        <v/>
      </c>
      <c r="AN258" s="5" t="str">
        <f>IF(L258="","",IF(L258=1,RarityBackground!$D$1,IF(L258=2,RarityBackground!$D$1*3,IF(L258=3,RarityBackground!$D$1*6,"Error"))))</f>
        <v/>
      </c>
      <c r="AO258" s="5">
        <f>IF(M258="","",VLOOKUP(M258,RarityBackground!$A$7:$B$17,2,0))</f>
        <v>1350</v>
      </c>
      <c r="AP258" s="5">
        <f>IF(N258="","",IF(N258="Y",AO258*RarityBackground!$F$5,IF(N258="N",AO258*(IF(RarityBackground!$F$3+(O258-1)&gt;10,10,RarityBackground!$F$3+(O258-1)))))-AO258)</f>
        <v>12150</v>
      </c>
      <c r="AQ258" s="5" t="str">
        <f t="shared" si="1"/>
        <v/>
      </c>
      <c r="AR258" s="5" t="str">
        <f>IF(Q258="","",Q258*RarityBackground!$D$5)</f>
        <v/>
      </c>
      <c r="AS258" s="5" t="str">
        <f>IF(R258="","",VLOOKUP(R258&amp;"Save1Minute", RarityBackground!$C$6:$D$20,2,0))</f>
        <v/>
      </c>
      <c r="AT258" s="5" t="str">
        <f>IF(S258="","",IF(T258="Y",ROUNDUP(S258*RarityBackground!$D$4,0),IF(T258="N",ROUNDUP(S258*RarityBackground!$D$3,0))))</f>
        <v/>
      </c>
      <c r="AU258" s="5" t="str">
        <f>IF(U258="","",IF(V258="Y",((RarityBackground!$D$4*U258)*(RarityBackground!$F$3+W258)),((RarityBackground!$D$3*U258)*(RarityBackground!$F$3+W258))))</f>
        <v/>
      </c>
      <c r="AV258" s="5" t="str">
        <f>IF(X258="","",IF(Y258="Y",(RarityBackground!$D$4*X258)*IF(Z258="Y",RarityBackground!$F$9,RarityBackground!$F$10),(RarityBackground!$D$3*X258)*IF(Z258="Y",RarityBackground!$F$9,RarityBackground!$F$10)))</f>
        <v/>
      </c>
      <c r="AW258" s="5" t="str">
        <f>IF(AA258="","",AA258*RarityBackground!$D$2)</f>
        <v/>
      </c>
      <c r="AX258" s="5" t="str">
        <f t="shared" si="2"/>
        <v/>
      </c>
      <c r="AY258" s="5" t="str">
        <f>IF(AC258="","",VLOOKUP(AC258,RarityBackground!$A$7:$B$17,2,0))</f>
        <v/>
      </c>
      <c r="AZ258" s="5" t="str">
        <f>IF(AD258="","",IF(AD258="Y",AY258*RarityBackground!$F$5,IF(AD258="N",AY258*(IF(RarityBackground!$F$3+(AE258-1)&gt;10,10,RarityBackground!$F$3+(AE258-1)))))-AY258)</f>
        <v/>
      </c>
      <c r="BA258" s="5" t="str">
        <f>IF(AF258="","",VLOOKUP(AF258,RarityBackground!$A$7:$B$17,2,0))</f>
        <v/>
      </c>
      <c r="BB258" s="5" t="str">
        <f>IF(AG258="","",IF(AG258="Y",BA258*RarityBackground!$F$5,IF(AG258="N",BA258*(IF(RarityBackground!$F$3+(AH258-1)&gt;10,10,RarityBackground!$F$3+(AH258-1)))))-BA258)</f>
        <v/>
      </c>
    </row>
    <row r="259" ht="15.75" customHeight="1">
      <c r="A259" s="5" t="s">
        <v>494</v>
      </c>
      <c r="B259" s="5" t="s">
        <v>70</v>
      </c>
      <c r="C259" s="6" t="s">
        <v>74</v>
      </c>
      <c r="D259" s="5">
        <f>IF(A259="","",ROUNDUP(SUM(AI259:BB259)*VLOOKUP(B259,RarityBackground!$A$1:$B$6,2,0)*IF(C259="Yes",1,1.1),0))</f>
        <v>3600</v>
      </c>
      <c r="F259" s="7"/>
      <c r="H259" s="5">
        <v>1.0</v>
      </c>
      <c r="I259" s="7">
        <v>1.0</v>
      </c>
      <c r="J259" s="7"/>
      <c r="K259" s="6"/>
      <c r="L259" s="8"/>
      <c r="M259" s="7"/>
      <c r="N259" s="6"/>
      <c r="O259" s="6"/>
      <c r="P259" s="6"/>
      <c r="Q259" s="8"/>
      <c r="R259" s="9"/>
      <c r="S259" s="7"/>
      <c r="T259" s="6"/>
      <c r="U259" s="6"/>
      <c r="V259" s="6"/>
      <c r="W259" s="6"/>
      <c r="X259" s="6"/>
      <c r="Y259" s="6"/>
      <c r="Z259" s="6"/>
      <c r="AA259" s="8"/>
      <c r="AB259" s="7"/>
      <c r="AC259" s="7"/>
      <c r="AD259" s="6"/>
      <c r="AE259" s="6"/>
      <c r="AF259" s="6"/>
      <c r="AG259" s="6"/>
      <c r="AH259" s="6"/>
      <c r="AI259" s="7" t="str">
        <f>IF(F259="","",F259+IF(G259="",0,VLOOKUP(G259,RarityBackground!$E$7:$F$9,2,0)))</f>
        <v/>
      </c>
      <c r="AJ259" s="5">
        <f>IF(H259="","",F259+IF(H259=1,RarityBackground!$F$1,IF(H259=2,RarityBackground!$F$1*3,IF(H259=3,RarityBackground!$F$1*6,"Error"))))</f>
        <v>900</v>
      </c>
      <c r="AK259" s="5">
        <f>IF(I259="","",IF(I259=1,RarityBackground!$F$2,IF(I259=2,RarityBackground!$F$2*3,IF(I259=3,RarityBackground!$F$2*6,"Error"))))</f>
        <v>900</v>
      </c>
      <c r="AL259" s="5" t="str">
        <f>IF(J259="","",ROUNDUP(RarityBackground!$F$6*VLOOKUP(J259, RarityBackground!$A$18:$B$27,2,0),-1))</f>
        <v/>
      </c>
      <c r="AM259" s="5" t="str">
        <f>IF(K259="","",IF(K259="N","",IF(K259="Y",ROUNDUP(RarityBackground!$F$6,-1),"")))</f>
        <v/>
      </c>
      <c r="AN259" s="5" t="str">
        <f>IF(L259="","",IF(L259=1,RarityBackground!$D$1,IF(L259=2,RarityBackground!$D$1*3,IF(L259=3,RarityBackground!$D$1*6,"Error"))))</f>
        <v/>
      </c>
      <c r="AO259" s="5" t="str">
        <f>IF(M259="","",VLOOKUP(M259,RarityBackground!$A$7:$B$17,2,0))</f>
        <v/>
      </c>
      <c r="AP259" s="5" t="str">
        <f>IF(N259="","",IF(N259="Y",AO259*RarityBackground!$F$5,IF(N259="N",AO259*(IF(RarityBackground!$F$3+(O259-1)&gt;10,10,RarityBackground!$F$3+(O259-1)))))-AO259)</f>
        <v/>
      </c>
      <c r="AQ259" s="5" t="str">
        <f t="shared" si="1"/>
        <v/>
      </c>
      <c r="AR259" s="5" t="str">
        <f>IF(Q259="","",Q259*RarityBackground!$D$5)</f>
        <v/>
      </c>
      <c r="AS259" s="5" t="str">
        <f>IF(R259="","",VLOOKUP(R259&amp;"Save1Minute", RarityBackground!$C$6:$D$20,2,0))</f>
        <v/>
      </c>
      <c r="AT259" s="5" t="str">
        <f>IF(S259="","",IF(T259="Y",ROUNDUP(S259*RarityBackground!$D$4,0),IF(T259="N",ROUNDUP(S259*RarityBackground!$D$3,0))))</f>
        <v/>
      </c>
      <c r="AU259" s="5" t="str">
        <f>IF(U259="","",IF(V259="Y",((RarityBackground!$D$4*U259)*(RarityBackground!$F$3+W259)),((RarityBackground!$D$3*U259)*(RarityBackground!$F$3+W259))))</f>
        <v/>
      </c>
      <c r="AV259" s="5" t="str">
        <f>IF(X259="","",IF(Y259="Y",(RarityBackground!$D$4*X259)*IF(Z259="Y",RarityBackground!$F$9,RarityBackground!$F$10),(RarityBackground!$D$3*X259)*IF(Z259="Y",RarityBackground!$F$9,RarityBackground!$F$10)))</f>
        <v/>
      </c>
      <c r="AW259" s="5" t="str">
        <f>IF(AA259="","",AA259*RarityBackground!$D$2)</f>
        <v/>
      </c>
      <c r="AX259" s="5" t="str">
        <f t="shared" si="2"/>
        <v/>
      </c>
      <c r="AY259" s="5" t="str">
        <f>IF(AC259="","",VLOOKUP(AC259,RarityBackground!$A$7:$B$17,2,0))</f>
        <v/>
      </c>
      <c r="AZ259" s="5" t="str">
        <f>IF(AD259="","",IF(AD259="Y",AY259*RarityBackground!$F$5,IF(AD259="N",AY259*(IF(RarityBackground!$F$3+(AE259-1)&gt;10,10,RarityBackground!$F$3+(AE259-1)))))-AY259)</f>
        <v/>
      </c>
      <c r="BA259" s="5" t="str">
        <f>IF(AF259="","",VLOOKUP(AF259,RarityBackground!$A$7:$B$17,2,0))</f>
        <v/>
      </c>
      <c r="BB259" s="5" t="str">
        <f>IF(AG259="","",IF(AG259="Y",BA259*RarityBackground!$F$5,IF(AG259="N",BA259*(IF(RarityBackground!$F$3+(AH259-1)&gt;10,10,RarityBackground!$F$3+(AH259-1)))))-BA259)</f>
        <v/>
      </c>
    </row>
    <row r="260" ht="15.75" customHeight="1">
      <c r="A260" s="5" t="s">
        <v>495</v>
      </c>
      <c r="B260" s="5" t="s">
        <v>72</v>
      </c>
      <c r="C260" s="6" t="s">
        <v>74</v>
      </c>
      <c r="D260" s="5">
        <f>IF(A260="","",ROUNDUP(SUM(AI260:BB260)*VLOOKUP(B260,RarityBackground!$A$1:$B$6,2,0)*IF(C260="Yes",1,1.1),0))</f>
        <v>32400</v>
      </c>
      <c r="E260" s="5" t="s">
        <v>496</v>
      </c>
      <c r="F260" s="7"/>
      <c r="I260" s="7"/>
      <c r="J260" s="7"/>
      <c r="K260" s="6"/>
      <c r="L260" s="8"/>
      <c r="M260" s="7">
        <v>7.0</v>
      </c>
      <c r="N260" s="6" t="s">
        <v>67</v>
      </c>
      <c r="O260" s="6"/>
      <c r="P260" s="6"/>
      <c r="Q260" s="8"/>
      <c r="R260" s="9"/>
      <c r="S260" s="7"/>
      <c r="T260" s="6"/>
      <c r="U260" s="6"/>
      <c r="V260" s="6"/>
      <c r="W260" s="6"/>
      <c r="X260" s="6"/>
      <c r="Y260" s="6"/>
      <c r="Z260" s="6"/>
      <c r="AA260" s="8"/>
      <c r="AB260" s="7"/>
      <c r="AC260" s="7"/>
      <c r="AD260" s="6"/>
      <c r="AE260" s="6"/>
      <c r="AF260" s="6"/>
      <c r="AG260" s="6"/>
      <c r="AH260" s="6"/>
      <c r="AI260" s="7" t="str">
        <f>IF(F260="","",F260+IF(G260="",0,VLOOKUP(G260,RarityBackground!$E$7:$F$9,2,0)))</f>
        <v/>
      </c>
      <c r="AJ260" s="5" t="str">
        <f>IF(H260="","",F260+IF(H260=1,RarityBackground!$F$1,IF(H260=2,RarityBackground!$F$1*3,IF(H260=3,RarityBackground!$F$1*6,"Error"))))</f>
        <v/>
      </c>
      <c r="AK260" s="5" t="str">
        <f>IF(I260="","",IF(I260=1,RarityBackground!$F$2,IF(I260=2,RarityBackground!$F$2*3,IF(I260=3,RarityBackground!$F$2*6,"Error"))))</f>
        <v/>
      </c>
      <c r="AL260" s="5" t="str">
        <f>IF(J260="","",ROUNDUP(RarityBackground!$F$6*VLOOKUP(J260, RarityBackground!$A$18:$B$27,2,0),-1))</f>
        <v/>
      </c>
      <c r="AM260" s="5" t="str">
        <f>IF(K260="","",IF(K260="N","",IF(K260="Y",ROUNDUP(RarityBackground!$F$6,-1),"")))</f>
        <v/>
      </c>
      <c r="AN260" s="5" t="str">
        <f>IF(L260="","",IF(L260=1,RarityBackground!$D$1,IF(L260=2,RarityBackground!$D$1*3,IF(L260=3,RarityBackground!$D$1*6,"Error"))))</f>
        <v/>
      </c>
      <c r="AO260" s="5">
        <f>IF(M260="","",VLOOKUP(M260,RarityBackground!$A$7:$B$17,2,0))</f>
        <v>1080</v>
      </c>
      <c r="AP260" s="5">
        <f>IF(N260="","",IF(N260="Y",AO260*RarityBackground!$F$5,IF(N260="N",AO260*(IF(RarityBackground!$F$3+(O260-1)&gt;10,10,RarityBackground!$F$3+(O260-1)))))-AO260)</f>
        <v>9720</v>
      </c>
      <c r="AQ260" s="5" t="str">
        <f t="shared" si="1"/>
        <v/>
      </c>
      <c r="AR260" s="5" t="str">
        <f>IF(Q260="","",Q260*RarityBackground!$D$5)</f>
        <v/>
      </c>
      <c r="AS260" s="5" t="str">
        <f>IF(R260="","",VLOOKUP(R260&amp;"Save1Minute", RarityBackground!$C$6:$D$20,2,0))</f>
        <v/>
      </c>
      <c r="AT260" s="5" t="str">
        <f>IF(S260="","",IF(T260="Y",ROUNDUP(S260*RarityBackground!$D$4,0),IF(T260="N",ROUNDUP(S260*RarityBackground!$D$3,0))))</f>
        <v/>
      </c>
      <c r="AU260" s="5" t="str">
        <f>IF(U260="","",IF(V260="Y",((RarityBackground!$D$4*U260)*(RarityBackground!$F$3+W260)),((RarityBackground!$D$3*U260)*(RarityBackground!$F$3+W260))))</f>
        <v/>
      </c>
      <c r="AV260" s="5" t="str">
        <f>IF(X260="","",IF(Y260="Y",(RarityBackground!$D$4*X260)*IF(Z260="Y",RarityBackground!$F$9,RarityBackground!$F$10),(RarityBackground!$D$3*X260)*IF(Z260="Y",RarityBackground!$F$9,RarityBackground!$F$10)))</f>
        <v/>
      </c>
      <c r="AW260" s="5" t="str">
        <f>IF(AA260="","",AA260*RarityBackground!$D$2)</f>
        <v/>
      </c>
      <c r="AX260" s="5" t="str">
        <f t="shared" si="2"/>
        <v/>
      </c>
      <c r="AY260" s="5" t="str">
        <f>IF(AC260="","",VLOOKUP(AC260,RarityBackground!$A$7:$B$17,2,0))</f>
        <v/>
      </c>
      <c r="AZ260" s="5" t="str">
        <f>IF(AD260="","",IF(AD260="Y",AY260*RarityBackground!$F$5,IF(AD260="N",AY260*(IF(RarityBackground!$F$3+(AE260-1)&gt;10,10,RarityBackground!$F$3+(AE260-1)))))-AY260)</f>
        <v/>
      </c>
      <c r="BA260" s="5" t="str">
        <f>IF(AF260="","",VLOOKUP(AF260,RarityBackground!$A$7:$B$17,2,0))</f>
        <v/>
      </c>
      <c r="BB260" s="5" t="str">
        <f>IF(AG260="","",IF(AG260="Y",BA260*RarityBackground!$F$5,IF(AG260="N",BA260*(IF(RarityBackground!$F$3+(AH260-1)&gt;10,10,RarityBackground!$F$3+(AH260-1)))))-BA260)</f>
        <v/>
      </c>
    </row>
    <row r="261" ht="15.75" customHeight="1">
      <c r="A261" s="5" t="s">
        <v>497</v>
      </c>
      <c r="B261" s="5" t="s">
        <v>70</v>
      </c>
      <c r="C261" s="6" t="s">
        <v>74</v>
      </c>
      <c r="D261" s="5">
        <f>IF(A261="","",ROUNDUP(SUM(AI261:BB261)*VLOOKUP(B261,RarityBackground!$A$1:$B$6,2,0)*IF(C261="Yes",1,1.1),0))</f>
        <v>9000</v>
      </c>
      <c r="E261" s="5" t="s">
        <v>89</v>
      </c>
      <c r="F261" s="7"/>
      <c r="I261" s="7"/>
      <c r="J261" s="7"/>
      <c r="K261" s="6"/>
      <c r="L261" s="8"/>
      <c r="M261" s="7">
        <v>4.0</v>
      </c>
      <c r="N261" s="6" t="s">
        <v>67</v>
      </c>
      <c r="O261" s="6"/>
      <c r="P261" s="6"/>
      <c r="Q261" s="8"/>
      <c r="R261" s="9"/>
      <c r="S261" s="7"/>
      <c r="T261" s="6"/>
      <c r="U261" s="6"/>
      <c r="V261" s="6"/>
      <c r="W261" s="6"/>
      <c r="X261" s="6"/>
      <c r="Y261" s="6"/>
      <c r="Z261" s="6"/>
      <c r="AA261" s="8"/>
      <c r="AB261" s="7"/>
      <c r="AC261" s="7"/>
      <c r="AD261" s="6"/>
      <c r="AE261" s="6"/>
      <c r="AF261" s="6"/>
      <c r="AG261" s="6"/>
      <c r="AH261" s="6"/>
      <c r="AI261" s="7" t="str">
        <f>IF(F261="","",F261+IF(G261="",0,VLOOKUP(G261,RarityBackground!$E$7:$F$9,2,0)))</f>
        <v/>
      </c>
      <c r="AJ261" s="5" t="str">
        <f>IF(H261="","",F261+IF(H261=1,RarityBackground!$F$1,IF(H261=2,RarityBackground!$F$1*3,IF(H261=3,RarityBackground!$F$1*6,"Error"))))</f>
        <v/>
      </c>
      <c r="AK261" s="5" t="str">
        <f>IF(I261="","",IF(I261=1,RarityBackground!$F$2,IF(I261=2,RarityBackground!$F$2*3,IF(I261=3,RarityBackground!$F$2*6,"Error"))))</f>
        <v/>
      </c>
      <c r="AL261" s="5" t="str">
        <f>IF(J261="","",ROUNDUP(RarityBackground!$F$6*VLOOKUP(J261, RarityBackground!$A$18:$B$27,2,0),-1))</f>
        <v/>
      </c>
      <c r="AM261" s="5" t="str">
        <f>IF(K261="","",IF(K261="N","",IF(K261="Y",ROUNDUP(RarityBackground!$F$6,-1),"")))</f>
        <v/>
      </c>
      <c r="AN261" s="5" t="str">
        <f>IF(L261="","",IF(L261=1,RarityBackground!$D$1,IF(L261=2,RarityBackground!$D$1*3,IF(L261=3,RarityBackground!$D$1*6,"Error"))))</f>
        <v/>
      </c>
      <c r="AO261" s="5">
        <f>IF(M261="","",VLOOKUP(M261,RarityBackground!$A$7:$B$17,2,0))</f>
        <v>450</v>
      </c>
      <c r="AP261" s="5">
        <f>IF(N261="","",IF(N261="Y",AO261*RarityBackground!$F$5,IF(N261="N",AO261*(IF(RarityBackground!$F$3+(O261-1)&gt;10,10,RarityBackground!$F$3+(O261-1)))))-AO261)</f>
        <v>4050</v>
      </c>
      <c r="AQ261" s="5" t="str">
        <f t="shared" si="1"/>
        <v/>
      </c>
      <c r="AR261" s="5" t="str">
        <f>IF(Q261="","",Q261*RarityBackground!$D$5)</f>
        <v/>
      </c>
      <c r="AS261" s="5" t="str">
        <f>IF(R261="","",VLOOKUP(R261&amp;"Save1Minute", RarityBackground!$C$6:$D$20,2,0))</f>
        <v/>
      </c>
      <c r="AT261" s="5" t="str">
        <f>IF(S261="","",IF(T261="Y",ROUNDUP(S261*RarityBackground!$D$4,0),IF(T261="N",ROUNDUP(S261*RarityBackground!$D$3,0))))</f>
        <v/>
      </c>
      <c r="AU261" s="5" t="str">
        <f>IF(U261="","",IF(V261="Y",((RarityBackground!$D$4*U261)*(RarityBackground!$F$3+W261)),((RarityBackground!$D$3*U261)*(RarityBackground!$F$3+W261))))</f>
        <v/>
      </c>
      <c r="AV261" s="5" t="str">
        <f>IF(X261="","",IF(Y261="Y",(RarityBackground!$D$4*X261)*IF(Z261="Y",RarityBackground!$F$9,RarityBackground!$F$10),(RarityBackground!$D$3*X261)*IF(Z261="Y",RarityBackground!$F$9,RarityBackground!$F$10)))</f>
        <v/>
      </c>
      <c r="AW261" s="5" t="str">
        <f>IF(AA261="","",AA261*RarityBackground!$D$2)</f>
        <v/>
      </c>
      <c r="AX261" s="5" t="str">
        <f t="shared" si="2"/>
        <v/>
      </c>
      <c r="AY261" s="5" t="str">
        <f>IF(AC261="","",VLOOKUP(AC261,RarityBackground!$A$7:$B$17,2,0))</f>
        <v/>
      </c>
      <c r="AZ261" s="5" t="str">
        <f>IF(AD261="","",IF(AD261="Y",AY261*RarityBackground!$F$5,IF(AD261="N",AY261*(IF(RarityBackground!$F$3+(AE261-1)&gt;10,10,RarityBackground!$F$3+(AE261-1)))))-AY261)</f>
        <v/>
      </c>
      <c r="BA261" s="5" t="str">
        <f>IF(AF261="","",VLOOKUP(AF261,RarityBackground!$A$7:$B$17,2,0))</f>
        <v/>
      </c>
      <c r="BB261" s="5" t="str">
        <f>IF(AG261="","",IF(AG261="Y",BA261*RarityBackground!$F$5,IF(AG261="N",BA261*(IF(RarityBackground!$F$3+(AH261-1)&gt;10,10,RarityBackground!$F$3+(AH261-1)))))-BA261)</f>
        <v/>
      </c>
    </row>
    <row r="262" ht="15.75" customHeight="1">
      <c r="A262" s="5" t="s">
        <v>498</v>
      </c>
      <c r="B262" s="5" t="s">
        <v>72</v>
      </c>
      <c r="C262" s="6" t="s">
        <v>74</v>
      </c>
      <c r="D262" s="5">
        <f>IF(A262="","",ROUNDUP(SUM(AI262:BB262)*VLOOKUP(B262,RarityBackground!$A$1:$B$6,2,0)*IF(C262="Yes",1,1.1),0))</f>
        <v>5276</v>
      </c>
      <c r="E262" s="5" t="s">
        <v>499</v>
      </c>
      <c r="F262" s="7"/>
      <c r="I262" s="7"/>
      <c r="J262" s="7"/>
      <c r="K262" s="6"/>
      <c r="L262" s="8"/>
      <c r="M262" s="7">
        <v>1.0</v>
      </c>
      <c r="N262" s="6" t="s">
        <v>76</v>
      </c>
      <c r="O262" s="6">
        <v>6.0</v>
      </c>
      <c r="P262" s="6"/>
      <c r="Q262" s="8"/>
      <c r="R262" s="9"/>
      <c r="S262" s="7"/>
      <c r="T262" s="6"/>
      <c r="U262" s="6">
        <v>26.0</v>
      </c>
      <c r="V262" s="6" t="s">
        <v>67</v>
      </c>
      <c r="W262" s="6">
        <v>1.0</v>
      </c>
      <c r="X262" s="6"/>
      <c r="Y262" s="6"/>
      <c r="Z262" s="6"/>
      <c r="AA262" s="8"/>
      <c r="AB262" s="7">
        <v>600.0</v>
      </c>
      <c r="AC262" s="7"/>
      <c r="AD262" s="6"/>
      <c r="AE262" s="6"/>
      <c r="AF262" s="6"/>
      <c r="AG262" s="6"/>
      <c r="AH262" s="6"/>
      <c r="AI262" s="7" t="str">
        <f>IF(F262="","",F262+IF(G262="",0,VLOOKUP(G262,RarityBackground!$E$7:$F$9,2,0)))</f>
        <v/>
      </c>
      <c r="AJ262" s="5" t="str">
        <f>IF(H262="","",F262+IF(H262=1,RarityBackground!$F$1,IF(H262=2,RarityBackground!$F$1*3,IF(H262=3,RarityBackground!$F$1*6,"Error"))))</f>
        <v/>
      </c>
      <c r="AK262" s="5" t="str">
        <f>IF(I262="","",IF(I262=1,RarityBackground!$F$2,IF(I262=2,RarityBackground!$F$2*3,IF(I262=3,RarityBackground!$F$2*6,"Error"))))</f>
        <v/>
      </c>
      <c r="AL262" s="5" t="str">
        <f>IF(J262="","",ROUNDUP(RarityBackground!$F$6*VLOOKUP(J262, RarityBackground!$A$18:$B$27,2,0),-1))</f>
        <v/>
      </c>
      <c r="AM262" s="5" t="str">
        <f>IF(K262="","",IF(K262="N","",IF(K262="Y",ROUNDUP(RarityBackground!$F$6,-1),"")))</f>
        <v/>
      </c>
      <c r="AN262" s="5" t="str">
        <f>IF(L262="","",IF(L262=1,RarityBackground!$D$1,IF(L262=2,RarityBackground!$D$1*3,IF(L262=3,RarityBackground!$D$1*6,"Error"))))</f>
        <v/>
      </c>
      <c r="AO262" s="5">
        <f>IF(M262="","",VLOOKUP(M262,RarityBackground!$A$7:$B$17,2,0))</f>
        <v>90</v>
      </c>
      <c r="AP262" s="5">
        <f>IF(N262="","",IF(N262="Y",AO262*RarityBackground!$F$5,IF(N262="N",AO262*(IF(RarityBackground!$F$3+(O262-1)&gt;10,10,RarityBackground!$F$3+(O262-1)))))-AO262)</f>
        <v>720</v>
      </c>
      <c r="AQ262" s="5" t="str">
        <f t="shared" si="1"/>
        <v/>
      </c>
      <c r="AR262" s="5" t="str">
        <f>IF(Q262="","",Q262*RarityBackground!$D$5)</f>
        <v/>
      </c>
      <c r="AS262" s="5" t="str">
        <f>IF(R262="","",VLOOKUP(R262&amp;"Save1Minute", RarityBackground!$C$6:$D$20,2,0))</f>
        <v/>
      </c>
      <c r="AT262" s="5" t="str">
        <f>IF(S262="","",IF(T262="Y",ROUNDUP(S262*RarityBackground!$D$4,0),IF(T262="N",ROUNDUP(S262*RarityBackground!$D$3,0))))</f>
        <v/>
      </c>
      <c r="AU262" s="5">
        <f>IF(U262="","",IF(V262="Y",((RarityBackground!$D$4*U262)*(RarityBackground!$F$3+W262)),((RarityBackground!$D$3*U262)*(RarityBackground!$F$3+W262))))</f>
        <v>348.4</v>
      </c>
      <c r="AV262" s="5" t="str">
        <f>IF(X262="","",IF(Y262="Y",(RarityBackground!$D$4*X262)*IF(Z262="Y",RarityBackground!$F$9,RarityBackground!$F$10),(RarityBackground!$D$3*X262)*IF(Z262="Y",RarityBackground!$F$9,RarityBackground!$F$10)))</f>
        <v/>
      </c>
      <c r="AW262" s="5" t="str">
        <f>IF(AA262="","",AA262*RarityBackground!$D$2)</f>
        <v/>
      </c>
      <c r="AX262" s="5">
        <f t="shared" si="2"/>
        <v>600</v>
      </c>
      <c r="AY262" s="5" t="str">
        <f>IF(AC262="","",VLOOKUP(AC262,RarityBackground!$A$7:$B$17,2,0))</f>
        <v/>
      </c>
      <c r="AZ262" s="5" t="str">
        <f>IF(AD262="","",IF(AD262="Y",AY262*RarityBackground!$F$5,IF(AD262="N",AY262*(IF(RarityBackground!$F$3+(AE262-1)&gt;10,10,RarityBackground!$F$3+(AE262-1)))))-AY262)</f>
        <v/>
      </c>
      <c r="BA262" s="5" t="str">
        <f>IF(AF262="","",VLOOKUP(AF262,RarityBackground!$A$7:$B$17,2,0))</f>
        <v/>
      </c>
      <c r="BB262" s="5" t="str">
        <f>IF(AG262="","",IF(AG262="Y",BA262*RarityBackground!$F$5,IF(AG262="N",BA262*(IF(RarityBackground!$F$3+(AH262-1)&gt;10,10,RarityBackground!$F$3+(AH262-1)))))-BA262)</f>
        <v/>
      </c>
    </row>
    <row r="263" ht="15.75" customHeight="1">
      <c r="A263" s="5" t="s">
        <v>500</v>
      </c>
      <c r="B263" s="5" t="s">
        <v>70</v>
      </c>
      <c r="C263" s="6" t="s">
        <v>74</v>
      </c>
      <c r="D263" s="5">
        <f>IF(A263="","",ROUNDUP(SUM(AI263:BB263)*VLOOKUP(B263,RarityBackground!$A$1:$B$6,2,0)*IF(C263="Yes",1,1.1),0))</f>
        <v>12600</v>
      </c>
      <c r="E263" s="5" t="s">
        <v>501</v>
      </c>
      <c r="F263" s="7"/>
      <c r="I263" s="7"/>
      <c r="J263" s="7"/>
      <c r="K263" s="6"/>
      <c r="L263" s="8"/>
      <c r="M263" s="7">
        <v>5.0</v>
      </c>
      <c r="N263" s="6" t="s">
        <v>67</v>
      </c>
      <c r="O263" s="6"/>
      <c r="P263" s="6"/>
      <c r="Q263" s="8"/>
      <c r="R263" s="9"/>
      <c r="S263" s="7"/>
      <c r="T263" s="6"/>
      <c r="U263" s="6"/>
      <c r="V263" s="6"/>
      <c r="W263" s="6"/>
      <c r="X263" s="6"/>
      <c r="Y263" s="6"/>
      <c r="Z263" s="6"/>
      <c r="AA263" s="8"/>
      <c r="AB263" s="7"/>
      <c r="AC263" s="7"/>
      <c r="AD263" s="6"/>
      <c r="AE263" s="6"/>
      <c r="AF263" s="6"/>
      <c r="AG263" s="6"/>
      <c r="AH263" s="6"/>
      <c r="AI263" s="7" t="str">
        <f>IF(F263="","",F263+IF(G263="",0,VLOOKUP(G263,RarityBackground!$E$7:$F$9,2,0)))</f>
        <v/>
      </c>
      <c r="AJ263" s="5" t="str">
        <f>IF(H263="","",F263+IF(H263=1,RarityBackground!$F$1,IF(H263=2,RarityBackground!$F$1*3,IF(H263=3,RarityBackground!$F$1*6,"Error"))))</f>
        <v/>
      </c>
      <c r="AK263" s="5" t="str">
        <f>IF(I263="","",IF(I263=1,RarityBackground!$F$2,IF(I263=2,RarityBackground!$F$2*3,IF(I263=3,RarityBackground!$F$2*6,"Error"))))</f>
        <v/>
      </c>
      <c r="AL263" s="5" t="str">
        <f>IF(J263="","",ROUNDUP(RarityBackground!$F$6*VLOOKUP(J263, RarityBackground!$A$18:$B$27,2,0),-1))</f>
        <v/>
      </c>
      <c r="AM263" s="5" t="str">
        <f>IF(K263="","",IF(K263="N","",IF(K263="Y",ROUNDUP(RarityBackground!$F$6,-1),"")))</f>
        <v/>
      </c>
      <c r="AN263" s="5" t="str">
        <f>IF(L263="","",IF(L263=1,RarityBackground!$D$1,IF(L263=2,RarityBackground!$D$1*3,IF(L263=3,RarityBackground!$D$1*6,"Error"))))</f>
        <v/>
      </c>
      <c r="AO263" s="5">
        <f>IF(M263="","",VLOOKUP(M263,RarityBackground!$A$7:$B$17,2,0))</f>
        <v>630</v>
      </c>
      <c r="AP263" s="5">
        <f>IF(N263="","",IF(N263="Y",AO263*RarityBackground!$F$5,IF(N263="N",AO263*(IF(RarityBackground!$F$3+(O263-1)&gt;10,10,RarityBackground!$F$3+(O263-1)))))-AO263)</f>
        <v>5670</v>
      </c>
      <c r="AQ263" s="5" t="str">
        <f t="shared" si="1"/>
        <v/>
      </c>
      <c r="AR263" s="5" t="str">
        <f>IF(Q263="","",Q263*RarityBackground!$D$5)</f>
        <v/>
      </c>
      <c r="AS263" s="5" t="str">
        <f>IF(R263="","",VLOOKUP(R263&amp;"Save1Minute", RarityBackground!$C$6:$D$20,2,0))</f>
        <v/>
      </c>
      <c r="AT263" s="5" t="str">
        <f>IF(S263="","",IF(T263="Y",ROUNDUP(S263*RarityBackground!$D$4,0),IF(T263="N",ROUNDUP(S263*RarityBackground!$D$3,0))))</f>
        <v/>
      </c>
      <c r="AU263" s="5" t="str">
        <f>IF(U263="","",IF(V263="Y",((RarityBackground!$D$4*U263)*(RarityBackground!$F$3+W263)),((RarityBackground!$D$3*U263)*(RarityBackground!$F$3+W263))))</f>
        <v/>
      </c>
      <c r="AV263" s="5" t="str">
        <f>IF(X263="","",IF(Y263="Y",(RarityBackground!$D$4*X263)*IF(Z263="Y",RarityBackground!$F$9,RarityBackground!$F$10),(RarityBackground!$D$3*X263)*IF(Z263="Y",RarityBackground!$F$9,RarityBackground!$F$10)))</f>
        <v/>
      </c>
      <c r="AW263" s="5" t="str">
        <f>IF(AA263="","",AA263*RarityBackground!$D$2)</f>
        <v/>
      </c>
      <c r="AX263" s="5" t="str">
        <f t="shared" si="2"/>
        <v/>
      </c>
      <c r="AY263" s="5" t="str">
        <f>IF(AC263="","",VLOOKUP(AC263,RarityBackground!$A$7:$B$17,2,0))</f>
        <v/>
      </c>
      <c r="AZ263" s="5" t="str">
        <f>IF(AD263="","",IF(AD263="Y",AY263*RarityBackground!$F$5,IF(AD263="N",AY263*(IF(RarityBackground!$F$3+(AE263-1)&gt;10,10,RarityBackground!$F$3+(AE263-1)))))-AY263)</f>
        <v/>
      </c>
      <c r="BA263" s="5" t="str">
        <f>IF(AF263="","",VLOOKUP(AF263,RarityBackground!$A$7:$B$17,2,0))</f>
        <v/>
      </c>
      <c r="BB263" s="5" t="str">
        <f>IF(AG263="","",IF(AG263="Y",BA263*RarityBackground!$F$5,IF(AG263="N",BA263*(IF(RarityBackground!$F$3+(AH263-1)&gt;10,10,RarityBackground!$F$3+(AH263-1)))))-BA263)</f>
        <v/>
      </c>
    </row>
    <row r="264" ht="15.75" customHeight="1">
      <c r="A264" s="5" t="s">
        <v>502</v>
      </c>
      <c r="B264" s="5" t="s">
        <v>80</v>
      </c>
      <c r="C264" s="6" t="s">
        <v>74</v>
      </c>
      <c r="D264" s="5">
        <f>IF(A264="","",ROUNDUP(SUM(AI264:BB264)*VLOOKUP(B264,RarityBackground!$A$1:$B$6,2,0)*IF(C264="Yes",1,1.1),0))</f>
        <v>31500</v>
      </c>
      <c r="E264" s="5" t="s">
        <v>503</v>
      </c>
      <c r="F264" s="7"/>
      <c r="I264" s="7"/>
      <c r="J264" s="7"/>
      <c r="K264" s="6"/>
      <c r="L264" s="8"/>
      <c r="M264" s="7">
        <v>5.0</v>
      </c>
      <c r="N264" s="6" t="s">
        <v>67</v>
      </c>
      <c r="O264" s="6"/>
      <c r="P264" s="6"/>
      <c r="Q264" s="8"/>
      <c r="R264" s="9"/>
      <c r="S264" s="7"/>
      <c r="T264" s="6"/>
      <c r="U264" s="6"/>
      <c r="V264" s="6"/>
      <c r="W264" s="6"/>
      <c r="X264" s="6"/>
      <c r="Y264" s="6"/>
      <c r="Z264" s="6"/>
      <c r="AA264" s="8"/>
      <c r="AB264" s="7"/>
      <c r="AC264" s="7"/>
      <c r="AD264" s="6"/>
      <c r="AE264" s="6"/>
      <c r="AF264" s="6"/>
      <c r="AG264" s="6"/>
      <c r="AH264" s="6"/>
      <c r="AI264" s="7" t="str">
        <f>IF(F264="","",F264+IF(G264="",0,VLOOKUP(G264,RarityBackground!$E$7:$F$9,2,0)))</f>
        <v/>
      </c>
      <c r="AJ264" s="5" t="str">
        <f>IF(H264="","",F264+IF(H264=1,RarityBackground!$F$1,IF(H264=2,RarityBackground!$F$1*3,IF(H264=3,RarityBackground!$F$1*6,"Error"))))</f>
        <v/>
      </c>
      <c r="AK264" s="5" t="str">
        <f>IF(I264="","",IF(I264=1,RarityBackground!$F$2,IF(I264=2,RarityBackground!$F$2*3,IF(I264=3,RarityBackground!$F$2*6,"Error"))))</f>
        <v/>
      </c>
      <c r="AL264" s="5" t="str">
        <f>IF(J264="","",ROUNDUP(RarityBackground!$F$6*VLOOKUP(J264, RarityBackground!$A$18:$B$27,2,0),-1))</f>
        <v/>
      </c>
      <c r="AM264" s="5" t="str">
        <f>IF(K264="","",IF(K264="N","",IF(K264="Y",ROUNDUP(RarityBackground!$F$6,-1),"")))</f>
        <v/>
      </c>
      <c r="AN264" s="5" t="str">
        <f>IF(L264="","",IF(L264=1,RarityBackground!$D$1,IF(L264=2,RarityBackground!$D$1*3,IF(L264=3,RarityBackground!$D$1*6,"Error"))))</f>
        <v/>
      </c>
      <c r="AO264" s="5">
        <f>IF(M264="","",VLOOKUP(M264,RarityBackground!$A$7:$B$17,2,0))</f>
        <v>630</v>
      </c>
      <c r="AP264" s="5">
        <f>IF(N264="","",IF(N264="Y",AO264*RarityBackground!$F$5,IF(N264="N",AO264*(IF(RarityBackground!$F$3+(O264-1)&gt;10,10,RarityBackground!$F$3+(O264-1)))))-AO264)</f>
        <v>5670</v>
      </c>
      <c r="AQ264" s="5" t="str">
        <f t="shared" si="1"/>
        <v/>
      </c>
      <c r="AR264" s="5" t="str">
        <f>IF(Q264="","",Q264*RarityBackground!$D$5)</f>
        <v/>
      </c>
      <c r="AS264" s="5" t="str">
        <f>IF(R264="","",VLOOKUP(R264&amp;"Save1Minute", RarityBackground!$C$6:$D$20,2,0))</f>
        <v/>
      </c>
      <c r="AT264" s="5" t="str">
        <f>IF(S264="","",IF(T264="Y",ROUNDUP(S264*RarityBackground!$D$4,0),IF(T264="N",ROUNDUP(S264*RarityBackground!$D$3,0))))</f>
        <v/>
      </c>
      <c r="AU264" s="5" t="str">
        <f>IF(U264="","",IF(V264="Y",((RarityBackground!$D$4*U264)*(RarityBackground!$F$3+W264)),((RarityBackground!$D$3*U264)*(RarityBackground!$F$3+W264))))</f>
        <v/>
      </c>
      <c r="AV264" s="5" t="str">
        <f>IF(X264="","",IF(Y264="Y",(RarityBackground!$D$4*X264)*IF(Z264="Y",RarityBackground!$F$9,RarityBackground!$F$10),(RarityBackground!$D$3*X264)*IF(Z264="Y",RarityBackground!$F$9,RarityBackground!$F$10)))</f>
        <v/>
      </c>
      <c r="AW264" s="5" t="str">
        <f>IF(AA264="","",AA264*RarityBackground!$D$2)</f>
        <v/>
      </c>
      <c r="AX264" s="5" t="str">
        <f t="shared" si="2"/>
        <v/>
      </c>
      <c r="AY264" s="5" t="str">
        <f>IF(AC264="","",VLOOKUP(AC264,RarityBackground!$A$7:$B$17,2,0))</f>
        <v/>
      </c>
      <c r="AZ264" s="5" t="str">
        <f>IF(AD264="","",IF(AD264="Y",AY264*RarityBackground!$F$5,IF(AD264="N",AY264*(IF(RarityBackground!$F$3+(AE264-1)&gt;10,10,RarityBackground!$F$3+(AE264-1)))))-AY264)</f>
        <v/>
      </c>
      <c r="BA264" s="5" t="str">
        <f>IF(AF264="","",VLOOKUP(AF264,RarityBackground!$A$7:$B$17,2,0))</f>
        <v/>
      </c>
      <c r="BB264" s="5" t="str">
        <f>IF(AG264="","",IF(AG264="Y",BA264*RarityBackground!$F$5,IF(AG264="N",BA264*(IF(RarityBackground!$F$3+(AH264-1)&gt;10,10,RarityBackground!$F$3+(AH264-1)))))-BA264)</f>
        <v/>
      </c>
    </row>
    <row r="265" ht="15.75" customHeight="1">
      <c r="A265" s="5" t="s">
        <v>504</v>
      </c>
      <c r="B265" s="5" t="s">
        <v>55</v>
      </c>
      <c r="C265" s="6" t="s">
        <v>56</v>
      </c>
      <c r="D265" s="5">
        <f>IF(A265="","",ROUNDUP(SUM(AI265:BB265)*VLOOKUP(B265,RarityBackground!$A$1:$B$6,2,0)*IF(C265="Yes",1,1.1),0))</f>
        <v>4950</v>
      </c>
      <c r="E265" s="5" t="s">
        <v>505</v>
      </c>
      <c r="F265" s="7"/>
      <c r="I265" s="7"/>
      <c r="J265" s="7"/>
      <c r="K265" s="6"/>
      <c r="L265" s="8"/>
      <c r="M265" s="7">
        <v>3.0</v>
      </c>
      <c r="N265" s="6" t="s">
        <v>67</v>
      </c>
      <c r="O265" s="6"/>
      <c r="P265" s="6"/>
      <c r="Q265" s="8"/>
      <c r="R265" s="9"/>
      <c r="S265" s="7"/>
      <c r="T265" s="6"/>
      <c r="U265" s="6"/>
      <c r="V265" s="6"/>
      <c r="W265" s="6"/>
      <c r="X265" s="6"/>
      <c r="Y265" s="6"/>
      <c r="Z265" s="6"/>
      <c r="AA265" s="8"/>
      <c r="AB265" s="7"/>
      <c r="AC265" s="7"/>
      <c r="AD265" s="6"/>
      <c r="AE265" s="6"/>
      <c r="AF265" s="6"/>
      <c r="AG265" s="6"/>
      <c r="AH265" s="6"/>
      <c r="AI265" s="7" t="str">
        <f>IF(F265="","",F265+IF(G265="",0,VLOOKUP(G265,RarityBackground!$E$7:$F$9,2,0)))</f>
        <v/>
      </c>
      <c r="AJ265" s="5" t="str">
        <f>IF(H265="","",F265+IF(H265=1,RarityBackground!$F$1,IF(H265=2,RarityBackground!$F$1*3,IF(H265=3,RarityBackground!$F$1*6,"Error"))))</f>
        <v/>
      </c>
      <c r="AK265" s="5" t="str">
        <f>IF(I265="","",IF(I265=1,RarityBackground!$F$2,IF(I265=2,RarityBackground!$F$2*3,IF(I265=3,RarityBackground!$F$2*6,"Error"))))</f>
        <v/>
      </c>
      <c r="AL265" s="5" t="str">
        <f>IF(J265="","",ROUNDUP(RarityBackground!$F$6*VLOOKUP(J265, RarityBackground!$A$18:$B$27,2,0),-1))</f>
        <v/>
      </c>
      <c r="AM265" s="5" t="str">
        <f>IF(K265="","",IF(K265="N","",IF(K265="Y",ROUNDUP(RarityBackground!$F$6,-1),"")))</f>
        <v/>
      </c>
      <c r="AN265" s="5" t="str">
        <f>IF(L265="","",IF(L265=1,RarityBackground!$D$1,IF(L265=2,RarityBackground!$D$1*3,IF(L265=3,RarityBackground!$D$1*6,"Error"))))</f>
        <v/>
      </c>
      <c r="AO265" s="5">
        <f>IF(M265="","",VLOOKUP(M265,RarityBackground!$A$7:$B$17,2,0))</f>
        <v>300</v>
      </c>
      <c r="AP265" s="5">
        <f>IF(N265="","",IF(N265="Y",AO265*RarityBackground!$F$5,IF(N265="N",AO265*(IF(RarityBackground!$F$3+(O265-1)&gt;10,10,RarityBackground!$F$3+(O265-1)))))-AO265)</f>
        <v>2700</v>
      </c>
      <c r="AQ265" s="5" t="str">
        <f t="shared" si="1"/>
        <v/>
      </c>
      <c r="AR265" s="5" t="str">
        <f>IF(Q265="","",Q265*RarityBackground!$D$5)</f>
        <v/>
      </c>
      <c r="AS265" s="5" t="str">
        <f>IF(R265="","",VLOOKUP(R265&amp;"Save1Minute", RarityBackground!$C$6:$D$20,2,0))</f>
        <v/>
      </c>
      <c r="AT265" s="5" t="str">
        <f>IF(S265="","",IF(T265="Y",ROUNDUP(S265*RarityBackground!$D$4,0),IF(T265="N",ROUNDUP(S265*RarityBackground!$D$3,0))))</f>
        <v/>
      </c>
      <c r="AU265" s="5" t="str">
        <f>IF(U265="","",IF(V265="Y",((RarityBackground!$D$4*U265)*(RarityBackground!$F$3+W265)),((RarityBackground!$D$3*U265)*(RarityBackground!$F$3+W265))))</f>
        <v/>
      </c>
      <c r="AV265" s="5" t="str">
        <f>IF(X265="","",IF(Y265="Y",(RarityBackground!$D$4*X265)*IF(Z265="Y",RarityBackground!$F$9,RarityBackground!$F$10),(RarityBackground!$D$3*X265)*IF(Z265="Y",RarityBackground!$F$9,RarityBackground!$F$10)))</f>
        <v/>
      </c>
      <c r="AW265" s="5" t="str">
        <f>IF(AA265="","",AA265*RarityBackground!$D$2)</f>
        <v/>
      </c>
      <c r="AX265" s="5" t="str">
        <f t="shared" si="2"/>
        <v/>
      </c>
      <c r="AY265" s="5" t="str">
        <f>IF(AC265="","",VLOOKUP(AC265,RarityBackground!$A$7:$B$17,2,0))</f>
        <v/>
      </c>
      <c r="AZ265" s="5" t="str">
        <f>IF(AD265="","",IF(AD265="Y",AY265*RarityBackground!$F$5,IF(AD265="N",AY265*(IF(RarityBackground!$F$3+(AE265-1)&gt;10,10,RarityBackground!$F$3+(AE265-1)))))-AY265)</f>
        <v/>
      </c>
      <c r="BA265" s="5" t="str">
        <f>IF(AF265="","",VLOOKUP(AF265,RarityBackground!$A$7:$B$17,2,0))</f>
        <v/>
      </c>
      <c r="BB265" s="5" t="str">
        <f>IF(AG265="","",IF(AG265="Y",BA265*RarityBackground!$F$5,IF(AG265="N",BA265*(IF(RarityBackground!$F$3+(AH265-1)&gt;10,10,RarityBackground!$F$3+(AH265-1)))))-BA265)</f>
        <v/>
      </c>
    </row>
    <row r="266" ht="15.75" customHeight="1">
      <c r="A266" s="5" t="s">
        <v>506</v>
      </c>
      <c r="B266" s="5" t="s">
        <v>72</v>
      </c>
      <c r="C266" s="6" t="s">
        <v>74</v>
      </c>
      <c r="D266" s="5">
        <f>IF(A266="","",ROUNDUP(SUM(AI266:BB266)*VLOOKUP(B266,RarityBackground!$A$1:$B$6,2,0)*IF(C266="Yes",1,1.1),0))</f>
        <v>18900</v>
      </c>
      <c r="E266" s="5" t="s">
        <v>507</v>
      </c>
      <c r="F266" s="7"/>
      <c r="I266" s="7"/>
      <c r="J266" s="7"/>
      <c r="K266" s="6"/>
      <c r="L266" s="8"/>
      <c r="M266" s="7">
        <v>5.0</v>
      </c>
      <c r="N266" s="6" t="s">
        <v>67</v>
      </c>
      <c r="O266" s="6"/>
      <c r="P266" s="6"/>
      <c r="Q266" s="8"/>
      <c r="R266" s="9"/>
      <c r="S266" s="7"/>
      <c r="T266" s="6"/>
      <c r="U266" s="6"/>
      <c r="V266" s="6"/>
      <c r="W266" s="6"/>
      <c r="X266" s="6"/>
      <c r="Y266" s="6"/>
      <c r="Z266" s="6"/>
      <c r="AA266" s="8"/>
      <c r="AB266" s="7"/>
      <c r="AC266" s="7"/>
      <c r="AD266" s="6"/>
      <c r="AE266" s="6"/>
      <c r="AF266" s="6"/>
      <c r="AG266" s="6"/>
      <c r="AH266" s="6"/>
      <c r="AI266" s="7" t="str">
        <f>IF(F266="","",F266+IF(G266="",0,VLOOKUP(G266,RarityBackground!$E$7:$F$9,2,0)))</f>
        <v/>
      </c>
      <c r="AJ266" s="5" t="str">
        <f>IF(H266="","",F266+IF(H266=1,RarityBackground!$F$1,IF(H266=2,RarityBackground!$F$1*3,IF(H266=3,RarityBackground!$F$1*6,"Error"))))</f>
        <v/>
      </c>
      <c r="AK266" s="5" t="str">
        <f>IF(I266="","",IF(I266=1,RarityBackground!$F$2,IF(I266=2,RarityBackground!$F$2*3,IF(I266=3,RarityBackground!$F$2*6,"Error"))))</f>
        <v/>
      </c>
      <c r="AL266" s="5" t="str">
        <f>IF(J266="","",ROUNDUP(RarityBackground!$F$6*VLOOKUP(J266, RarityBackground!$A$18:$B$27,2,0),-1))</f>
        <v/>
      </c>
      <c r="AM266" s="5" t="str">
        <f>IF(K266="","",IF(K266="N","",IF(K266="Y",ROUNDUP(RarityBackground!$F$6,-1),"")))</f>
        <v/>
      </c>
      <c r="AN266" s="5" t="str">
        <f>IF(L266="","",IF(L266=1,RarityBackground!$D$1,IF(L266=2,RarityBackground!$D$1*3,IF(L266=3,RarityBackground!$D$1*6,"Error"))))</f>
        <v/>
      </c>
      <c r="AO266" s="5">
        <f>IF(M266="","",VLOOKUP(M266,RarityBackground!$A$7:$B$17,2,0))</f>
        <v>630</v>
      </c>
      <c r="AP266" s="5">
        <f>IF(N266="","",IF(N266="Y",AO266*RarityBackground!$F$5,IF(N266="N",AO266*(IF(RarityBackground!$F$3+(O266-1)&gt;10,10,RarityBackground!$F$3+(O266-1)))))-AO266)</f>
        <v>5670</v>
      </c>
      <c r="AQ266" s="5" t="str">
        <f t="shared" si="1"/>
        <v/>
      </c>
      <c r="AR266" s="5" t="str">
        <f>IF(Q266="","",Q266*RarityBackground!$D$5)</f>
        <v/>
      </c>
      <c r="AS266" s="5" t="str">
        <f>IF(R266="","",VLOOKUP(R266&amp;"Save1Minute", RarityBackground!$C$6:$D$20,2,0))</f>
        <v/>
      </c>
      <c r="AT266" s="5" t="str">
        <f>IF(S266="","",IF(T266="Y",ROUNDUP(S266*RarityBackground!$D$4,0),IF(T266="N",ROUNDUP(S266*RarityBackground!$D$3,0))))</f>
        <v/>
      </c>
      <c r="AU266" s="5" t="str">
        <f>IF(U266="","",IF(V266="Y",((RarityBackground!$D$4*U266)*(RarityBackground!$F$3+W266)),((RarityBackground!$D$3*U266)*(RarityBackground!$F$3+W266))))</f>
        <v/>
      </c>
      <c r="AV266" s="5" t="str">
        <f>IF(X266="","",IF(Y266="Y",(RarityBackground!$D$4*X266)*IF(Z266="Y",RarityBackground!$F$9,RarityBackground!$F$10),(RarityBackground!$D$3*X266)*IF(Z266="Y",RarityBackground!$F$9,RarityBackground!$F$10)))</f>
        <v/>
      </c>
      <c r="AW266" s="5" t="str">
        <f>IF(AA266="","",AA266*RarityBackground!$D$2)</f>
        <v/>
      </c>
      <c r="AX266" s="5" t="str">
        <f t="shared" si="2"/>
        <v/>
      </c>
      <c r="AY266" s="5" t="str">
        <f>IF(AC266="","",VLOOKUP(AC266,RarityBackground!$A$7:$B$17,2,0))</f>
        <v/>
      </c>
      <c r="AZ266" s="5" t="str">
        <f>IF(AD266="","",IF(AD266="Y",AY266*RarityBackground!$F$5,IF(AD266="N",AY266*(IF(RarityBackground!$F$3+(AE266-1)&gt;10,10,RarityBackground!$F$3+(AE266-1)))))-AY266)</f>
        <v/>
      </c>
      <c r="BA266" s="5" t="str">
        <f>IF(AF266="","",VLOOKUP(AF266,RarityBackground!$A$7:$B$17,2,0))</f>
        <v/>
      </c>
      <c r="BB266" s="5" t="str">
        <f>IF(AG266="","",IF(AG266="Y",BA266*RarityBackground!$F$5,IF(AG266="N",BA266*(IF(RarityBackground!$F$3+(AH266-1)&gt;10,10,RarityBackground!$F$3+(AH266-1)))))-BA266)</f>
        <v/>
      </c>
    </row>
    <row r="267" ht="15.75" customHeight="1">
      <c r="A267" s="5" t="s">
        <v>508</v>
      </c>
      <c r="B267" s="5" t="s">
        <v>70</v>
      </c>
      <c r="C267" s="6" t="s">
        <v>74</v>
      </c>
      <c r="D267" s="5">
        <f>IF(A267="","",ROUNDUP(SUM(AI267:BB267)*VLOOKUP(B267,RarityBackground!$A$1:$B$6,2,0)*IF(C267="Yes",1,1.1),0))</f>
        <v>708</v>
      </c>
      <c r="F267" s="7"/>
      <c r="I267" s="7"/>
      <c r="J267" s="7"/>
      <c r="K267" s="6"/>
      <c r="L267" s="8"/>
      <c r="M267" s="7"/>
      <c r="N267" s="6"/>
      <c r="O267" s="6"/>
      <c r="P267" s="6"/>
      <c r="Q267" s="8"/>
      <c r="R267" s="9"/>
      <c r="S267" s="7"/>
      <c r="T267" s="6"/>
      <c r="U267" s="6">
        <v>33.0</v>
      </c>
      <c r="V267" s="6" t="s">
        <v>67</v>
      </c>
      <c r="W267" s="6">
        <v>0.0</v>
      </c>
      <c r="X267" s="6"/>
      <c r="Y267" s="6"/>
      <c r="Z267" s="6"/>
      <c r="AA267" s="8"/>
      <c r="AB267" s="7"/>
      <c r="AC267" s="7"/>
      <c r="AD267" s="6"/>
      <c r="AE267" s="6"/>
      <c r="AF267" s="6"/>
      <c r="AG267" s="6"/>
      <c r="AH267" s="6"/>
      <c r="AI267" s="7" t="str">
        <f>IF(F267="","",F267+IF(G267="",0,VLOOKUP(G267,RarityBackground!$E$7:$F$9,2,0)))</f>
        <v/>
      </c>
      <c r="AJ267" s="5" t="str">
        <f>IF(H267="","",F267+IF(H267=1,RarityBackground!$F$1,IF(H267=2,RarityBackground!$F$1*3,IF(H267=3,RarityBackground!$F$1*6,"Error"))))</f>
        <v/>
      </c>
      <c r="AK267" s="5" t="str">
        <f>IF(I267="","",IF(I267=1,RarityBackground!$F$2,IF(I267=2,RarityBackground!$F$2*3,IF(I267=3,RarityBackground!$F$2*6,"Error"))))</f>
        <v/>
      </c>
      <c r="AL267" s="5" t="str">
        <f>IF(J267="","",ROUNDUP(RarityBackground!$F$6*VLOOKUP(J267, RarityBackground!$A$18:$B$27,2,0),-1))</f>
        <v/>
      </c>
      <c r="AM267" s="5" t="str">
        <f>IF(K267="","",IF(K267="N","",IF(K267="Y",ROUNDUP(RarityBackground!$F$6,-1),"")))</f>
        <v/>
      </c>
      <c r="AN267" s="5" t="str">
        <f>IF(L267="","",IF(L267=1,RarityBackground!$D$1,IF(L267=2,RarityBackground!$D$1*3,IF(L267=3,RarityBackground!$D$1*6,"Error"))))</f>
        <v/>
      </c>
      <c r="AO267" s="5" t="str">
        <f>IF(M267="","",VLOOKUP(M267,RarityBackground!$A$7:$B$17,2,0))</f>
        <v/>
      </c>
      <c r="AP267" s="5" t="str">
        <f>IF(N267="","",IF(N267="Y",AO267*RarityBackground!$F$5,IF(N267="N",AO267*(IF(RarityBackground!$F$3+(O267-1)&gt;10,10,RarityBackground!$F$3+(O267-1)))))-AO267)</f>
        <v/>
      </c>
      <c r="AQ267" s="5" t="str">
        <f t="shared" si="1"/>
        <v/>
      </c>
      <c r="AR267" s="5" t="str">
        <f>IF(Q267="","",Q267*RarityBackground!$D$5)</f>
        <v/>
      </c>
      <c r="AS267" s="5" t="str">
        <f>IF(R267="","",VLOOKUP(R267&amp;"Save1Minute", RarityBackground!$C$6:$D$20,2,0))</f>
        <v/>
      </c>
      <c r="AT267" s="5" t="str">
        <f>IF(S267="","",IF(T267="Y",ROUNDUP(S267*RarityBackground!$D$4,0),IF(T267="N",ROUNDUP(S267*RarityBackground!$D$3,0))))</f>
        <v/>
      </c>
      <c r="AU267" s="5">
        <f>IF(U267="","",IF(V267="Y",((RarityBackground!$D$4*U267)*(RarityBackground!$F$3+W267)),((RarityBackground!$D$3*U267)*(RarityBackground!$F$3+W267))))</f>
        <v>353.76</v>
      </c>
      <c r="AV267" s="5" t="str">
        <f>IF(X267="","",IF(Y267="Y",(RarityBackground!$D$4*X267)*IF(Z267="Y",RarityBackground!$F$9,RarityBackground!$F$10),(RarityBackground!$D$3*X267)*IF(Z267="Y",RarityBackground!$F$9,RarityBackground!$F$10)))</f>
        <v/>
      </c>
      <c r="AW267" s="5" t="str">
        <f>IF(AA267="","",AA267*RarityBackground!$D$2)</f>
        <v/>
      </c>
      <c r="AX267" s="5" t="str">
        <f t="shared" si="2"/>
        <v/>
      </c>
      <c r="AY267" s="5" t="str">
        <f>IF(AC267="","",VLOOKUP(AC267,RarityBackground!$A$7:$B$17,2,0))</f>
        <v/>
      </c>
      <c r="AZ267" s="5" t="str">
        <f>IF(AD267="","",IF(AD267="Y",AY267*RarityBackground!$F$5,IF(AD267="N",AY267*(IF(RarityBackground!$F$3+(AE267-1)&gt;10,10,RarityBackground!$F$3+(AE267-1)))))-AY267)</f>
        <v/>
      </c>
      <c r="BA267" s="5" t="str">
        <f>IF(AF267="","",VLOOKUP(AF267,RarityBackground!$A$7:$B$17,2,0))</f>
        <v/>
      </c>
      <c r="BB267" s="5" t="str">
        <f>IF(AG267="","",IF(AG267="Y",BA267*RarityBackground!$F$5,IF(AG267="N",BA267*(IF(RarityBackground!$F$3+(AH267-1)&gt;10,10,RarityBackground!$F$3+(AH267-1)))))-BA267)</f>
        <v/>
      </c>
    </row>
    <row r="268" ht="15.75" customHeight="1">
      <c r="A268" s="5" t="s">
        <v>509</v>
      </c>
      <c r="B268" s="5" t="s">
        <v>80</v>
      </c>
      <c r="C268" s="6" t="s">
        <v>56</v>
      </c>
      <c r="D268" s="5">
        <f>IF(A268="","",ROUNDUP(SUM(AI268:BB268)*VLOOKUP(B268,RarityBackground!$A$1:$B$6,2,0)*IF(C268="Yes",1,1.1),0))</f>
        <v>27225</v>
      </c>
      <c r="E268" s="5" t="s">
        <v>510</v>
      </c>
      <c r="F268" s="7"/>
      <c r="I268" s="7"/>
      <c r="J268" s="7"/>
      <c r="K268" s="6"/>
      <c r="L268" s="8"/>
      <c r="M268" s="7">
        <v>9.0</v>
      </c>
      <c r="N268" s="6"/>
      <c r="O268" s="6"/>
      <c r="P268" s="6">
        <v>3.0</v>
      </c>
      <c r="Q268" s="8"/>
      <c r="R268" s="9"/>
      <c r="S268" s="7"/>
      <c r="T268" s="6"/>
      <c r="U268" s="6"/>
      <c r="V268" s="6"/>
      <c r="W268" s="6"/>
      <c r="X268" s="6"/>
      <c r="Y268" s="6"/>
      <c r="Z268" s="6"/>
      <c r="AA268" s="8"/>
      <c r="AB268" s="7"/>
      <c r="AC268" s="7"/>
      <c r="AD268" s="6"/>
      <c r="AE268" s="6"/>
      <c r="AF268" s="6"/>
      <c r="AG268" s="6"/>
      <c r="AH268" s="6"/>
      <c r="AI268" s="7" t="str">
        <f>IF(F268="","",F268+IF(G268="",0,VLOOKUP(G268,RarityBackground!$E$7:$F$9,2,0)))</f>
        <v/>
      </c>
      <c r="AJ268" s="5" t="str">
        <f>IF(H268="","",F268+IF(H268=1,RarityBackground!$F$1,IF(H268=2,RarityBackground!$F$1*3,IF(H268=3,RarityBackground!$F$1*6,"Error"))))</f>
        <v/>
      </c>
      <c r="AK268" s="5" t="str">
        <f>IF(I268="","",IF(I268=1,RarityBackground!$F$2,IF(I268=2,RarityBackground!$F$2*3,IF(I268=3,RarityBackground!$F$2*6,"Error"))))</f>
        <v/>
      </c>
      <c r="AL268" s="5" t="str">
        <f>IF(J268="","",ROUNDUP(RarityBackground!$F$6*VLOOKUP(J268, RarityBackground!$A$18:$B$27,2,0),-1))</f>
        <v/>
      </c>
      <c r="AM268" s="5" t="str">
        <f>IF(K268="","",IF(K268="N","",IF(K268="Y",ROUNDUP(RarityBackground!$F$6,-1),"")))</f>
        <v/>
      </c>
      <c r="AN268" s="5" t="str">
        <f>IF(L268="","",IF(L268=1,RarityBackground!$D$1,IF(L268=2,RarityBackground!$D$1*3,IF(L268=3,RarityBackground!$D$1*6,"Error"))))</f>
        <v/>
      </c>
      <c r="AO268" s="5">
        <f>IF(M268="","",VLOOKUP(M268,RarityBackground!$A$7:$B$17,2,0))</f>
        <v>1650</v>
      </c>
      <c r="AP268" s="5" t="str">
        <f>IF(N268="","",IF(N268="Y",AO268*RarityBackground!$F$5,IF(N268="N",AO268*(IF(RarityBackground!$F$3+(O268-1)&gt;10,10,RarityBackground!$F$3+(O268-1)))))-AO268)</f>
        <v/>
      </c>
      <c r="AQ268" s="5">
        <f t="shared" si="1"/>
        <v>3300</v>
      </c>
      <c r="AR268" s="5" t="str">
        <f>IF(Q268="","",Q268*RarityBackground!$D$5)</f>
        <v/>
      </c>
      <c r="AS268" s="5" t="str">
        <f>IF(R268="","",VLOOKUP(R268&amp;"Save1Minute", RarityBackground!$C$6:$D$20,2,0))</f>
        <v/>
      </c>
      <c r="AT268" s="5" t="str">
        <f>IF(S268="","",IF(T268="Y",ROUNDUP(S268*RarityBackground!$D$4,0),IF(T268="N",ROUNDUP(S268*RarityBackground!$D$3,0))))</f>
        <v/>
      </c>
      <c r="AU268" s="5" t="str">
        <f>IF(U268="","",IF(V268="Y",((RarityBackground!$D$4*U268)*(RarityBackground!$F$3+W268)),((RarityBackground!$D$3*U268)*(RarityBackground!$F$3+W268))))</f>
        <v/>
      </c>
      <c r="AV268" s="5" t="str">
        <f>IF(X268="","",IF(Y268="Y",(RarityBackground!$D$4*X268)*IF(Z268="Y",RarityBackground!$F$9,RarityBackground!$F$10),(RarityBackground!$D$3*X268)*IF(Z268="Y",RarityBackground!$F$9,RarityBackground!$F$10)))</f>
        <v/>
      </c>
      <c r="AW268" s="5" t="str">
        <f>IF(AA268="","",AA268*RarityBackground!$D$2)</f>
        <v/>
      </c>
      <c r="AX268" s="5" t="str">
        <f t="shared" si="2"/>
        <v/>
      </c>
      <c r="AY268" s="5" t="str">
        <f>IF(AC268="","",VLOOKUP(AC268,RarityBackground!$A$7:$B$17,2,0))</f>
        <v/>
      </c>
      <c r="AZ268" s="5" t="str">
        <f>IF(AD268="","",IF(AD268="Y",AY268*RarityBackground!$F$5,IF(AD268="N",AY268*(IF(RarityBackground!$F$3+(AE268-1)&gt;10,10,RarityBackground!$F$3+(AE268-1)))))-AY268)</f>
        <v/>
      </c>
      <c r="BA268" s="5" t="str">
        <f>IF(AF268="","",VLOOKUP(AF268,RarityBackground!$A$7:$B$17,2,0))</f>
        <v/>
      </c>
      <c r="BB268" s="5" t="str">
        <f>IF(AG268="","",IF(AG268="Y",BA268*RarityBackground!$F$5,IF(AG268="N",BA268*(IF(RarityBackground!$F$3+(AH268-1)&gt;10,10,RarityBackground!$F$3+(AH268-1)))))-BA268)</f>
        <v/>
      </c>
    </row>
    <row r="269" ht="15.75" customHeight="1">
      <c r="A269" s="5" t="s">
        <v>511</v>
      </c>
      <c r="B269" s="5" t="s">
        <v>55</v>
      </c>
      <c r="C269" s="6" t="s">
        <v>74</v>
      </c>
      <c r="D269" s="5">
        <f>IF(A269="","",ROUNDUP(SUM(AI269:BB269)*VLOOKUP(B269,RarityBackground!$A$1:$B$6,2,0)*IF(C269="Yes",1,1.1),0))</f>
        <v>6750</v>
      </c>
      <c r="E269" s="5" t="s">
        <v>89</v>
      </c>
      <c r="F269" s="7"/>
      <c r="I269" s="7"/>
      <c r="J269" s="7"/>
      <c r="K269" s="6"/>
      <c r="L269" s="8"/>
      <c r="M269" s="7">
        <v>4.0</v>
      </c>
      <c r="N269" s="6" t="s">
        <v>67</v>
      </c>
      <c r="O269" s="6"/>
      <c r="P269" s="6"/>
      <c r="Q269" s="8"/>
      <c r="R269" s="9"/>
      <c r="S269" s="7"/>
      <c r="T269" s="6"/>
      <c r="U269" s="6"/>
      <c r="V269" s="6"/>
      <c r="W269" s="6"/>
      <c r="X269" s="6"/>
      <c r="Y269" s="6"/>
      <c r="Z269" s="6"/>
      <c r="AA269" s="8"/>
      <c r="AB269" s="7"/>
      <c r="AC269" s="7"/>
      <c r="AD269" s="6"/>
      <c r="AE269" s="6"/>
      <c r="AF269" s="6"/>
      <c r="AG269" s="6"/>
      <c r="AH269" s="6"/>
      <c r="AI269" s="7" t="str">
        <f>IF(F269="","",F269+IF(G269="",0,VLOOKUP(G269,RarityBackground!$E$7:$F$9,2,0)))</f>
        <v/>
      </c>
      <c r="AJ269" s="5" t="str">
        <f>IF(H269="","",F269+IF(H269=1,RarityBackground!$F$1,IF(H269=2,RarityBackground!$F$1*3,IF(H269=3,RarityBackground!$F$1*6,"Error"))))</f>
        <v/>
      </c>
      <c r="AK269" s="5" t="str">
        <f>IF(I269="","",IF(I269=1,RarityBackground!$F$2,IF(I269=2,RarityBackground!$F$2*3,IF(I269=3,RarityBackground!$F$2*6,"Error"))))</f>
        <v/>
      </c>
      <c r="AL269" s="5" t="str">
        <f>IF(J269="","",ROUNDUP(RarityBackground!$F$6*VLOOKUP(J269, RarityBackground!$A$18:$B$27,2,0),-1))</f>
        <v/>
      </c>
      <c r="AM269" s="5" t="str">
        <f>IF(K269="","",IF(K269="N","",IF(K269="Y",ROUNDUP(RarityBackground!$F$6,-1),"")))</f>
        <v/>
      </c>
      <c r="AN269" s="5" t="str">
        <f>IF(L269="","",IF(L269=1,RarityBackground!$D$1,IF(L269=2,RarityBackground!$D$1*3,IF(L269=3,RarityBackground!$D$1*6,"Error"))))</f>
        <v/>
      </c>
      <c r="AO269" s="5">
        <f>IF(M269="","",VLOOKUP(M269,RarityBackground!$A$7:$B$17,2,0))</f>
        <v>450</v>
      </c>
      <c r="AP269" s="5">
        <f>IF(N269="","",IF(N269="Y",AO269*RarityBackground!$F$5,IF(N269="N",AO269*(IF(RarityBackground!$F$3+(O269-1)&gt;10,10,RarityBackground!$F$3+(O269-1)))))-AO269)</f>
        <v>4050</v>
      </c>
      <c r="AQ269" s="5" t="str">
        <f t="shared" si="1"/>
        <v/>
      </c>
      <c r="AR269" s="5" t="str">
        <f>IF(Q269="","",Q269*RarityBackground!$D$5)</f>
        <v/>
      </c>
      <c r="AS269" s="5" t="str">
        <f>IF(R269="","",VLOOKUP(R269&amp;"Save1Minute", RarityBackground!$C$6:$D$20,2,0))</f>
        <v/>
      </c>
      <c r="AT269" s="5" t="str">
        <f>IF(S269="","",IF(T269="Y",ROUNDUP(S269*RarityBackground!$D$4,0),IF(T269="N",ROUNDUP(S269*RarityBackground!$D$3,0))))</f>
        <v/>
      </c>
      <c r="AU269" s="5" t="str">
        <f>IF(U269="","",IF(V269="Y",((RarityBackground!$D$4*U269)*(RarityBackground!$F$3+W269)),((RarityBackground!$D$3*U269)*(RarityBackground!$F$3+W269))))</f>
        <v/>
      </c>
      <c r="AV269" s="5" t="str">
        <f>IF(X269="","",IF(Y269="Y",(RarityBackground!$D$4*X269)*IF(Z269="Y",RarityBackground!$F$9,RarityBackground!$F$10),(RarityBackground!$D$3*X269)*IF(Z269="Y",RarityBackground!$F$9,RarityBackground!$F$10)))</f>
        <v/>
      </c>
      <c r="AW269" s="5" t="str">
        <f>IF(AA269="","",AA269*RarityBackground!$D$2)</f>
        <v/>
      </c>
      <c r="AX269" s="5" t="str">
        <f t="shared" si="2"/>
        <v/>
      </c>
      <c r="AY269" s="5" t="str">
        <f>IF(AC269="","",VLOOKUP(AC269,RarityBackground!$A$7:$B$17,2,0))</f>
        <v/>
      </c>
      <c r="AZ269" s="5" t="str">
        <f>IF(AD269="","",IF(AD269="Y",AY269*RarityBackground!$F$5,IF(AD269="N",AY269*(IF(RarityBackground!$F$3+(AE269-1)&gt;10,10,RarityBackground!$F$3+(AE269-1)))))-AY269)</f>
        <v/>
      </c>
      <c r="BA269" s="5" t="str">
        <f>IF(AF269="","",VLOOKUP(AF269,RarityBackground!$A$7:$B$17,2,0))</f>
        <v/>
      </c>
      <c r="BB269" s="5" t="str">
        <f>IF(AG269="","",IF(AG269="Y",BA269*RarityBackground!$F$5,IF(AG269="N",BA269*(IF(RarityBackground!$F$3+(AH269-1)&gt;10,10,RarityBackground!$F$3+(AH269-1)))))-BA269)</f>
        <v/>
      </c>
    </row>
    <row r="270" ht="15.75" customHeight="1">
      <c r="A270" s="5" t="s">
        <v>512</v>
      </c>
      <c r="B270" s="5" t="s">
        <v>55</v>
      </c>
      <c r="C270" s="6" t="s">
        <v>56</v>
      </c>
      <c r="D270" s="5">
        <f>IF(A270="","",ROUNDUP(SUM(AI270:BB270)*VLOOKUP(B270,RarityBackground!$A$1:$B$6,2,0)*IF(C270="Yes",1,1.1),0))</f>
        <v>7425</v>
      </c>
      <c r="E270" s="5" t="s">
        <v>513</v>
      </c>
      <c r="F270" s="7"/>
      <c r="I270" s="7"/>
      <c r="J270" s="7"/>
      <c r="K270" s="6"/>
      <c r="L270" s="8"/>
      <c r="M270" s="7">
        <v>4.0</v>
      </c>
      <c r="N270" s="6" t="s">
        <v>67</v>
      </c>
      <c r="O270" s="6"/>
      <c r="P270" s="6"/>
      <c r="Q270" s="8"/>
      <c r="R270" s="9"/>
      <c r="S270" s="7"/>
      <c r="T270" s="6"/>
      <c r="U270" s="6"/>
      <c r="V270" s="6"/>
      <c r="W270" s="6"/>
      <c r="X270" s="6"/>
      <c r="Y270" s="6"/>
      <c r="Z270" s="6"/>
      <c r="AA270" s="8"/>
      <c r="AB270" s="7"/>
      <c r="AC270" s="7"/>
      <c r="AD270" s="6"/>
      <c r="AE270" s="6"/>
      <c r="AF270" s="6"/>
      <c r="AG270" s="6"/>
      <c r="AH270" s="6"/>
      <c r="AI270" s="7" t="str">
        <f>IF(F270="","",F270+IF(G270="",0,VLOOKUP(G270,RarityBackground!$E$7:$F$9,2,0)))</f>
        <v/>
      </c>
      <c r="AJ270" s="5" t="str">
        <f>IF(H270="","",F270+IF(H270=1,RarityBackground!$F$1,IF(H270=2,RarityBackground!$F$1*3,IF(H270=3,RarityBackground!$F$1*6,"Error"))))</f>
        <v/>
      </c>
      <c r="AK270" s="5" t="str">
        <f>IF(I270="","",IF(I270=1,RarityBackground!$F$2,IF(I270=2,RarityBackground!$F$2*3,IF(I270=3,RarityBackground!$F$2*6,"Error"))))</f>
        <v/>
      </c>
      <c r="AL270" s="5" t="str">
        <f>IF(J270="","",ROUNDUP(RarityBackground!$F$6*VLOOKUP(J270, RarityBackground!$A$18:$B$27,2,0),-1))</f>
        <v/>
      </c>
      <c r="AM270" s="5" t="str">
        <f>IF(K270="","",IF(K270="N","",IF(K270="Y",ROUNDUP(RarityBackground!$F$6,-1),"")))</f>
        <v/>
      </c>
      <c r="AN270" s="5" t="str">
        <f>IF(L270="","",IF(L270=1,RarityBackground!$D$1,IF(L270=2,RarityBackground!$D$1*3,IF(L270=3,RarityBackground!$D$1*6,"Error"))))</f>
        <v/>
      </c>
      <c r="AO270" s="5">
        <f>IF(M270="","",VLOOKUP(M270,RarityBackground!$A$7:$B$17,2,0))</f>
        <v>450</v>
      </c>
      <c r="AP270" s="5">
        <f>IF(N270="","",IF(N270="Y",AO270*RarityBackground!$F$5,IF(N270="N",AO270*(IF(RarityBackground!$F$3+(O270-1)&gt;10,10,RarityBackground!$F$3+(O270-1)))))-AO270)</f>
        <v>4050</v>
      </c>
      <c r="AQ270" s="5" t="str">
        <f t="shared" si="1"/>
        <v/>
      </c>
      <c r="AR270" s="5" t="str">
        <f>IF(Q270="","",Q270*RarityBackground!$D$5)</f>
        <v/>
      </c>
      <c r="AS270" s="5" t="str">
        <f>IF(R270="","",VLOOKUP(R270&amp;"Save1Minute", RarityBackground!$C$6:$D$20,2,0))</f>
        <v/>
      </c>
      <c r="AT270" s="5" t="str">
        <f>IF(S270="","",IF(T270="Y",ROUNDUP(S270*RarityBackground!$D$4,0),IF(T270="N",ROUNDUP(S270*RarityBackground!$D$3,0))))</f>
        <v/>
      </c>
      <c r="AU270" s="5" t="str">
        <f>IF(U270="","",IF(V270="Y",((RarityBackground!$D$4*U270)*(RarityBackground!$F$3+W270)),((RarityBackground!$D$3*U270)*(RarityBackground!$F$3+W270))))</f>
        <v/>
      </c>
      <c r="AV270" s="5" t="str">
        <f>IF(X270="","",IF(Y270="Y",(RarityBackground!$D$4*X270)*IF(Z270="Y",RarityBackground!$F$9,RarityBackground!$F$10),(RarityBackground!$D$3*X270)*IF(Z270="Y",RarityBackground!$F$9,RarityBackground!$F$10)))</f>
        <v/>
      </c>
      <c r="AW270" s="5" t="str">
        <f>IF(AA270="","",AA270*RarityBackground!$D$2)</f>
        <v/>
      </c>
      <c r="AX270" s="5" t="str">
        <f t="shared" si="2"/>
        <v/>
      </c>
      <c r="AY270" s="5" t="str">
        <f>IF(AC270="","",VLOOKUP(AC270,RarityBackground!$A$7:$B$17,2,0))</f>
        <v/>
      </c>
      <c r="AZ270" s="5" t="str">
        <f>IF(AD270="","",IF(AD270="Y",AY270*RarityBackground!$F$5,IF(AD270="N",AY270*(IF(RarityBackground!$F$3+(AE270-1)&gt;10,10,RarityBackground!$F$3+(AE270-1)))))-AY270)</f>
        <v/>
      </c>
      <c r="BA270" s="5" t="str">
        <f>IF(AF270="","",VLOOKUP(AF270,RarityBackground!$A$7:$B$17,2,0))</f>
        <v/>
      </c>
      <c r="BB270" s="5" t="str">
        <f>IF(AG270="","",IF(AG270="Y",BA270*RarityBackground!$F$5,IF(AG270="N",BA270*(IF(RarityBackground!$F$3+(AH270-1)&gt;10,10,RarityBackground!$F$3+(AH270-1)))))-BA270)</f>
        <v/>
      </c>
    </row>
    <row r="271" ht="15.75" customHeight="1">
      <c r="A271" s="5" t="s">
        <v>514</v>
      </c>
      <c r="B271" s="5" t="s">
        <v>70</v>
      </c>
      <c r="C271" s="6" t="s">
        <v>74</v>
      </c>
      <c r="D271" s="5">
        <f>IF(A271="","",ROUNDUP(SUM(AI271:BB271)*VLOOKUP(B271,RarityBackground!$A$1:$B$6,2,0)*IF(C271="Yes",1,1.1),0))</f>
        <v>3600</v>
      </c>
      <c r="E271" s="5" t="s">
        <v>515</v>
      </c>
      <c r="F271" s="7"/>
      <c r="I271" s="7"/>
      <c r="J271" s="7"/>
      <c r="K271" s="6"/>
      <c r="L271" s="8"/>
      <c r="M271" s="7">
        <v>2.0</v>
      </c>
      <c r="N271" s="6" t="s">
        <v>67</v>
      </c>
      <c r="O271" s="6"/>
      <c r="P271" s="6"/>
      <c r="Q271" s="8"/>
      <c r="R271" s="9"/>
      <c r="S271" s="7"/>
      <c r="T271" s="6"/>
      <c r="U271" s="6"/>
      <c r="V271" s="6"/>
      <c r="W271" s="6"/>
      <c r="X271" s="6"/>
      <c r="Y271" s="6"/>
      <c r="Z271" s="6"/>
      <c r="AA271" s="8"/>
      <c r="AB271" s="7"/>
      <c r="AC271" s="7"/>
      <c r="AD271" s="6"/>
      <c r="AE271" s="6"/>
      <c r="AF271" s="6"/>
      <c r="AG271" s="6"/>
      <c r="AH271" s="6"/>
      <c r="AI271" s="7" t="str">
        <f>IF(F271="","",F271+IF(G271="",0,VLOOKUP(G271,RarityBackground!$E$7:$F$9,2,0)))</f>
        <v/>
      </c>
      <c r="AJ271" s="5" t="str">
        <f>IF(H271="","",F271+IF(H271=1,RarityBackground!$F$1,IF(H271=2,RarityBackground!$F$1*3,IF(H271=3,RarityBackground!$F$1*6,"Error"))))</f>
        <v/>
      </c>
      <c r="AK271" s="5" t="str">
        <f>IF(I271="","",IF(I271=1,RarityBackground!$F$2,IF(I271=2,RarityBackground!$F$2*3,IF(I271=3,RarityBackground!$F$2*6,"Error"))))</f>
        <v/>
      </c>
      <c r="AL271" s="5" t="str">
        <f>IF(J271="","",ROUNDUP(RarityBackground!$F$6*VLOOKUP(J271, RarityBackground!$A$18:$B$27,2,0),-1))</f>
        <v/>
      </c>
      <c r="AM271" s="5" t="str">
        <f>IF(K271="","",IF(K271="N","",IF(K271="Y",ROUNDUP(RarityBackground!$F$6,-1),"")))</f>
        <v/>
      </c>
      <c r="AN271" s="5" t="str">
        <f>IF(L271="","",IF(L271=1,RarityBackground!$D$1,IF(L271=2,RarityBackground!$D$1*3,IF(L271=3,RarityBackground!$D$1*6,"Error"))))</f>
        <v/>
      </c>
      <c r="AO271" s="5">
        <f>IF(M271="","",VLOOKUP(M271,RarityBackground!$A$7:$B$17,2,0))</f>
        <v>180</v>
      </c>
      <c r="AP271" s="5">
        <f>IF(N271="","",IF(N271="Y",AO271*RarityBackground!$F$5,IF(N271="N",AO271*(IF(RarityBackground!$F$3+(O271-1)&gt;10,10,RarityBackground!$F$3+(O271-1)))))-AO271)</f>
        <v>1620</v>
      </c>
      <c r="AQ271" s="5" t="str">
        <f t="shared" si="1"/>
        <v/>
      </c>
      <c r="AR271" s="5" t="str">
        <f>IF(Q271="","",Q271*RarityBackground!$D$5)</f>
        <v/>
      </c>
      <c r="AS271" s="5" t="str">
        <f>IF(R271="","",VLOOKUP(R271&amp;"Save1Minute", RarityBackground!$C$6:$D$20,2,0))</f>
        <v/>
      </c>
      <c r="AT271" s="5" t="str">
        <f>IF(S271="","",IF(T271="Y",ROUNDUP(S271*RarityBackground!$D$4,0),IF(T271="N",ROUNDUP(S271*RarityBackground!$D$3,0))))</f>
        <v/>
      </c>
      <c r="AU271" s="5" t="str">
        <f>IF(U271="","",IF(V271="Y",((RarityBackground!$D$4*U271)*(RarityBackground!$F$3+W271)),((RarityBackground!$D$3*U271)*(RarityBackground!$F$3+W271))))</f>
        <v/>
      </c>
      <c r="AV271" s="5" t="str">
        <f>IF(X271="","",IF(Y271="Y",(RarityBackground!$D$4*X271)*IF(Z271="Y",RarityBackground!$F$9,RarityBackground!$F$10),(RarityBackground!$D$3*X271)*IF(Z271="Y",RarityBackground!$F$9,RarityBackground!$F$10)))</f>
        <v/>
      </c>
      <c r="AW271" s="5" t="str">
        <f>IF(AA271="","",AA271*RarityBackground!$D$2)</f>
        <v/>
      </c>
      <c r="AX271" s="5" t="str">
        <f t="shared" si="2"/>
        <v/>
      </c>
      <c r="AY271" s="5" t="str">
        <f>IF(AC271="","",VLOOKUP(AC271,RarityBackground!$A$7:$B$17,2,0))</f>
        <v/>
      </c>
      <c r="AZ271" s="5" t="str">
        <f>IF(AD271="","",IF(AD271="Y",AY271*RarityBackground!$F$5,IF(AD271="N",AY271*(IF(RarityBackground!$F$3+(AE271-1)&gt;10,10,RarityBackground!$F$3+(AE271-1)))))-AY271)</f>
        <v/>
      </c>
      <c r="BA271" s="5" t="str">
        <f>IF(AF271="","",VLOOKUP(AF271,RarityBackground!$A$7:$B$17,2,0))</f>
        <v/>
      </c>
      <c r="BB271" s="5" t="str">
        <f>IF(AG271="","",IF(AG271="Y",BA271*RarityBackground!$F$5,IF(AG271="N",BA271*(IF(RarityBackground!$F$3+(AH271-1)&gt;10,10,RarityBackground!$F$3+(AH271-1)))))-BA271)</f>
        <v/>
      </c>
    </row>
    <row r="272" ht="15.75" customHeight="1">
      <c r="A272" s="5" t="s">
        <v>516</v>
      </c>
      <c r="B272" s="5" t="s">
        <v>70</v>
      </c>
      <c r="C272" s="6" t="s">
        <v>74</v>
      </c>
      <c r="D272" s="5">
        <f>IF(A272="","",ROUNDUP(SUM(AI272:BB272)*VLOOKUP(B272,RarityBackground!$A$1:$B$6,2,0)*IF(C272="Yes",1,1.1),0))</f>
        <v>20400</v>
      </c>
      <c r="E272" s="5" t="s">
        <v>517</v>
      </c>
      <c r="F272" s="7"/>
      <c r="I272" s="7"/>
      <c r="J272" s="7"/>
      <c r="K272" s="6"/>
      <c r="L272" s="8"/>
      <c r="M272" s="7">
        <v>2.0</v>
      </c>
      <c r="N272" s="6" t="s">
        <v>67</v>
      </c>
      <c r="O272" s="6"/>
      <c r="P272" s="6"/>
      <c r="Q272" s="8"/>
      <c r="R272" s="9"/>
      <c r="S272" s="7"/>
      <c r="T272" s="6"/>
      <c r="U272" s="6"/>
      <c r="V272" s="6"/>
      <c r="W272" s="6"/>
      <c r="X272" s="6"/>
      <c r="Y272" s="6"/>
      <c r="Z272" s="6"/>
      <c r="AA272" s="8"/>
      <c r="AB272" s="7"/>
      <c r="AC272" s="7">
        <v>6.0</v>
      </c>
      <c r="AD272" s="6" t="s">
        <v>67</v>
      </c>
      <c r="AE272" s="6"/>
      <c r="AF272" s="6"/>
      <c r="AG272" s="6"/>
      <c r="AH272" s="6"/>
      <c r="AI272" s="7" t="str">
        <f>IF(F272="","",F272+IF(G272="",0,VLOOKUP(G272,RarityBackground!$E$7:$F$9,2,0)))</f>
        <v/>
      </c>
      <c r="AJ272" s="5" t="str">
        <f>IF(H272="","",F272+IF(H272=1,RarityBackground!$F$1,IF(H272=2,RarityBackground!$F$1*3,IF(H272=3,RarityBackground!$F$1*6,"Error"))))</f>
        <v/>
      </c>
      <c r="AK272" s="5" t="str">
        <f>IF(I272="","",IF(I272=1,RarityBackground!$F$2,IF(I272=2,RarityBackground!$F$2*3,IF(I272=3,RarityBackground!$F$2*6,"Error"))))</f>
        <v/>
      </c>
      <c r="AL272" s="5" t="str">
        <f>IF(J272="","",ROUNDUP(RarityBackground!$F$6*VLOOKUP(J272, RarityBackground!$A$18:$B$27,2,0),-1))</f>
        <v/>
      </c>
      <c r="AM272" s="5" t="str">
        <f>IF(K272="","",IF(K272="N","",IF(K272="Y",ROUNDUP(RarityBackground!$F$6,-1),"")))</f>
        <v/>
      </c>
      <c r="AN272" s="5" t="str">
        <f>IF(L272="","",IF(L272=1,RarityBackground!$D$1,IF(L272=2,RarityBackground!$D$1*3,IF(L272=3,RarityBackground!$D$1*6,"Error"))))</f>
        <v/>
      </c>
      <c r="AO272" s="5">
        <f>IF(M272="","",VLOOKUP(M272,RarityBackground!$A$7:$B$17,2,0))</f>
        <v>180</v>
      </c>
      <c r="AP272" s="5">
        <f>IF(N272="","",IF(N272="Y",AO272*RarityBackground!$F$5,IF(N272="N",AO272*(IF(RarityBackground!$F$3+(O272-1)&gt;10,10,RarityBackground!$F$3+(O272-1)))))-AO272)</f>
        <v>1620</v>
      </c>
      <c r="AQ272" s="5" t="str">
        <f t="shared" si="1"/>
        <v/>
      </c>
      <c r="AR272" s="5" t="str">
        <f>IF(Q272="","",Q272*RarityBackground!$D$5)</f>
        <v/>
      </c>
      <c r="AS272" s="5" t="str">
        <f>IF(R272="","",VLOOKUP(R272&amp;"Save1Minute", RarityBackground!$C$6:$D$20,2,0))</f>
        <v/>
      </c>
      <c r="AT272" s="5" t="str">
        <f>IF(S272="","",IF(T272="Y",ROUNDUP(S272*RarityBackground!$D$4,0),IF(T272="N",ROUNDUP(S272*RarityBackground!$D$3,0))))</f>
        <v/>
      </c>
      <c r="AU272" s="5" t="str">
        <f>IF(U272="","",IF(V272="Y",((RarityBackground!$D$4*U272)*(RarityBackground!$F$3+W272)),((RarityBackground!$D$3*U272)*(RarityBackground!$F$3+W272))))</f>
        <v/>
      </c>
      <c r="AV272" s="5" t="str">
        <f>IF(X272="","",IF(Y272="Y",(RarityBackground!$D$4*X272)*IF(Z272="Y",RarityBackground!$F$9,RarityBackground!$F$10),(RarityBackground!$D$3*X272)*IF(Z272="Y",RarityBackground!$F$9,RarityBackground!$F$10)))</f>
        <v/>
      </c>
      <c r="AW272" s="5" t="str">
        <f>IF(AA272="","",AA272*RarityBackground!$D$2)</f>
        <v/>
      </c>
      <c r="AX272" s="5" t="str">
        <f t="shared" si="2"/>
        <v/>
      </c>
      <c r="AY272" s="5">
        <f>IF(AC272="","",VLOOKUP(AC272,RarityBackground!$A$7:$B$17,2,0))</f>
        <v>840</v>
      </c>
      <c r="AZ272" s="5">
        <f>IF(AD272="","",IF(AD272="Y",AY272*RarityBackground!$F$5,IF(AD272="N",AY272*(IF(RarityBackground!$F$3+(AE272-1)&gt;10,10,RarityBackground!$F$3+(AE272-1)))))-AY272)</f>
        <v>7560</v>
      </c>
      <c r="BA272" s="5" t="str">
        <f>IF(AF272="","",VLOOKUP(AF272,RarityBackground!$A$7:$B$17,2,0))</f>
        <v/>
      </c>
      <c r="BB272" s="5" t="str">
        <f>IF(AG272="","",IF(AG272="Y",BA272*RarityBackground!$F$5,IF(AG272="N",BA272*(IF(RarityBackground!$F$3+(AH272-1)&gt;10,10,RarityBackground!$F$3+(AH272-1)))))-BA272)</f>
        <v/>
      </c>
    </row>
    <row r="273" ht="15.75" customHeight="1">
      <c r="A273" s="5" t="s">
        <v>518</v>
      </c>
      <c r="B273" s="5" t="s">
        <v>72</v>
      </c>
      <c r="C273" s="6" t="s">
        <v>74</v>
      </c>
      <c r="D273" s="5">
        <f>IF(A273="","",ROUNDUP(SUM(AI273:BB273)*VLOOKUP(B273,RarityBackground!$A$1:$B$6,2,0)*IF(C273="Yes",1,1.1),0))</f>
        <v>6750</v>
      </c>
      <c r="E273" s="5" t="s">
        <v>519</v>
      </c>
      <c r="F273" s="7"/>
      <c r="I273" s="7"/>
      <c r="J273" s="7"/>
      <c r="K273" s="6"/>
      <c r="L273" s="8"/>
      <c r="M273" s="7">
        <v>2.0</v>
      </c>
      <c r="N273" s="6" t="s">
        <v>67</v>
      </c>
      <c r="O273" s="6"/>
      <c r="P273" s="6"/>
      <c r="Q273" s="8"/>
      <c r="R273" s="10" t="s">
        <v>520</v>
      </c>
      <c r="S273" s="7"/>
      <c r="T273" s="6"/>
      <c r="U273" s="6"/>
      <c r="V273" s="6"/>
      <c r="W273" s="6"/>
      <c r="X273" s="6"/>
      <c r="Y273" s="6"/>
      <c r="Z273" s="6"/>
      <c r="AA273" s="8"/>
      <c r="AB273" s="7"/>
      <c r="AC273" s="7"/>
      <c r="AD273" s="6"/>
      <c r="AE273" s="6"/>
      <c r="AF273" s="6"/>
      <c r="AG273" s="6"/>
      <c r="AH273" s="6"/>
      <c r="AI273" s="7" t="str">
        <f>IF(F273="","",F273+IF(G273="",0,VLOOKUP(G273,RarityBackground!$E$7:$F$9,2,0)))</f>
        <v/>
      </c>
      <c r="AJ273" s="5" t="str">
        <f>IF(H273="","",F273+IF(H273=1,RarityBackground!$F$1,IF(H273=2,RarityBackground!$F$1*3,IF(H273=3,RarityBackground!$F$1*6,"Error"))))</f>
        <v/>
      </c>
      <c r="AK273" s="5" t="str">
        <f>IF(I273="","",IF(I273=1,RarityBackground!$F$2,IF(I273=2,RarityBackground!$F$2*3,IF(I273=3,RarityBackground!$F$2*6,"Error"))))</f>
        <v/>
      </c>
      <c r="AL273" s="5" t="str">
        <f>IF(J273="","",ROUNDUP(RarityBackground!$F$6*VLOOKUP(J273, RarityBackground!$A$18:$B$27,2,0),-1))</f>
        <v/>
      </c>
      <c r="AM273" s="5" t="str">
        <f>IF(K273="","",IF(K273="N","",IF(K273="Y",ROUNDUP(RarityBackground!$F$6,-1),"")))</f>
        <v/>
      </c>
      <c r="AN273" s="5" t="str">
        <f>IF(L273="","",IF(L273=1,RarityBackground!$D$1,IF(L273=2,RarityBackground!$D$1*3,IF(L273=3,RarityBackground!$D$1*6,"Error"))))</f>
        <v/>
      </c>
      <c r="AO273" s="5">
        <f>IF(M273="","",VLOOKUP(M273,RarityBackground!$A$7:$B$17,2,0))</f>
        <v>180</v>
      </c>
      <c r="AP273" s="5">
        <f>IF(N273="","",IF(N273="Y",AO273*RarityBackground!$F$5,IF(N273="N",AO273*(IF(RarityBackground!$F$3+(O273-1)&gt;10,10,RarityBackground!$F$3+(O273-1)))))-AO273)</f>
        <v>1620</v>
      </c>
      <c r="AQ273" s="5" t="str">
        <f t="shared" si="1"/>
        <v/>
      </c>
      <c r="AR273" s="5" t="str">
        <f>IF(Q273="","",Q273*RarityBackground!$D$5)</f>
        <v/>
      </c>
      <c r="AS273" s="5">
        <f>IF(R273="","",VLOOKUP(R273&amp;"Save1Minute", RarityBackground!$C$6:$D$20,2,0))</f>
        <v>450</v>
      </c>
      <c r="AT273" s="5" t="str">
        <f>IF(S273="","",IF(T273="Y",ROUNDUP(S273*RarityBackground!$D$4,0),IF(T273="N",ROUNDUP(S273*RarityBackground!$D$3,0))))</f>
        <v/>
      </c>
      <c r="AU273" s="5" t="str">
        <f>IF(U273="","",IF(V273="Y",((RarityBackground!$D$4*U273)*(RarityBackground!$F$3+W273)),((RarityBackground!$D$3*U273)*(RarityBackground!$F$3+W273))))</f>
        <v/>
      </c>
      <c r="AV273" s="5" t="str">
        <f>IF(X273="","",IF(Y273="Y",(RarityBackground!$D$4*X273)*IF(Z273="Y",RarityBackground!$F$9,RarityBackground!$F$10),(RarityBackground!$D$3*X273)*IF(Z273="Y",RarityBackground!$F$9,RarityBackground!$F$10)))</f>
        <v/>
      </c>
      <c r="AW273" s="5" t="str">
        <f>IF(AA273="","",AA273*RarityBackground!$D$2)</f>
        <v/>
      </c>
      <c r="AX273" s="5" t="str">
        <f t="shared" si="2"/>
        <v/>
      </c>
      <c r="AY273" s="5" t="str">
        <f>IF(AC273="","",VLOOKUP(AC273,RarityBackground!$A$7:$B$17,2,0))</f>
        <v/>
      </c>
      <c r="AZ273" s="5" t="str">
        <f>IF(AD273="","",IF(AD273="Y",AY273*RarityBackground!$F$5,IF(AD273="N",AY273*(IF(RarityBackground!$F$3+(AE273-1)&gt;10,10,RarityBackground!$F$3+(AE273-1)))))-AY273)</f>
        <v/>
      </c>
      <c r="BA273" s="5" t="str">
        <f>IF(AF273="","",VLOOKUP(AF273,RarityBackground!$A$7:$B$17,2,0))</f>
        <v/>
      </c>
      <c r="BB273" s="5" t="str">
        <f>IF(AG273="","",IF(AG273="Y",BA273*RarityBackground!$F$5,IF(AG273="N",BA273*(IF(RarityBackground!$F$3+(AH273-1)&gt;10,10,RarityBackground!$F$3+(AH273-1)))))-BA273)</f>
        <v/>
      </c>
    </row>
    <row r="274" ht="15.75" customHeight="1">
      <c r="A274" s="5" t="s">
        <v>521</v>
      </c>
      <c r="B274" s="5" t="s">
        <v>72</v>
      </c>
      <c r="C274" s="6" t="s">
        <v>74</v>
      </c>
      <c r="D274" s="5">
        <f>IF(A274="","",ROUNDUP(SUM(AI274:BB274)*VLOOKUP(B274,RarityBackground!$A$1:$B$6,2,0)*IF(C274="Yes",1,1.1),0))</f>
        <v>19710</v>
      </c>
      <c r="F274" s="7"/>
      <c r="I274" s="7">
        <v>1.0</v>
      </c>
      <c r="J274" s="7"/>
      <c r="K274" s="6"/>
      <c r="L274" s="8"/>
      <c r="M274" s="7">
        <v>5.0</v>
      </c>
      <c r="N274" s="6" t="s">
        <v>76</v>
      </c>
      <c r="O274" s="6">
        <v>6.0</v>
      </c>
      <c r="P274" s="6"/>
      <c r="Q274" s="8"/>
      <c r="R274" s="9"/>
      <c r="S274" s="7"/>
      <c r="T274" s="6"/>
      <c r="U274" s="6"/>
      <c r="V274" s="6"/>
      <c r="W274" s="6"/>
      <c r="X274" s="6"/>
      <c r="Y274" s="6"/>
      <c r="Z274" s="6"/>
      <c r="AA274" s="8"/>
      <c r="AB274" s="7"/>
      <c r="AC274" s="7"/>
      <c r="AD274" s="6"/>
      <c r="AE274" s="6"/>
      <c r="AF274" s="6"/>
      <c r="AG274" s="6"/>
      <c r="AH274" s="6"/>
      <c r="AI274" s="7" t="str">
        <f>IF(F274="","",F274+IF(G274="",0,VLOOKUP(G274,RarityBackground!$E$7:$F$9,2,0)))</f>
        <v/>
      </c>
      <c r="AJ274" s="5" t="str">
        <f>IF(H274="","",F274+IF(H274=1,RarityBackground!$F$1,IF(H274=2,RarityBackground!$F$1*3,IF(H274=3,RarityBackground!$F$1*6,"Error"))))</f>
        <v/>
      </c>
      <c r="AK274" s="5">
        <f>IF(I274="","",IF(I274=1,RarityBackground!$F$2,IF(I274=2,RarityBackground!$F$2*3,IF(I274=3,RarityBackground!$F$2*6,"Error"))))</f>
        <v>900</v>
      </c>
      <c r="AL274" s="5" t="str">
        <f>IF(J274="","",ROUNDUP(RarityBackground!$F$6*VLOOKUP(J274, RarityBackground!$A$18:$B$27,2,0),-1))</f>
        <v/>
      </c>
      <c r="AM274" s="5" t="str">
        <f>IF(K274="","",IF(K274="N","",IF(K274="Y",ROUNDUP(RarityBackground!$F$6,-1),"")))</f>
        <v/>
      </c>
      <c r="AN274" s="5" t="str">
        <f>IF(L274="","",IF(L274=1,RarityBackground!$D$1,IF(L274=2,RarityBackground!$D$1*3,IF(L274=3,RarityBackground!$D$1*6,"Error"))))</f>
        <v/>
      </c>
      <c r="AO274" s="5">
        <f>IF(M274="","",VLOOKUP(M274,RarityBackground!$A$7:$B$17,2,0))</f>
        <v>630</v>
      </c>
      <c r="AP274" s="5">
        <f>IF(N274="","",IF(N274="Y",AO274*RarityBackground!$F$5,IF(N274="N",AO274*(IF(RarityBackground!$F$3+(O274-1)&gt;10,10,RarityBackground!$F$3+(O274-1)))))-AO274)</f>
        <v>5040</v>
      </c>
      <c r="AQ274" s="5" t="str">
        <f t="shared" si="1"/>
        <v/>
      </c>
      <c r="AR274" s="5" t="str">
        <f>IF(Q274="","",Q274*RarityBackground!$D$5)</f>
        <v/>
      </c>
      <c r="AS274" s="5" t="str">
        <f>IF(R274="","",VLOOKUP(R274&amp;"Save1Minute", RarityBackground!$C$6:$D$20,2,0))</f>
        <v/>
      </c>
      <c r="AT274" s="5" t="str">
        <f>IF(S274="","",IF(T274="Y",ROUNDUP(S274*RarityBackground!$D$4,0),IF(T274="N",ROUNDUP(S274*RarityBackground!$D$3,0))))</f>
        <v/>
      </c>
      <c r="AU274" s="5" t="str">
        <f>IF(U274="","",IF(V274="Y",((RarityBackground!$D$4*U274)*(RarityBackground!$F$3+W274)),((RarityBackground!$D$3*U274)*(RarityBackground!$F$3+W274))))</f>
        <v/>
      </c>
      <c r="AV274" s="5" t="str">
        <f>IF(X274="","",IF(Y274="Y",(RarityBackground!$D$4*X274)*IF(Z274="Y",RarityBackground!$F$9,RarityBackground!$F$10),(RarityBackground!$D$3*X274)*IF(Z274="Y",RarityBackground!$F$9,RarityBackground!$F$10)))</f>
        <v/>
      </c>
      <c r="AW274" s="5" t="str">
        <f>IF(AA274="","",AA274*RarityBackground!$D$2)</f>
        <v/>
      </c>
      <c r="AX274" s="5" t="str">
        <f t="shared" si="2"/>
        <v/>
      </c>
      <c r="AY274" s="5" t="str">
        <f>IF(AC274="","",VLOOKUP(AC274,RarityBackground!$A$7:$B$17,2,0))</f>
        <v/>
      </c>
      <c r="AZ274" s="5" t="str">
        <f>IF(AD274="","",IF(AD274="Y",AY274*RarityBackground!$F$5,IF(AD274="N",AY274*(IF(RarityBackground!$F$3+(AE274-1)&gt;10,10,RarityBackground!$F$3+(AE274-1)))))-AY274)</f>
        <v/>
      </c>
      <c r="BA274" s="5" t="str">
        <f>IF(AF274="","",VLOOKUP(AF274,RarityBackground!$A$7:$B$17,2,0))</f>
        <v/>
      </c>
      <c r="BB274" s="5" t="str">
        <f>IF(AG274="","",IF(AG274="Y",BA274*RarityBackground!$F$5,IF(AG274="N",BA274*(IF(RarityBackground!$F$3+(AH274-1)&gt;10,10,RarityBackground!$F$3+(AH274-1)))))-BA274)</f>
        <v/>
      </c>
    </row>
    <row r="275" ht="15.75" customHeight="1">
      <c r="A275" s="5" t="s">
        <v>522</v>
      </c>
      <c r="B275" s="5" t="s">
        <v>80</v>
      </c>
      <c r="C275" s="6" t="s">
        <v>74</v>
      </c>
      <c r="D275" s="5">
        <f>IF(A275="","",ROUNDUP(SUM(AI275:BB275)*VLOOKUP(B275,RarityBackground!$A$1:$B$6,2,0)*IF(C275="Yes",1,1.1),0))</f>
        <v>43500</v>
      </c>
      <c r="E275" s="5" t="s">
        <v>523</v>
      </c>
      <c r="F275" s="7"/>
      <c r="H275" s="5">
        <v>2.0</v>
      </c>
      <c r="I275" s="7"/>
      <c r="J275" s="7"/>
      <c r="K275" s="6"/>
      <c r="L275" s="8">
        <v>2.0</v>
      </c>
      <c r="M275" s="7">
        <v>4.0</v>
      </c>
      <c r="N275" s="6" t="s">
        <v>67</v>
      </c>
      <c r="O275" s="6"/>
      <c r="P275" s="6"/>
      <c r="Q275" s="8"/>
      <c r="R275" s="9"/>
      <c r="S275" s="7"/>
      <c r="T275" s="6"/>
      <c r="U275" s="6"/>
      <c r="V275" s="6"/>
      <c r="W275" s="6"/>
      <c r="X275" s="6"/>
      <c r="Y275" s="6"/>
      <c r="Z275" s="6"/>
      <c r="AA275" s="8"/>
      <c r="AB275" s="7"/>
      <c r="AC275" s="7"/>
      <c r="AD275" s="6"/>
      <c r="AE275" s="6"/>
      <c r="AF275" s="6"/>
      <c r="AG275" s="6"/>
      <c r="AH275" s="6"/>
      <c r="AI275" s="7" t="str">
        <f>IF(F275="","",F275+IF(G275="",0,VLOOKUP(G275,RarityBackground!$E$7:$F$9,2,0)))</f>
        <v/>
      </c>
      <c r="AJ275" s="5">
        <f>IF(H275="","",F275+IF(H275=1,RarityBackground!$F$1,IF(H275=2,RarityBackground!$F$1*3,IF(H275=3,RarityBackground!$F$1*6,"Error"))))</f>
        <v>2700</v>
      </c>
      <c r="AK275" s="5" t="str">
        <f>IF(I275="","",IF(I275=1,RarityBackground!$F$2,IF(I275=2,RarityBackground!$F$2*3,IF(I275=3,RarityBackground!$F$2*6,"Error"))))</f>
        <v/>
      </c>
      <c r="AL275" s="5" t="str">
        <f>IF(J275="","",ROUNDUP(RarityBackground!$F$6*VLOOKUP(J275, RarityBackground!$A$18:$B$27,2,0),-1))</f>
        <v/>
      </c>
      <c r="AM275" s="5" t="str">
        <f>IF(K275="","",IF(K275="N","",IF(K275="Y",ROUNDUP(RarityBackground!$F$6,-1),"")))</f>
        <v/>
      </c>
      <c r="AN275" s="5">
        <f>IF(L275="","",IF(L275=1,RarityBackground!$D$1,IF(L275=2,RarityBackground!$D$1*3,IF(L275=3,RarityBackground!$D$1*6,"Error"))))</f>
        <v>1500</v>
      </c>
      <c r="AO275" s="5">
        <f>IF(M275="","",VLOOKUP(M275,RarityBackground!$A$7:$B$17,2,0))</f>
        <v>450</v>
      </c>
      <c r="AP275" s="5">
        <f>IF(N275="","",IF(N275="Y",AO275*RarityBackground!$F$5,IF(N275="N",AO275*(IF(RarityBackground!$F$3+(O275-1)&gt;10,10,RarityBackground!$F$3+(O275-1)))))-AO275)</f>
        <v>4050</v>
      </c>
      <c r="AQ275" s="5" t="str">
        <f t="shared" si="1"/>
        <v/>
      </c>
      <c r="AR275" s="5" t="str">
        <f>IF(Q275="","",Q275*RarityBackground!$D$5)</f>
        <v/>
      </c>
      <c r="AS275" s="5" t="str">
        <f>IF(R275="","",VLOOKUP(R275&amp;"Save1Minute", RarityBackground!$C$6:$D$20,2,0))</f>
        <v/>
      </c>
      <c r="AT275" s="5" t="str">
        <f>IF(S275="","",IF(T275="Y",ROUNDUP(S275*RarityBackground!$D$4,0),IF(T275="N",ROUNDUP(S275*RarityBackground!$D$3,0))))</f>
        <v/>
      </c>
      <c r="AU275" s="5" t="str">
        <f>IF(U275="","",IF(V275="Y",((RarityBackground!$D$4*U275)*(RarityBackground!$F$3+W275)),((RarityBackground!$D$3*U275)*(RarityBackground!$F$3+W275))))</f>
        <v/>
      </c>
      <c r="AV275" s="5" t="str">
        <f>IF(X275="","",IF(Y275="Y",(RarityBackground!$D$4*X275)*IF(Z275="Y",RarityBackground!$F$9,RarityBackground!$F$10),(RarityBackground!$D$3*X275)*IF(Z275="Y",RarityBackground!$F$9,RarityBackground!$F$10)))</f>
        <v/>
      </c>
      <c r="AW275" s="5" t="str">
        <f>IF(AA275="","",AA275*RarityBackground!$D$2)</f>
        <v/>
      </c>
      <c r="AX275" s="5" t="str">
        <f t="shared" si="2"/>
        <v/>
      </c>
      <c r="AY275" s="5" t="str">
        <f>IF(AC275="","",VLOOKUP(AC275,RarityBackground!$A$7:$B$17,2,0))</f>
        <v/>
      </c>
      <c r="AZ275" s="5" t="str">
        <f>IF(AD275="","",IF(AD275="Y",AY275*RarityBackground!$F$5,IF(AD275="N",AY275*(IF(RarityBackground!$F$3+(AE275-1)&gt;10,10,RarityBackground!$F$3+(AE275-1)))))-AY275)</f>
        <v/>
      </c>
      <c r="BA275" s="5" t="str">
        <f>IF(AF275="","",VLOOKUP(AF275,RarityBackground!$A$7:$B$17,2,0))</f>
        <v/>
      </c>
      <c r="BB275" s="5" t="str">
        <f>IF(AG275="","",IF(AG275="Y",BA275*RarityBackground!$F$5,IF(AG275="N",BA275*(IF(RarityBackground!$F$3+(AH275-1)&gt;10,10,RarityBackground!$F$3+(AH275-1)))))-BA275)</f>
        <v/>
      </c>
    </row>
    <row r="276" ht="15.75" customHeight="1">
      <c r="A276" s="5" t="s">
        <v>524</v>
      </c>
      <c r="B276" s="5" t="s">
        <v>55</v>
      </c>
      <c r="C276" s="6" t="s">
        <v>56</v>
      </c>
      <c r="D276" s="5">
        <f>IF(A276="","",ROUNDUP(SUM(AI276:BB276)*VLOOKUP(B276,RarityBackground!$A$1:$B$6,2,0)*IF(C276="Yes",1,1.1),0))</f>
        <v>0</v>
      </c>
      <c r="E276" s="5" t="s">
        <v>525</v>
      </c>
      <c r="F276" s="7"/>
      <c r="I276" s="7"/>
      <c r="J276" s="7"/>
      <c r="K276" s="6"/>
      <c r="L276" s="8"/>
      <c r="M276" s="7"/>
      <c r="N276" s="6"/>
      <c r="O276" s="6"/>
      <c r="P276" s="6"/>
      <c r="Q276" s="8"/>
      <c r="R276" s="9"/>
      <c r="S276" s="7"/>
      <c r="T276" s="6"/>
      <c r="U276" s="6"/>
      <c r="V276" s="6"/>
      <c r="W276" s="6"/>
      <c r="X276" s="6"/>
      <c r="Y276" s="6"/>
      <c r="Z276" s="6"/>
      <c r="AA276" s="8"/>
      <c r="AB276" s="7"/>
      <c r="AC276" s="7"/>
      <c r="AD276" s="6"/>
      <c r="AE276" s="6"/>
      <c r="AF276" s="6"/>
      <c r="AG276" s="6"/>
      <c r="AH276" s="6"/>
      <c r="AI276" s="7" t="str">
        <f>IF(F276="","",F276+IF(G276="",0,VLOOKUP(G276,RarityBackground!$E$7:$F$9,2,0)))</f>
        <v/>
      </c>
      <c r="AJ276" s="5" t="str">
        <f>IF(H276="","",F276+IF(H276=1,RarityBackground!$F$1,IF(H276=2,RarityBackground!$F$1*3,IF(H276=3,RarityBackground!$F$1*6,"Error"))))</f>
        <v/>
      </c>
      <c r="AK276" s="5" t="str">
        <f>IF(I276="","",IF(I276=1,RarityBackground!$F$2,IF(I276=2,RarityBackground!$F$2*3,IF(I276=3,RarityBackground!$F$2*6,"Error"))))</f>
        <v/>
      </c>
      <c r="AL276" s="5" t="str">
        <f>IF(J276="","",ROUNDUP(RarityBackground!$F$6*VLOOKUP(J276, RarityBackground!$A$18:$B$27,2,0),-1))</f>
        <v/>
      </c>
      <c r="AM276" s="5" t="str">
        <f>IF(K276="","",IF(K276="N","",IF(K276="Y",ROUNDUP(RarityBackground!$F$6,-1),"")))</f>
        <v/>
      </c>
      <c r="AN276" s="5" t="str">
        <f>IF(L276="","",IF(L276=1,RarityBackground!$D$1,IF(L276=2,RarityBackground!$D$1*3,IF(L276=3,RarityBackground!$D$1*6,"Error"))))</f>
        <v/>
      </c>
      <c r="AO276" s="5" t="str">
        <f>IF(M276="","",VLOOKUP(M276,RarityBackground!$A$7:$B$17,2,0))</f>
        <v/>
      </c>
      <c r="AP276" s="5" t="str">
        <f>IF(N276="","",IF(N276="Y",AO276*RarityBackground!$F$5,IF(N276="N",AO276*(IF(RarityBackground!$F$3+(O276-1)&gt;10,10,RarityBackground!$F$3+(O276-1)))))-AO276)</f>
        <v/>
      </c>
      <c r="AQ276" s="5" t="str">
        <f t="shared" si="1"/>
        <v/>
      </c>
      <c r="AR276" s="5" t="str">
        <f>IF(Q276="","",Q276*RarityBackground!$D$5)</f>
        <v/>
      </c>
      <c r="AS276" s="5" t="str">
        <f>IF(R276="","",VLOOKUP(R276&amp;"Save1Minute", RarityBackground!$C$6:$D$20,2,0))</f>
        <v/>
      </c>
      <c r="AT276" s="5" t="str">
        <f>IF(S276="","",IF(T276="Y",ROUNDUP(S276*RarityBackground!$D$4,0),IF(T276="N",ROUNDUP(S276*RarityBackground!$D$3,0))))</f>
        <v/>
      </c>
      <c r="AU276" s="5" t="str">
        <f>IF(U276="","",IF(V276="Y",((RarityBackground!$D$4*U276)*(RarityBackground!$F$3+W276)),((RarityBackground!$D$3*U276)*(RarityBackground!$F$3+W276))))</f>
        <v/>
      </c>
      <c r="AV276" s="5" t="str">
        <f>IF(X276="","",IF(Y276="Y",(RarityBackground!$D$4*X276)*IF(Z276="Y",RarityBackground!$F$9,RarityBackground!$F$10),(RarityBackground!$D$3*X276)*IF(Z276="Y",RarityBackground!$F$9,RarityBackground!$F$10)))</f>
        <v/>
      </c>
      <c r="AW276" s="5" t="str">
        <f>IF(AA276="","",AA276*RarityBackground!$D$2)</f>
        <v/>
      </c>
      <c r="AX276" s="5" t="str">
        <f t="shared" si="2"/>
        <v/>
      </c>
      <c r="AY276" s="5" t="str">
        <f>IF(AC276="","",VLOOKUP(AC276,RarityBackground!$A$7:$B$17,2,0))</f>
        <v/>
      </c>
      <c r="AZ276" s="5" t="str">
        <f>IF(AD276="","",IF(AD276="Y",AY276*RarityBackground!$F$5,IF(AD276="N",AY276*(IF(RarityBackground!$F$3+(AE276-1)&gt;10,10,RarityBackground!$F$3+(AE276-1)))))-AY276)</f>
        <v/>
      </c>
      <c r="BA276" s="5" t="str">
        <f>IF(AF276="","",VLOOKUP(AF276,RarityBackground!$A$7:$B$17,2,0))</f>
        <v/>
      </c>
      <c r="BB276" s="5" t="str">
        <f>IF(AG276="","",IF(AG276="Y",BA276*RarityBackground!$F$5,IF(AG276="N",BA276*(IF(RarityBackground!$F$3+(AH276-1)&gt;10,10,RarityBackground!$F$3+(AH276-1)))))-BA276)</f>
        <v/>
      </c>
    </row>
    <row r="277" ht="15.75" customHeight="1">
      <c r="A277" s="5" t="s">
        <v>526</v>
      </c>
      <c r="B277" s="5" t="s">
        <v>72</v>
      </c>
      <c r="C277" s="6" t="s">
        <v>74</v>
      </c>
      <c r="D277" s="5">
        <f>IF(A277="","",ROUNDUP(SUM(AI277:BB277)*VLOOKUP(B277,RarityBackground!$A$1:$B$6,2,0)*IF(C277="Yes",1,1.1),0))</f>
        <v>43650</v>
      </c>
      <c r="E277" s="5" t="s">
        <v>527</v>
      </c>
      <c r="F277" s="7"/>
      <c r="I277" s="7"/>
      <c r="J277" s="7"/>
      <c r="K277" s="6"/>
      <c r="L277" s="8"/>
      <c r="M277" s="7">
        <v>5.0</v>
      </c>
      <c r="N277" s="6"/>
      <c r="O277" s="6"/>
      <c r="P277" s="6">
        <v>10.0</v>
      </c>
      <c r="Q277" s="8"/>
      <c r="R277" s="9"/>
      <c r="S277" s="7"/>
      <c r="T277" s="6"/>
      <c r="U277" s="6"/>
      <c r="V277" s="6"/>
      <c r="W277" s="6"/>
      <c r="X277" s="6"/>
      <c r="Y277" s="6"/>
      <c r="Z277" s="6"/>
      <c r="AA277" s="8"/>
      <c r="AB277" s="7">
        <v>8250.0</v>
      </c>
      <c r="AC277" s="7"/>
      <c r="AD277" s="6"/>
      <c r="AE277" s="6"/>
      <c r="AF277" s="6"/>
      <c r="AG277" s="6"/>
      <c r="AH277" s="6"/>
      <c r="AI277" s="7" t="str">
        <f>IF(F277="","",F277+IF(G277="",0,VLOOKUP(G277,RarityBackground!$E$7:$F$9,2,0)))</f>
        <v/>
      </c>
      <c r="AJ277" s="5" t="str">
        <f>IF(H277="","",F277+IF(H277=1,RarityBackground!$F$1,IF(H277=2,RarityBackground!$F$1*3,IF(H277=3,RarityBackground!$F$1*6,"Error"))))</f>
        <v/>
      </c>
      <c r="AK277" s="5" t="str">
        <f>IF(I277="","",IF(I277=1,RarityBackground!$F$2,IF(I277=2,RarityBackground!$F$2*3,IF(I277=3,RarityBackground!$F$2*6,"Error"))))</f>
        <v/>
      </c>
      <c r="AL277" s="5" t="str">
        <f>IF(J277="","",ROUNDUP(RarityBackground!$F$6*VLOOKUP(J277, RarityBackground!$A$18:$B$27,2,0),-1))</f>
        <v/>
      </c>
      <c r="AM277" s="5" t="str">
        <f>IF(K277="","",IF(K277="N","",IF(K277="Y",ROUNDUP(RarityBackground!$F$6,-1),"")))</f>
        <v/>
      </c>
      <c r="AN277" s="5" t="str">
        <f>IF(L277="","",IF(L277=1,RarityBackground!$D$1,IF(L277=2,RarityBackground!$D$1*3,IF(L277=3,RarityBackground!$D$1*6,"Error"))))</f>
        <v/>
      </c>
      <c r="AO277" s="5">
        <f>IF(M277="","",VLOOKUP(M277,RarityBackground!$A$7:$B$17,2,0))</f>
        <v>630</v>
      </c>
      <c r="AP277" s="5" t="str">
        <f>IF(N277="","",IF(N277="Y",AO277*RarityBackground!$F$5,IF(N277="N",AO277*(IF(RarityBackground!$F$3+(O277-1)&gt;10,10,RarityBackground!$F$3+(O277-1)))))-AO277)</f>
        <v/>
      </c>
      <c r="AQ277" s="5">
        <f t="shared" si="1"/>
        <v>5670</v>
      </c>
      <c r="AR277" s="5" t="str">
        <f>IF(Q277="","",Q277*RarityBackground!$D$5)</f>
        <v/>
      </c>
      <c r="AS277" s="5" t="str">
        <f>IF(R277="","",VLOOKUP(R277&amp;"Save1Minute", RarityBackground!$C$6:$D$20,2,0))</f>
        <v/>
      </c>
      <c r="AT277" s="5" t="str">
        <f>IF(S277="","",IF(T277="Y",ROUNDUP(S277*RarityBackground!$D$4,0),IF(T277="N",ROUNDUP(S277*RarityBackground!$D$3,0))))</f>
        <v/>
      </c>
      <c r="AU277" s="5" t="str">
        <f>IF(U277="","",IF(V277="Y",((RarityBackground!$D$4*U277)*(RarityBackground!$F$3+W277)),((RarityBackground!$D$3*U277)*(RarityBackground!$F$3+W277))))</f>
        <v/>
      </c>
      <c r="AV277" s="5" t="str">
        <f>IF(X277="","",IF(Y277="Y",(RarityBackground!$D$4*X277)*IF(Z277="Y",RarityBackground!$F$9,RarityBackground!$F$10),(RarityBackground!$D$3*X277)*IF(Z277="Y",RarityBackground!$F$9,RarityBackground!$F$10)))</f>
        <v/>
      </c>
      <c r="AW277" s="5" t="str">
        <f>IF(AA277="","",AA277*RarityBackground!$D$2)</f>
        <v/>
      </c>
      <c r="AX277" s="5">
        <f t="shared" si="2"/>
        <v>8250</v>
      </c>
      <c r="AY277" s="5" t="str">
        <f>IF(AC277="","",VLOOKUP(AC277,RarityBackground!$A$7:$B$17,2,0))</f>
        <v/>
      </c>
      <c r="AZ277" s="5" t="str">
        <f>IF(AD277="","",IF(AD277="Y",AY277*RarityBackground!$F$5,IF(AD277="N",AY277*(IF(RarityBackground!$F$3+(AE277-1)&gt;10,10,RarityBackground!$F$3+(AE277-1)))))-AY277)</f>
        <v/>
      </c>
      <c r="BA277" s="5" t="str">
        <f>IF(AF277="","",VLOOKUP(AF277,RarityBackground!$A$7:$B$17,2,0))</f>
        <v/>
      </c>
      <c r="BB277" s="5" t="str">
        <f>IF(AG277="","",IF(AG277="Y",BA277*RarityBackground!$F$5,IF(AG277="N",BA277*(IF(RarityBackground!$F$3+(AH277-1)&gt;10,10,RarityBackground!$F$3+(AH277-1)))))-BA277)</f>
        <v/>
      </c>
    </row>
    <row r="278" ht="15.75" customHeight="1">
      <c r="A278" s="5" t="s">
        <v>528</v>
      </c>
      <c r="B278" s="5" t="s">
        <v>72</v>
      </c>
      <c r="C278" s="6" t="s">
        <v>74</v>
      </c>
      <c r="D278" s="5">
        <f>IF(A278="","",ROUNDUP(SUM(AI278:BB278)*VLOOKUP(B278,RarityBackground!$A$1:$B$6,2,0)*IF(C278="Yes",1,1.1),0))</f>
        <v>16200</v>
      </c>
      <c r="E278" s="5" t="s">
        <v>529</v>
      </c>
      <c r="F278" s="7"/>
      <c r="I278" s="7"/>
      <c r="J278" s="7"/>
      <c r="K278" s="6"/>
      <c r="L278" s="8"/>
      <c r="M278" s="7">
        <v>2.0</v>
      </c>
      <c r="N278" s="6" t="s">
        <v>67</v>
      </c>
      <c r="O278" s="6"/>
      <c r="P278" s="6"/>
      <c r="Q278" s="8"/>
      <c r="R278" s="9"/>
      <c r="S278" s="7"/>
      <c r="T278" s="6"/>
      <c r="U278" s="6"/>
      <c r="V278" s="6"/>
      <c r="W278" s="6"/>
      <c r="X278" s="6"/>
      <c r="Y278" s="6"/>
      <c r="Z278" s="6"/>
      <c r="AA278" s="8"/>
      <c r="AB278" s="7"/>
      <c r="AC278" s="7">
        <v>2.0</v>
      </c>
      <c r="AD278" s="6" t="s">
        <v>67</v>
      </c>
      <c r="AE278" s="6"/>
      <c r="AF278" s="6">
        <v>4.0</v>
      </c>
      <c r="AG278" s="6" t="s">
        <v>76</v>
      </c>
      <c r="AH278" s="6">
        <v>1.0</v>
      </c>
      <c r="AI278" s="7" t="str">
        <f>IF(F278="","",F278+IF(G278="",0,VLOOKUP(G278,RarityBackground!$E$7:$F$9,2,0)))</f>
        <v/>
      </c>
      <c r="AJ278" s="5" t="str">
        <f>IF(H278="","",F278+IF(H278=1,RarityBackground!$F$1,IF(H278=2,RarityBackground!$F$1*3,IF(H278=3,RarityBackground!$F$1*6,"Error"))))</f>
        <v/>
      </c>
      <c r="AK278" s="5" t="str">
        <f>IF(I278="","",IF(I278=1,RarityBackground!$F$2,IF(I278=2,RarityBackground!$F$2*3,IF(I278=3,RarityBackground!$F$2*6,"Error"))))</f>
        <v/>
      </c>
      <c r="AL278" s="5" t="str">
        <f>IF(J278="","",ROUNDUP(RarityBackground!$F$6*VLOOKUP(J278, RarityBackground!$A$18:$B$27,2,0),-1))</f>
        <v/>
      </c>
      <c r="AM278" s="5" t="str">
        <f>IF(K278="","",IF(K278="N","",IF(K278="Y",ROUNDUP(RarityBackground!$F$6,-1),"")))</f>
        <v/>
      </c>
      <c r="AN278" s="5" t="str">
        <f>IF(L278="","",IF(L278=1,RarityBackground!$D$1,IF(L278=2,RarityBackground!$D$1*3,IF(L278=3,RarityBackground!$D$1*6,"Error"))))</f>
        <v/>
      </c>
      <c r="AO278" s="5">
        <f>IF(M278="","",VLOOKUP(M278,RarityBackground!$A$7:$B$17,2,0))</f>
        <v>180</v>
      </c>
      <c r="AP278" s="5">
        <f>IF(N278="","",IF(N278="Y",AO278*RarityBackground!$F$5,IF(N278="N",AO278*(IF(RarityBackground!$F$3+(O278-1)&gt;10,10,RarityBackground!$F$3+(O278-1)))))-AO278)</f>
        <v>1620</v>
      </c>
      <c r="AQ278" s="5" t="str">
        <f t="shared" si="1"/>
        <v/>
      </c>
      <c r="AR278" s="5" t="str">
        <f>IF(Q278="","",Q278*RarityBackground!$D$5)</f>
        <v/>
      </c>
      <c r="AS278" s="5" t="str">
        <f>IF(R278="","",VLOOKUP(R278&amp;"Save1Minute", RarityBackground!$C$6:$D$20,2,0))</f>
        <v/>
      </c>
      <c r="AT278" s="5" t="str">
        <f>IF(S278="","",IF(T278="Y",ROUNDUP(S278*RarityBackground!$D$4,0),IF(T278="N",ROUNDUP(S278*RarityBackground!$D$3,0))))</f>
        <v/>
      </c>
      <c r="AU278" s="5" t="str">
        <f>IF(U278="","",IF(V278="Y",((RarityBackground!$D$4*U278)*(RarityBackground!$F$3+W278)),((RarityBackground!$D$3*U278)*(RarityBackground!$F$3+W278))))</f>
        <v/>
      </c>
      <c r="AV278" s="5" t="str">
        <f>IF(X278="","",IF(Y278="Y",(RarityBackground!$D$4*X278)*IF(Z278="Y",RarityBackground!$F$9,RarityBackground!$F$10),(RarityBackground!$D$3*X278)*IF(Z278="Y",RarityBackground!$F$9,RarityBackground!$F$10)))</f>
        <v/>
      </c>
      <c r="AW278" s="5" t="str">
        <f>IF(AA278="","",AA278*RarityBackground!$D$2)</f>
        <v/>
      </c>
      <c r="AX278" s="5" t="str">
        <f t="shared" si="2"/>
        <v/>
      </c>
      <c r="AY278" s="5">
        <f>IF(AC278="","",VLOOKUP(AC278,RarityBackground!$A$7:$B$17,2,0))</f>
        <v>180</v>
      </c>
      <c r="AZ278" s="5">
        <f>IF(AD278="","",IF(AD278="Y",AY278*RarityBackground!$F$5,IF(AD278="N",AY278*(IF(RarityBackground!$F$3+(AE278-1)&gt;10,10,RarityBackground!$F$3+(AE278-1)))))-AY278)</f>
        <v>1620</v>
      </c>
      <c r="BA278" s="5">
        <f>IF(AF278="","",VLOOKUP(AF278,RarityBackground!$A$7:$B$17,2,0))</f>
        <v>450</v>
      </c>
      <c r="BB278" s="5">
        <f>IF(AG278="","",IF(AG278="Y",BA278*RarityBackground!$F$5,IF(AG278="N",BA278*(IF(RarityBackground!$F$3+(AH278-1)&gt;10,10,RarityBackground!$F$3+(AH278-1)))))-BA278)</f>
        <v>1350</v>
      </c>
    </row>
    <row r="279" ht="15.75" customHeight="1">
      <c r="A279" s="5" t="s">
        <v>530</v>
      </c>
      <c r="B279" s="5" t="s">
        <v>80</v>
      </c>
      <c r="C279" s="6" t="s">
        <v>74</v>
      </c>
      <c r="D279" s="5">
        <f>IF(A279="","",ROUNDUP(SUM(AI279:BB279)*VLOOKUP(B279,RarityBackground!$A$1:$B$6,2,0)*IF(C279="Yes",1,1.1),0))</f>
        <v>24893</v>
      </c>
      <c r="E279" s="5" t="s">
        <v>531</v>
      </c>
      <c r="F279" s="7"/>
      <c r="I279" s="7"/>
      <c r="J279" s="7"/>
      <c r="K279" s="6"/>
      <c r="L279" s="8">
        <v>3.0</v>
      </c>
      <c r="M279" s="7"/>
      <c r="N279" s="6"/>
      <c r="O279" s="6"/>
      <c r="P279" s="6"/>
      <c r="Q279" s="8"/>
      <c r="R279" s="10" t="s">
        <v>532</v>
      </c>
      <c r="S279" s="7"/>
      <c r="T279" s="6"/>
      <c r="U279" s="6">
        <v>12.0</v>
      </c>
      <c r="V279" s="6" t="s">
        <v>67</v>
      </c>
      <c r="W279" s="6">
        <v>0.0</v>
      </c>
      <c r="X279" s="6">
        <v>7.0</v>
      </c>
      <c r="Y279" s="6" t="s">
        <v>76</v>
      </c>
      <c r="Z279" s="6" t="s">
        <v>76</v>
      </c>
      <c r="AA279" s="8"/>
      <c r="AB279" s="7">
        <v>90.0</v>
      </c>
      <c r="AC279" s="7"/>
      <c r="AD279" s="6"/>
      <c r="AE279" s="6"/>
      <c r="AF279" s="6"/>
      <c r="AG279" s="6"/>
      <c r="AH279" s="6"/>
      <c r="AI279" s="7" t="str">
        <f>IF(F279="","",F279+IF(G279="",0,VLOOKUP(G279,RarityBackground!$E$7:$F$9,2,0)))</f>
        <v/>
      </c>
      <c r="AJ279" s="5" t="str">
        <f>IF(H279="","",F279+IF(H279=1,RarityBackground!$F$1,IF(H279=2,RarityBackground!$F$1*3,IF(H279=3,RarityBackground!$F$1*6,"Error"))))</f>
        <v/>
      </c>
      <c r="AK279" s="5" t="str">
        <f>IF(I279="","",IF(I279=1,RarityBackground!$F$2,IF(I279=2,RarityBackground!$F$2*3,IF(I279=3,RarityBackground!$F$2*6,"Error"))))</f>
        <v/>
      </c>
      <c r="AL279" s="5" t="str">
        <f>IF(J279="","",ROUNDUP(RarityBackground!$F$6*VLOOKUP(J279, RarityBackground!$A$18:$B$27,2,0),-1))</f>
        <v/>
      </c>
      <c r="AM279" s="5" t="str">
        <f>IF(K279="","",IF(K279="N","",IF(K279="Y",ROUNDUP(RarityBackground!$F$6,-1),"")))</f>
        <v/>
      </c>
      <c r="AN279" s="5">
        <f>IF(L279="","",IF(L279=1,RarityBackground!$D$1,IF(L279=2,RarityBackground!$D$1*3,IF(L279=3,RarityBackground!$D$1*6,"Error"))))</f>
        <v>3000</v>
      </c>
      <c r="AO279" s="5" t="str">
        <f>IF(M279="","",VLOOKUP(M279,RarityBackground!$A$7:$B$17,2,0))</f>
        <v/>
      </c>
      <c r="AP279" s="5" t="str">
        <f>IF(N279="","",IF(N279="Y",AO279*RarityBackground!$F$5,IF(N279="N",AO279*(IF(RarityBackground!$F$3+(O279-1)&gt;10,10,RarityBackground!$F$3+(O279-1)))))-AO279)</f>
        <v/>
      </c>
      <c r="AQ279" s="5" t="str">
        <f t="shared" si="1"/>
        <v/>
      </c>
      <c r="AR279" s="5" t="str">
        <f>IF(Q279="","",Q279*RarityBackground!$D$5)</f>
        <v/>
      </c>
      <c r="AS279" s="5">
        <f>IF(R279="","",VLOOKUP(R279&amp;"Save1Minute", RarityBackground!$C$6:$D$20,2,0))</f>
        <v>1260</v>
      </c>
      <c r="AT279" s="5" t="str">
        <f>IF(S279="","",IF(T279="Y",ROUNDUP(S279*RarityBackground!$D$4,0),IF(T279="N",ROUNDUP(S279*RarityBackground!$D$3,0))))</f>
        <v/>
      </c>
      <c r="AU279" s="5">
        <f>IF(U279="","",IF(V279="Y",((RarityBackground!$D$4*U279)*(RarityBackground!$F$3+W279)),((RarityBackground!$D$3*U279)*(RarityBackground!$F$3+W279))))</f>
        <v>128.64</v>
      </c>
      <c r="AV279" s="5">
        <f>IF(X279="","",IF(Y279="Y",(RarityBackground!$D$4*X279)*IF(Z279="Y",RarityBackground!$F$9,RarityBackground!$F$10),(RarityBackground!$D$3*X279)*IF(Z279="Y",RarityBackground!$F$9,RarityBackground!$F$10)))</f>
        <v>499.8</v>
      </c>
      <c r="AW279" s="5" t="str">
        <f>IF(AA279="","",AA279*RarityBackground!$D$2)</f>
        <v/>
      </c>
      <c r="AX279" s="5">
        <f t="shared" si="2"/>
        <v>90</v>
      </c>
      <c r="AY279" s="5" t="str">
        <f>IF(AC279="","",VLOOKUP(AC279,RarityBackground!$A$7:$B$17,2,0))</f>
        <v/>
      </c>
      <c r="AZ279" s="5" t="str">
        <f>IF(AD279="","",IF(AD279="Y",AY279*RarityBackground!$F$5,IF(AD279="N",AY279*(IF(RarityBackground!$F$3+(AE279-1)&gt;10,10,RarityBackground!$F$3+(AE279-1)))))-AY279)</f>
        <v/>
      </c>
      <c r="BA279" s="5" t="str">
        <f>IF(AF279="","",VLOOKUP(AF279,RarityBackground!$A$7:$B$17,2,0))</f>
        <v/>
      </c>
      <c r="BB279" s="5" t="str">
        <f>IF(AG279="","",IF(AG279="Y",BA279*RarityBackground!$F$5,IF(AG279="N",BA279*(IF(RarityBackground!$F$3+(AH279-1)&gt;10,10,RarityBackground!$F$3+(AH279-1)))))-BA279)</f>
        <v/>
      </c>
    </row>
    <row r="280" ht="15.75" customHeight="1">
      <c r="A280" s="5" t="s">
        <v>533</v>
      </c>
      <c r="B280" s="5" t="s">
        <v>55</v>
      </c>
      <c r="C280" s="6" t="s">
        <v>74</v>
      </c>
      <c r="D280" s="5">
        <f>IF(A280="","",ROUNDUP(SUM(AI280:BB280)*VLOOKUP(B280,RarityBackground!$A$1:$B$6,2,0)*IF(C280="Yes",1,1.1),0))</f>
        <v>2100</v>
      </c>
      <c r="E280" s="5" t="s">
        <v>534</v>
      </c>
      <c r="F280" s="7"/>
      <c r="H280" s="5">
        <v>1.0</v>
      </c>
      <c r="I280" s="7"/>
      <c r="J280" s="7"/>
      <c r="K280" s="6"/>
      <c r="L280" s="8">
        <v>1.0</v>
      </c>
      <c r="M280" s="7"/>
      <c r="N280" s="6"/>
      <c r="O280" s="6"/>
      <c r="P280" s="6"/>
      <c r="Q280" s="8"/>
      <c r="R280" s="9"/>
      <c r="S280" s="7"/>
      <c r="T280" s="6"/>
      <c r="U280" s="6"/>
      <c r="V280" s="6"/>
      <c r="W280" s="6"/>
      <c r="X280" s="6"/>
      <c r="Y280" s="6"/>
      <c r="Z280" s="6"/>
      <c r="AA280" s="8"/>
      <c r="AB280" s="7"/>
      <c r="AC280" s="7"/>
      <c r="AD280" s="6"/>
      <c r="AE280" s="6"/>
      <c r="AF280" s="6"/>
      <c r="AG280" s="6"/>
      <c r="AH280" s="6"/>
      <c r="AI280" s="7" t="str">
        <f>IF(F280="","",F280+IF(G280="",0,VLOOKUP(G280,RarityBackground!$E$7:$F$9,2,0)))</f>
        <v/>
      </c>
      <c r="AJ280" s="5">
        <f>IF(H280="","",F280+IF(H280=1,RarityBackground!$F$1,IF(H280=2,RarityBackground!$F$1*3,IF(H280=3,RarityBackground!$F$1*6,"Error"))))</f>
        <v>900</v>
      </c>
      <c r="AK280" s="5" t="str">
        <f>IF(I280="","",IF(I280=1,RarityBackground!$F$2,IF(I280=2,RarityBackground!$F$2*3,IF(I280=3,RarityBackground!$F$2*6,"Error"))))</f>
        <v/>
      </c>
      <c r="AL280" s="5" t="str">
        <f>IF(J280="","",ROUNDUP(RarityBackground!$F$6*VLOOKUP(J280, RarityBackground!$A$18:$B$27,2,0),-1))</f>
        <v/>
      </c>
      <c r="AM280" s="5" t="str">
        <f>IF(K280="","",IF(K280="N","",IF(K280="Y",ROUNDUP(RarityBackground!$F$6,-1),"")))</f>
        <v/>
      </c>
      <c r="AN280" s="5">
        <f>IF(L280="","",IF(L280=1,RarityBackground!$D$1,IF(L280=2,RarityBackground!$D$1*3,IF(L280=3,RarityBackground!$D$1*6,"Error"))))</f>
        <v>500</v>
      </c>
      <c r="AO280" s="5" t="str">
        <f>IF(M280="","",VLOOKUP(M280,RarityBackground!$A$7:$B$17,2,0))</f>
        <v/>
      </c>
      <c r="AP280" s="5" t="str">
        <f>IF(N280="","",IF(N280="Y",AO280*RarityBackground!$F$5,IF(N280="N",AO280*(IF(RarityBackground!$F$3+(O280-1)&gt;10,10,RarityBackground!$F$3+(O280-1)))))-AO280)</f>
        <v/>
      </c>
      <c r="AQ280" s="5" t="str">
        <f t="shared" si="1"/>
        <v/>
      </c>
      <c r="AR280" s="5" t="str">
        <f>IF(Q280="","",Q280*RarityBackground!$D$5)</f>
        <v/>
      </c>
      <c r="AS280" s="5" t="str">
        <f>IF(R280="","",VLOOKUP(R280&amp;"Save1Minute", RarityBackground!$C$6:$D$20,2,0))</f>
        <v/>
      </c>
      <c r="AT280" s="5" t="str">
        <f>IF(S280="","",IF(T280="Y",ROUNDUP(S280*RarityBackground!$D$4,0),IF(T280="N",ROUNDUP(S280*RarityBackground!$D$3,0))))</f>
        <v/>
      </c>
      <c r="AU280" s="5" t="str">
        <f>IF(U280="","",IF(V280="Y",((RarityBackground!$D$4*U280)*(RarityBackground!$F$3+W280)),((RarityBackground!$D$3*U280)*(RarityBackground!$F$3+W280))))</f>
        <v/>
      </c>
      <c r="AV280" s="5" t="str">
        <f>IF(X280="","",IF(Y280="Y",(RarityBackground!$D$4*X280)*IF(Z280="Y",RarityBackground!$F$9,RarityBackground!$F$10),(RarityBackground!$D$3*X280)*IF(Z280="Y",RarityBackground!$F$9,RarityBackground!$F$10)))</f>
        <v/>
      </c>
      <c r="AW280" s="5" t="str">
        <f>IF(AA280="","",AA280*RarityBackground!$D$2)</f>
        <v/>
      </c>
      <c r="AX280" s="5" t="str">
        <f t="shared" si="2"/>
        <v/>
      </c>
      <c r="AY280" s="5" t="str">
        <f>IF(AC280="","",VLOOKUP(AC280,RarityBackground!$A$7:$B$17,2,0))</f>
        <v/>
      </c>
      <c r="AZ280" s="5" t="str">
        <f>IF(AD280="","",IF(AD280="Y",AY280*RarityBackground!$F$5,IF(AD280="N",AY280*(IF(RarityBackground!$F$3+(AE280-1)&gt;10,10,RarityBackground!$F$3+(AE280-1)))))-AY280)</f>
        <v/>
      </c>
      <c r="BA280" s="5" t="str">
        <f>IF(AF280="","",VLOOKUP(AF280,RarityBackground!$A$7:$B$17,2,0))</f>
        <v/>
      </c>
      <c r="BB280" s="5" t="str">
        <f>IF(AG280="","",IF(AG280="Y",BA280*RarityBackground!$F$5,IF(AG280="N",BA280*(IF(RarityBackground!$F$3+(AH280-1)&gt;10,10,RarityBackground!$F$3+(AH280-1)))))-BA280)</f>
        <v/>
      </c>
    </row>
    <row r="281" ht="15.75" customHeight="1">
      <c r="A281" s="5" t="s">
        <v>535</v>
      </c>
      <c r="B281" s="5" t="s">
        <v>70</v>
      </c>
      <c r="C281" s="6" t="s">
        <v>74</v>
      </c>
      <c r="D281" s="5">
        <f>IF(A281="","",ROUNDUP(SUM(AI281:BB281)*VLOOKUP(B281,RarityBackground!$A$1:$B$6,2,0)*IF(C281="Yes",1,1.1),0))</f>
        <v>8400</v>
      </c>
      <c r="E281" s="5" t="s">
        <v>534</v>
      </c>
      <c r="F281" s="7"/>
      <c r="H281" s="5">
        <v>2.0</v>
      </c>
      <c r="I281" s="7"/>
      <c r="J281" s="7"/>
      <c r="K281" s="6"/>
      <c r="L281" s="8">
        <v>2.0</v>
      </c>
      <c r="M281" s="7"/>
      <c r="N281" s="6"/>
      <c r="O281" s="6"/>
      <c r="P281" s="6"/>
      <c r="Q281" s="8"/>
      <c r="R281" s="9"/>
      <c r="S281" s="7"/>
      <c r="T281" s="6"/>
      <c r="U281" s="6"/>
      <c r="V281" s="6"/>
      <c r="W281" s="6"/>
      <c r="X281" s="6"/>
      <c r="Y281" s="6"/>
      <c r="Z281" s="6"/>
      <c r="AA281" s="8"/>
      <c r="AB281" s="7"/>
      <c r="AC281" s="7"/>
      <c r="AD281" s="6"/>
      <c r="AE281" s="6"/>
      <c r="AF281" s="6"/>
      <c r="AG281" s="6"/>
      <c r="AH281" s="6"/>
      <c r="AI281" s="7" t="str">
        <f>IF(F281="","",F281+IF(G281="",0,VLOOKUP(G281,RarityBackground!$E$7:$F$9,2,0)))</f>
        <v/>
      </c>
      <c r="AJ281" s="5">
        <f>IF(H281="","",F281+IF(H281=1,RarityBackground!$F$1,IF(H281=2,RarityBackground!$F$1*3,IF(H281=3,RarityBackground!$F$1*6,"Error"))))</f>
        <v>2700</v>
      </c>
      <c r="AK281" s="5" t="str">
        <f>IF(I281="","",IF(I281=1,RarityBackground!$F$2,IF(I281=2,RarityBackground!$F$2*3,IF(I281=3,RarityBackground!$F$2*6,"Error"))))</f>
        <v/>
      </c>
      <c r="AL281" s="5" t="str">
        <f>IF(J281="","",ROUNDUP(RarityBackground!$F$6*VLOOKUP(J281, RarityBackground!$A$18:$B$27,2,0),-1))</f>
        <v/>
      </c>
      <c r="AM281" s="5" t="str">
        <f>IF(K281="","",IF(K281="N","",IF(K281="Y",ROUNDUP(RarityBackground!$F$6,-1),"")))</f>
        <v/>
      </c>
      <c r="AN281" s="5">
        <f>IF(L281="","",IF(L281=1,RarityBackground!$D$1,IF(L281=2,RarityBackground!$D$1*3,IF(L281=3,RarityBackground!$D$1*6,"Error"))))</f>
        <v>1500</v>
      </c>
      <c r="AO281" s="5" t="str">
        <f>IF(M281="","",VLOOKUP(M281,RarityBackground!$A$7:$B$17,2,0))</f>
        <v/>
      </c>
      <c r="AP281" s="5" t="str">
        <f>IF(N281="","",IF(N281="Y",AO281*RarityBackground!$F$5,IF(N281="N",AO281*(IF(RarityBackground!$F$3+(O281-1)&gt;10,10,RarityBackground!$F$3+(O281-1)))))-AO281)</f>
        <v/>
      </c>
      <c r="AQ281" s="5" t="str">
        <f t="shared" si="1"/>
        <v/>
      </c>
      <c r="AR281" s="5" t="str">
        <f>IF(Q281="","",Q281*RarityBackground!$D$5)</f>
        <v/>
      </c>
      <c r="AS281" s="5" t="str">
        <f>IF(R281="","",VLOOKUP(R281&amp;"Save1Minute", RarityBackground!$C$6:$D$20,2,0))</f>
        <v/>
      </c>
      <c r="AT281" s="5" t="str">
        <f>IF(S281="","",IF(T281="Y",ROUNDUP(S281*RarityBackground!$D$4,0),IF(T281="N",ROUNDUP(S281*RarityBackground!$D$3,0))))</f>
        <v/>
      </c>
      <c r="AU281" s="5" t="str">
        <f>IF(U281="","",IF(V281="Y",((RarityBackground!$D$4*U281)*(RarityBackground!$F$3+W281)),((RarityBackground!$D$3*U281)*(RarityBackground!$F$3+W281))))</f>
        <v/>
      </c>
      <c r="AV281" s="5" t="str">
        <f>IF(X281="","",IF(Y281="Y",(RarityBackground!$D$4*X281)*IF(Z281="Y",RarityBackground!$F$9,RarityBackground!$F$10),(RarityBackground!$D$3*X281)*IF(Z281="Y",RarityBackground!$F$9,RarityBackground!$F$10)))</f>
        <v/>
      </c>
      <c r="AW281" s="5" t="str">
        <f>IF(AA281="","",AA281*RarityBackground!$D$2)</f>
        <v/>
      </c>
      <c r="AX281" s="5" t="str">
        <f t="shared" si="2"/>
        <v/>
      </c>
      <c r="AY281" s="5" t="str">
        <f>IF(AC281="","",VLOOKUP(AC281,RarityBackground!$A$7:$B$17,2,0))</f>
        <v/>
      </c>
      <c r="AZ281" s="5" t="str">
        <f>IF(AD281="","",IF(AD281="Y",AY281*RarityBackground!$F$5,IF(AD281="N",AY281*(IF(RarityBackground!$F$3+(AE281-1)&gt;10,10,RarityBackground!$F$3+(AE281-1)))))-AY281)</f>
        <v/>
      </c>
      <c r="BA281" s="5" t="str">
        <f>IF(AF281="","",VLOOKUP(AF281,RarityBackground!$A$7:$B$17,2,0))</f>
        <v/>
      </c>
      <c r="BB281" s="5" t="str">
        <f>IF(AG281="","",IF(AG281="Y",BA281*RarityBackground!$F$5,IF(AG281="N",BA281*(IF(RarityBackground!$F$3+(AH281-1)&gt;10,10,RarityBackground!$F$3+(AH281-1)))))-BA281)</f>
        <v/>
      </c>
    </row>
    <row r="282" ht="15.75" customHeight="1">
      <c r="A282" s="5" t="s">
        <v>536</v>
      </c>
      <c r="B282" s="5" t="s">
        <v>72</v>
      </c>
      <c r="C282" s="6" t="s">
        <v>74</v>
      </c>
      <c r="D282" s="5">
        <f>IF(A282="","",ROUNDUP(SUM(AI282:BB282)*VLOOKUP(B282,RarityBackground!$A$1:$B$6,2,0)*IF(C282="Yes",1,1.1),0))</f>
        <v>25200</v>
      </c>
      <c r="E282" s="5" t="s">
        <v>534</v>
      </c>
      <c r="F282" s="7"/>
      <c r="H282" s="5">
        <v>3.0</v>
      </c>
      <c r="I282" s="7"/>
      <c r="J282" s="7"/>
      <c r="K282" s="6"/>
      <c r="L282" s="8">
        <v>3.0</v>
      </c>
      <c r="M282" s="7"/>
      <c r="N282" s="6"/>
      <c r="O282" s="6"/>
      <c r="P282" s="6"/>
      <c r="Q282" s="8"/>
      <c r="R282" s="9"/>
      <c r="S282" s="7"/>
      <c r="T282" s="6"/>
      <c r="U282" s="6"/>
      <c r="V282" s="6"/>
      <c r="W282" s="6"/>
      <c r="X282" s="6"/>
      <c r="Y282" s="6"/>
      <c r="Z282" s="6"/>
      <c r="AA282" s="8"/>
      <c r="AB282" s="7"/>
      <c r="AC282" s="7"/>
      <c r="AD282" s="6"/>
      <c r="AE282" s="6"/>
      <c r="AF282" s="6"/>
      <c r="AG282" s="6"/>
      <c r="AH282" s="6"/>
      <c r="AI282" s="7" t="str">
        <f>IF(F282="","",F282+IF(G282="",0,VLOOKUP(G282,RarityBackground!$E$7:$F$9,2,0)))</f>
        <v/>
      </c>
      <c r="AJ282" s="5">
        <f>IF(H282="","",F282+IF(H282=1,RarityBackground!$F$1,IF(H282=2,RarityBackground!$F$1*3,IF(H282=3,RarityBackground!$F$1*6,"Error"))))</f>
        <v>5400</v>
      </c>
      <c r="AK282" s="5" t="str">
        <f>IF(I282="","",IF(I282=1,RarityBackground!$F$2,IF(I282=2,RarityBackground!$F$2*3,IF(I282=3,RarityBackground!$F$2*6,"Error"))))</f>
        <v/>
      </c>
      <c r="AL282" s="5" t="str">
        <f>IF(J282="","",ROUNDUP(RarityBackground!$F$6*VLOOKUP(J282, RarityBackground!$A$18:$B$27,2,0),-1))</f>
        <v/>
      </c>
      <c r="AM282" s="5" t="str">
        <f>IF(K282="","",IF(K282="N","",IF(K282="Y",ROUNDUP(RarityBackground!$F$6,-1),"")))</f>
        <v/>
      </c>
      <c r="AN282" s="5">
        <f>IF(L282="","",IF(L282=1,RarityBackground!$D$1,IF(L282=2,RarityBackground!$D$1*3,IF(L282=3,RarityBackground!$D$1*6,"Error"))))</f>
        <v>3000</v>
      </c>
      <c r="AO282" s="5" t="str">
        <f>IF(M282="","",VLOOKUP(M282,RarityBackground!$A$7:$B$17,2,0))</f>
        <v/>
      </c>
      <c r="AP282" s="5" t="str">
        <f>IF(N282="","",IF(N282="Y",AO282*RarityBackground!$F$5,IF(N282="N",AO282*(IF(RarityBackground!$F$3+(O282-1)&gt;10,10,RarityBackground!$F$3+(O282-1)))))-AO282)</f>
        <v/>
      </c>
      <c r="AQ282" s="5" t="str">
        <f t="shared" si="1"/>
        <v/>
      </c>
      <c r="AR282" s="5" t="str">
        <f>IF(Q282="","",Q282*RarityBackground!$D$5)</f>
        <v/>
      </c>
      <c r="AS282" s="5" t="str">
        <f>IF(R282="","",VLOOKUP(R282&amp;"Save1Minute", RarityBackground!$C$6:$D$20,2,0))</f>
        <v/>
      </c>
      <c r="AT282" s="5" t="str">
        <f>IF(S282="","",IF(T282="Y",ROUNDUP(S282*RarityBackground!$D$4,0),IF(T282="N",ROUNDUP(S282*RarityBackground!$D$3,0))))</f>
        <v/>
      </c>
      <c r="AU282" s="5" t="str">
        <f>IF(U282="","",IF(V282="Y",((RarityBackground!$D$4*U282)*(RarityBackground!$F$3+W282)),((RarityBackground!$D$3*U282)*(RarityBackground!$F$3+W282))))</f>
        <v/>
      </c>
      <c r="AV282" s="5" t="str">
        <f>IF(X282="","",IF(Y282="Y",(RarityBackground!$D$4*X282)*IF(Z282="Y",RarityBackground!$F$9,RarityBackground!$F$10),(RarityBackground!$D$3*X282)*IF(Z282="Y",RarityBackground!$F$9,RarityBackground!$F$10)))</f>
        <v/>
      </c>
      <c r="AW282" s="5" t="str">
        <f>IF(AA282="","",AA282*RarityBackground!$D$2)</f>
        <v/>
      </c>
      <c r="AX282" s="5" t="str">
        <f t="shared" si="2"/>
        <v/>
      </c>
      <c r="AY282" s="5" t="str">
        <f>IF(AC282="","",VLOOKUP(AC282,RarityBackground!$A$7:$B$17,2,0))</f>
        <v/>
      </c>
      <c r="AZ282" s="5" t="str">
        <f>IF(AD282="","",IF(AD282="Y",AY282*RarityBackground!$F$5,IF(AD282="N",AY282*(IF(RarityBackground!$F$3+(AE282-1)&gt;10,10,RarityBackground!$F$3+(AE282-1)))))-AY282)</f>
        <v/>
      </c>
      <c r="BA282" s="5" t="str">
        <f>IF(AF282="","",VLOOKUP(AF282,RarityBackground!$A$7:$B$17,2,0))</f>
        <v/>
      </c>
      <c r="BB282" s="5" t="str">
        <f>IF(AG282="","",IF(AG282="Y",BA282*RarityBackground!$F$5,IF(AG282="N",BA282*(IF(RarityBackground!$F$3+(AH282-1)&gt;10,10,RarityBackground!$F$3+(AH282-1)))))-BA282)</f>
        <v/>
      </c>
    </row>
    <row r="283" ht="15.75" customHeight="1">
      <c r="A283" s="5" t="s">
        <v>537</v>
      </c>
      <c r="B283" s="5" t="s">
        <v>80</v>
      </c>
      <c r="C283" s="6" t="s">
        <v>74</v>
      </c>
      <c r="D283" s="5">
        <f>IF(A283="","",ROUNDUP(SUM(AI283:BB283)*VLOOKUP(B283,RarityBackground!$A$1:$B$6,2,0)*IF(C283="Yes",1,1.1),0))</f>
        <v>27150</v>
      </c>
      <c r="E283" s="5" t="s">
        <v>538</v>
      </c>
      <c r="F283" s="7"/>
      <c r="I283" s="7"/>
      <c r="J283" s="7"/>
      <c r="K283" s="6"/>
      <c r="L283" s="8"/>
      <c r="M283" s="7">
        <v>5.0</v>
      </c>
      <c r="N283" s="6" t="s">
        <v>76</v>
      </c>
      <c r="O283" s="6">
        <v>5.0</v>
      </c>
      <c r="P283" s="6"/>
      <c r="Q283" s="8">
        <v>13.0</v>
      </c>
      <c r="R283" s="9"/>
      <c r="S283" s="7"/>
      <c r="T283" s="6"/>
      <c r="U283" s="6"/>
      <c r="V283" s="6"/>
      <c r="W283" s="6"/>
      <c r="X283" s="6"/>
      <c r="Y283" s="6"/>
      <c r="Z283" s="6"/>
      <c r="AA283" s="8"/>
      <c r="AB283" s="7"/>
      <c r="AC283" s="7"/>
      <c r="AD283" s="6"/>
      <c r="AE283" s="6"/>
      <c r="AF283" s="6"/>
      <c r="AG283" s="6"/>
      <c r="AH283" s="6"/>
      <c r="AI283" s="7" t="str">
        <f>IF(F283="","",F283+IF(G283="",0,VLOOKUP(G283,RarityBackground!$E$7:$F$9,2,0)))</f>
        <v/>
      </c>
      <c r="AJ283" s="5" t="str">
        <f>IF(H283="","",F283+IF(H283=1,RarityBackground!$F$1,IF(H283=2,RarityBackground!$F$1*3,IF(H283=3,RarityBackground!$F$1*6,"Error"))))</f>
        <v/>
      </c>
      <c r="AK283" s="5" t="str">
        <f>IF(I283="","",IF(I283=1,RarityBackground!$F$2,IF(I283=2,RarityBackground!$F$2*3,IF(I283=3,RarityBackground!$F$2*6,"Error"))))</f>
        <v/>
      </c>
      <c r="AL283" s="5" t="str">
        <f>IF(J283="","",ROUNDUP(RarityBackground!$F$6*VLOOKUP(J283, RarityBackground!$A$18:$B$27,2,0),-1))</f>
        <v/>
      </c>
      <c r="AM283" s="5" t="str">
        <f>IF(K283="","",IF(K283="N","",IF(K283="Y",ROUNDUP(RarityBackground!$F$6,-1),"")))</f>
        <v/>
      </c>
      <c r="AN283" s="5" t="str">
        <f>IF(L283="","",IF(L283=1,RarityBackground!$D$1,IF(L283=2,RarityBackground!$D$1*3,IF(L283=3,RarityBackground!$D$1*6,"Error"))))</f>
        <v/>
      </c>
      <c r="AO283" s="5">
        <f>IF(M283="","",VLOOKUP(M283,RarityBackground!$A$7:$B$17,2,0))</f>
        <v>630</v>
      </c>
      <c r="AP283" s="5">
        <f>IF(N283="","",IF(N283="Y",AO283*RarityBackground!$F$5,IF(N283="N",AO283*(IF(RarityBackground!$F$3+(O283-1)&gt;10,10,RarityBackground!$F$3+(O283-1)))))-AO283)</f>
        <v>4410</v>
      </c>
      <c r="AQ283" s="5" t="str">
        <f t="shared" si="1"/>
        <v/>
      </c>
      <c r="AR283" s="5">
        <f>IF(Q283="","",Q283*RarityBackground!$D$5)</f>
        <v>390</v>
      </c>
      <c r="AS283" s="5" t="str">
        <f>IF(R283="","",VLOOKUP(R283&amp;"Save1Minute", RarityBackground!$C$6:$D$20,2,0))</f>
        <v/>
      </c>
      <c r="AT283" s="5" t="str">
        <f>IF(S283="","",IF(T283="Y",ROUNDUP(S283*RarityBackground!$D$4,0),IF(T283="N",ROUNDUP(S283*RarityBackground!$D$3,0))))</f>
        <v/>
      </c>
      <c r="AU283" s="5" t="str">
        <f>IF(U283="","",IF(V283="Y",((RarityBackground!$D$4*U283)*(RarityBackground!$F$3+W283)),((RarityBackground!$D$3*U283)*(RarityBackground!$F$3+W283))))</f>
        <v/>
      </c>
      <c r="AV283" s="5" t="str">
        <f>IF(X283="","",IF(Y283="Y",(RarityBackground!$D$4*X283)*IF(Z283="Y",RarityBackground!$F$9,RarityBackground!$F$10),(RarityBackground!$D$3*X283)*IF(Z283="Y",RarityBackground!$F$9,RarityBackground!$F$10)))</f>
        <v/>
      </c>
      <c r="AW283" s="5" t="str">
        <f>IF(AA283="","",AA283*RarityBackground!$D$2)</f>
        <v/>
      </c>
      <c r="AX283" s="5" t="str">
        <f t="shared" si="2"/>
        <v/>
      </c>
      <c r="AY283" s="5" t="str">
        <f>IF(AC283="","",VLOOKUP(AC283,RarityBackground!$A$7:$B$17,2,0))</f>
        <v/>
      </c>
      <c r="AZ283" s="5" t="str">
        <f>IF(AD283="","",IF(AD283="Y",AY283*RarityBackground!$F$5,IF(AD283="N",AY283*(IF(RarityBackground!$F$3+(AE283-1)&gt;10,10,RarityBackground!$F$3+(AE283-1)))))-AY283)</f>
        <v/>
      </c>
      <c r="BA283" s="5" t="str">
        <f>IF(AF283="","",VLOOKUP(AF283,RarityBackground!$A$7:$B$17,2,0))</f>
        <v/>
      </c>
      <c r="BB283" s="5" t="str">
        <f>IF(AG283="","",IF(AG283="Y",BA283*RarityBackground!$F$5,IF(AG283="N",BA283*(IF(RarityBackground!$F$3+(AH283-1)&gt;10,10,RarityBackground!$F$3+(AH283-1)))))-BA283)</f>
        <v/>
      </c>
    </row>
    <row r="284" ht="15.75" customHeight="1">
      <c r="A284" s="5" t="s">
        <v>539</v>
      </c>
      <c r="B284" s="5" t="s">
        <v>70</v>
      </c>
      <c r="C284" s="6" t="s">
        <v>74</v>
      </c>
      <c r="D284" s="5">
        <f>IF(A284="","",ROUNDUP(SUM(AI284:BB284)*VLOOKUP(B284,RarityBackground!$A$1:$B$6,2,0)*IF(C284="Yes",1,1.1),0))</f>
        <v>6720</v>
      </c>
      <c r="E284" s="5" t="s">
        <v>540</v>
      </c>
      <c r="F284" s="7"/>
      <c r="I284" s="7"/>
      <c r="J284" s="7"/>
      <c r="K284" s="6"/>
      <c r="L284" s="8"/>
      <c r="M284" s="7">
        <v>6.0</v>
      </c>
      <c r="N284" s="6" t="s">
        <v>76</v>
      </c>
      <c r="O284" s="6">
        <v>1.0</v>
      </c>
      <c r="P284" s="6"/>
      <c r="Q284" s="8"/>
      <c r="R284" s="9"/>
      <c r="S284" s="7"/>
      <c r="T284" s="6"/>
      <c r="U284" s="6"/>
      <c r="V284" s="6"/>
      <c r="W284" s="6"/>
      <c r="X284" s="6"/>
      <c r="Y284" s="6"/>
      <c r="Z284" s="6"/>
      <c r="AA284" s="8"/>
      <c r="AB284" s="7"/>
      <c r="AC284" s="7"/>
      <c r="AD284" s="6"/>
      <c r="AE284" s="6"/>
      <c r="AF284" s="6"/>
      <c r="AG284" s="6"/>
      <c r="AH284" s="6"/>
      <c r="AI284" s="7" t="str">
        <f>IF(F284="","",F284+IF(G284="",0,VLOOKUP(G284,RarityBackground!$E$7:$F$9,2,0)))</f>
        <v/>
      </c>
      <c r="AJ284" s="5" t="str">
        <f>IF(H284="","",F284+IF(H284=1,RarityBackground!$F$1,IF(H284=2,RarityBackground!$F$1*3,IF(H284=3,RarityBackground!$F$1*6,"Error"))))</f>
        <v/>
      </c>
      <c r="AK284" s="5" t="str">
        <f>IF(I284="","",IF(I284=1,RarityBackground!$F$2,IF(I284=2,RarityBackground!$F$2*3,IF(I284=3,RarityBackground!$F$2*6,"Error"))))</f>
        <v/>
      </c>
      <c r="AL284" s="5" t="str">
        <f>IF(J284="","",ROUNDUP(RarityBackground!$F$6*VLOOKUP(J284, RarityBackground!$A$18:$B$27,2,0),-1))</f>
        <v/>
      </c>
      <c r="AM284" s="5" t="str">
        <f>IF(K284="","",IF(K284="N","",IF(K284="Y",ROUNDUP(RarityBackground!$F$6,-1),"")))</f>
        <v/>
      </c>
      <c r="AN284" s="5" t="str">
        <f>IF(L284="","",IF(L284=1,RarityBackground!$D$1,IF(L284=2,RarityBackground!$D$1*3,IF(L284=3,RarityBackground!$D$1*6,"Error"))))</f>
        <v/>
      </c>
      <c r="AO284" s="5">
        <f>IF(M284="","",VLOOKUP(M284,RarityBackground!$A$7:$B$17,2,0))</f>
        <v>840</v>
      </c>
      <c r="AP284" s="5">
        <f>IF(N284="","",IF(N284="Y",AO284*RarityBackground!$F$5,IF(N284="N",AO284*(IF(RarityBackground!$F$3+(O284-1)&gt;10,10,RarityBackground!$F$3+(O284-1)))))-AO284)</f>
        <v>2520</v>
      </c>
      <c r="AQ284" s="5" t="str">
        <f t="shared" si="1"/>
        <v/>
      </c>
      <c r="AR284" s="5" t="str">
        <f>IF(Q284="","",Q284*RarityBackground!$D$5)</f>
        <v/>
      </c>
      <c r="AS284" s="5" t="str">
        <f>IF(R284="","",VLOOKUP(R284&amp;"Save1Minute", RarityBackground!$C$6:$D$20,2,0))</f>
        <v/>
      </c>
      <c r="AT284" s="5" t="str">
        <f>IF(S284="","",IF(T284="Y",ROUNDUP(S284*RarityBackground!$D$4,0),IF(T284="N",ROUNDUP(S284*RarityBackground!$D$3,0))))</f>
        <v/>
      </c>
      <c r="AU284" s="5" t="str">
        <f>IF(U284="","",IF(V284="Y",((RarityBackground!$D$4*U284)*(RarityBackground!$F$3+W284)),((RarityBackground!$D$3*U284)*(RarityBackground!$F$3+W284))))</f>
        <v/>
      </c>
      <c r="AV284" s="5" t="str">
        <f>IF(X284="","",IF(Y284="Y",(RarityBackground!$D$4*X284)*IF(Z284="Y",RarityBackground!$F$9,RarityBackground!$F$10),(RarityBackground!$D$3*X284)*IF(Z284="Y",RarityBackground!$F$9,RarityBackground!$F$10)))</f>
        <v/>
      </c>
      <c r="AW284" s="5" t="str">
        <f>IF(AA284="","",AA284*RarityBackground!$D$2)</f>
        <v/>
      </c>
      <c r="AX284" s="5" t="str">
        <f t="shared" si="2"/>
        <v/>
      </c>
      <c r="AY284" s="5" t="str">
        <f>IF(AC284="","",VLOOKUP(AC284,RarityBackground!$A$7:$B$17,2,0))</f>
        <v/>
      </c>
      <c r="AZ284" s="5" t="str">
        <f>IF(AD284="","",IF(AD284="Y",AY284*RarityBackground!$F$5,IF(AD284="N",AY284*(IF(RarityBackground!$F$3+(AE284-1)&gt;10,10,RarityBackground!$F$3+(AE284-1)))))-AY284)</f>
        <v/>
      </c>
      <c r="BA284" s="5" t="str">
        <f>IF(AF284="","",VLOOKUP(AF284,RarityBackground!$A$7:$B$17,2,0))</f>
        <v/>
      </c>
      <c r="BB284" s="5" t="str">
        <f>IF(AG284="","",IF(AG284="Y",BA284*RarityBackground!$F$5,IF(AG284="N",BA284*(IF(RarityBackground!$F$3+(AH284-1)&gt;10,10,RarityBackground!$F$3+(AH284-1)))))-BA284)</f>
        <v/>
      </c>
    </row>
    <row r="285" ht="15.75" customHeight="1">
      <c r="A285" s="5" t="s">
        <v>541</v>
      </c>
      <c r="B285" s="5" t="s">
        <v>72</v>
      </c>
      <c r="C285" s="6" t="s">
        <v>56</v>
      </c>
      <c r="D285" s="5">
        <f>IF(A285="","",ROUNDUP(SUM(AI285:BB285)*VLOOKUP(B285,RarityBackground!$A$1:$B$6,2,0)*IF(C285="Yes",1,1.1),0))</f>
        <v>22275</v>
      </c>
      <c r="E285" s="5" t="s">
        <v>542</v>
      </c>
      <c r="F285" s="7"/>
      <c r="I285" s="7"/>
      <c r="J285" s="7"/>
      <c r="K285" s="6"/>
      <c r="L285" s="8"/>
      <c r="M285" s="7">
        <v>8.0</v>
      </c>
      <c r="N285" s="6" t="s">
        <v>76</v>
      </c>
      <c r="O285" s="6">
        <v>1.0</v>
      </c>
      <c r="P285" s="6">
        <v>2.0</v>
      </c>
      <c r="Q285" s="8"/>
      <c r="R285" s="9"/>
      <c r="S285" s="7"/>
      <c r="T285" s="6"/>
      <c r="U285" s="6"/>
      <c r="V285" s="6"/>
      <c r="W285" s="6"/>
      <c r="X285" s="6"/>
      <c r="Y285" s="6"/>
      <c r="Z285" s="6"/>
      <c r="AA285" s="8"/>
      <c r="AB285" s="7"/>
      <c r="AC285" s="7"/>
      <c r="AD285" s="6"/>
      <c r="AE285" s="6"/>
      <c r="AF285" s="6"/>
      <c r="AG285" s="6"/>
      <c r="AH285" s="6"/>
      <c r="AI285" s="7" t="str">
        <f>IF(F285="","",F285+IF(G285="",0,VLOOKUP(G285,RarityBackground!$E$7:$F$9,2,0)))</f>
        <v/>
      </c>
      <c r="AJ285" s="5" t="str">
        <f>IF(H285="","",F285+IF(H285=1,RarityBackground!$F$1,IF(H285=2,RarityBackground!$F$1*3,IF(H285=3,RarityBackground!$F$1*6,"Error"))))</f>
        <v/>
      </c>
      <c r="AK285" s="5" t="str">
        <f>IF(I285="","",IF(I285=1,RarityBackground!$F$2,IF(I285=2,RarityBackground!$F$2*3,IF(I285=3,RarityBackground!$F$2*6,"Error"))))</f>
        <v/>
      </c>
      <c r="AL285" s="5" t="str">
        <f>IF(J285="","",ROUNDUP(RarityBackground!$F$6*VLOOKUP(J285, RarityBackground!$A$18:$B$27,2,0),-1))</f>
        <v/>
      </c>
      <c r="AM285" s="5" t="str">
        <f>IF(K285="","",IF(K285="N","",IF(K285="Y",ROUNDUP(RarityBackground!$F$6,-1),"")))</f>
        <v/>
      </c>
      <c r="AN285" s="5" t="str">
        <f>IF(L285="","",IF(L285=1,RarityBackground!$D$1,IF(L285=2,RarityBackground!$D$1*3,IF(L285=3,RarityBackground!$D$1*6,"Error"))))</f>
        <v/>
      </c>
      <c r="AO285" s="5">
        <f>IF(M285="","",VLOOKUP(M285,RarityBackground!$A$7:$B$17,2,0))</f>
        <v>1350</v>
      </c>
      <c r="AP285" s="5">
        <f>IF(N285="","",IF(N285="Y",AO285*RarityBackground!$F$5,IF(N285="N",AO285*(IF(RarityBackground!$F$3+(O285-1)&gt;10,10,RarityBackground!$F$3+(O285-1)))))-AO285)</f>
        <v>4050</v>
      </c>
      <c r="AQ285" s="5">
        <f t="shared" si="1"/>
        <v>1350</v>
      </c>
      <c r="AR285" s="5" t="str">
        <f>IF(Q285="","",Q285*RarityBackground!$D$5)</f>
        <v/>
      </c>
      <c r="AS285" s="5" t="str">
        <f>IF(R285="","",VLOOKUP(R285&amp;"Save1Minute", RarityBackground!$C$6:$D$20,2,0))</f>
        <v/>
      </c>
      <c r="AT285" s="5" t="str">
        <f>IF(S285="","",IF(T285="Y",ROUNDUP(S285*RarityBackground!$D$4,0),IF(T285="N",ROUNDUP(S285*RarityBackground!$D$3,0))))</f>
        <v/>
      </c>
      <c r="AU285" s="5" t="str">
        <f>IF(U285="","",IF(V285="Y",((RarityBackground!$D$4*U285)*(RarityBackground!$F$3+W285)),((RarityBackground!$D$3*U285)*(RarityBackground!$F$3+W285))))</f>
        <v/>
      </c>
      <c r="AV285" s="5" t="str">
        <f>IF(X285="","",IF(Y285="Y",(RarityBackground!$D$4*X285)*IF(Z285="Y",RarityBackground!$F$9,RarityBackground!$F$10),(RarityBackground!$D$3*X285)*IF(Z285="Y",RarityBackground!$F$9,RarityBackground!$F$10)))</f>
        <v/>
      </c>
      <c r="AW285" s="5" t="str">
        <f>IF(AA285="","",AA285*RarityBackground!$D$2)</f>
        <v/>
      </c>
      <c r="AX285" s="5" t="str">
        <f t="shared" si="2"/>
        <v/>
      </c>
      <c r="AY285" s="5" t="str">
        <f>IF(AC285="","",VLOOKUP(AC285,RarityBackground!$A$7:$B$17,2,0))</f>
        <v/>
      </c>
      <c r="AZ285" s="5" t="str">
        <f>IF(AD285="","",IF(AD285="Y",AY285*RarityBackground!$F$5,IF(AD285="N",AY285*(IF(RarityBackground!$F$3+(AE285-1)&gt;10,10,RarityBackground!$F$3+(AE285-1)))))-AY285)</f>
        <v/>
      </c>
      <c r="BA285" s="5" t="str">
        <f>IF(AF285="","",VLOOKUP(AF285,RarityBackground!$A$7:$B$17,2,0))</f>
        <v/>
      </c>
      <c r="BB285" s="5" t="str">
        <f>IF(AG285="","",IF(AG285="Y",BA285*RarityBackground!$F$5,IF(AG285="N",BA285*(IF(RarityBackground!$F$3+(AH285-1)&gt;10,10,RarityBackground!$F$3+(AH285-1)))))-BA285)</f>
        <v/>
      </c>
    </row>
    <row r="286" ht="15.75" customHeight="1">
      <c r="A286" s="5" t="s">
        <v>543</v>
      </c>
      <c r="B286" s="5" t="s">
        <v>55</v>
      </c>
      <c r="C286" s="6" t="s">
        <v>56</v>
      </c>
      <c r="D286" s="5">
        <f>IF(A286="","",ROUNDUP(SUM(AI286:BB286)*VLOOKUP(B286,RarityBackground!$A$1:$B$6,2,0)*IF(C286="Yes",1,1.1),0))</f>
        <v>495</v>
      </c>
      <c r="E286" s="5" t="s">
        <v>544</v>
      </c>
      <c r="F286" s="7"/>
      <c r="I286" s="7"/>
      <c r="J286" s="7"/>
      <c r="K286" s="6"/>
      <c r="L286" s="8"/>
      <c r="M286" s="7">
        <v>0.0</v>
      </c>
      <c r="N286" s="6" t="s">
        <v>67</v>
      </c>
      <c r="O286" s="6"/>
      <c r="P286" s="6"/>
      <c r="Q286" s="8"/>
      <c r="R286" s="9"/>
      <c r="S286" s="7"/>
      <c r="T286" s="6"/>
      <c r="U286" s="6"/>
      <c r="V286" s="6"/>
      <c r="W286" s="6"/>
      <c r="X286" s="6"/>
      <c r="Y286" s="6"/>
      <c r="Z286" s="6"/>
      <c r="AA286" s="8"/>
      <c r="AB286" s="7"/>
      <c r="AC286" s="7"/>
      <c r="AD286" s="6"/>
      <c r="AE286" s="6"/>
      <c r="AF286" s="6"/>
      <c r="AG286" s="6"/>
      <c r="AH286" s="6"/>
      <c r="AI286" s="7" t="str">
        <f>IF(F286="","",F286+IF(G286="",0,VLOOKUP(G286,RarityBackground!$E$7:$F$9,2,0)))</f>
        <v/>
      </c>
      <c r="AJ286" s="5" t="str">
        <f>IF(H286="","",F286+IF(H286=1,RarityBackground!$F$1,IF(H286=2,RarityBackground!$F$1*3,IF(H286=3,RarityBackground!$F$1*6,"Error"))))</f>
        <v/>
      </c>
      <c r="AK286" s="5" t="str">
        <f>IF(I286="","",IF(I286=1,RarityBackground!$F$2,IF(I286=2,RarityBackground!$F$2*3,IF(I286=3,RarityBackground!$F$2*6,"Error"))))</f>
        <v/>
      </c>
      <c r="AL286" s="5" t="str">
        <f>IF(J286="","",ROUNDUP(RarityBackground!$F$6*VLOOKUP(J286, RarityBackground!$A$18:$B$27,2,0),-1))</f>
        <v/>
      </c>
      <c r="AM286" s="5" t="str">
        <f>IF(K286="","",IF(K286="N","",IF(K286="Y",ROUNDUP(RarityBackground!$F$6,-1),"")))</f>
        <v/>
      </c>
      <c r="AN286" s="5" t="str">
        <f>IF(L286="","",IF(L286=1,RarityBackground!$D$1,IF(L286=2,RarityBackground!$D$1*3,IF(L286=3,RarityBackground!$D$1*6,"Error"))))</f>
        <v/>
      </c>
      <c r="AO286" s="5">
        <f>IF(M286="","",VLOOKUP(M286,RarityBackground!$A$7:$B$17,2,0))</f>
        <v>30</v>
      </c>
      <c r="AP286" s="5">
        <f>IF(N286="","",IF(N286="Y",AO286*RarityBackground!$F$5,IF(N286="N",AO286*(IF(RarityBackground!$F$3+(O286-1)&gt;10,10,RarityBackground!$F$3+(O286-1)))))-AO286)</f>
        <v>270</v>
      </c>
      <c r="AQ286" s="5" t="str">
        <f t="shared" si="1"/>
        <v/>
      </c>
      <c r="AR286" s="5" t="str">
        <f>IF(Q286="","",Q286*RarityBackground!$D$5)</f>
        <v/>
      </c>
      <c r="AS286" s="5" t="str">
        <f>IF(R286="","",VLOOKUP(R286&amp;"Save1Minute", RarityBackground!$C$6:$D$20,2,0))</f>
        <v/>
      </c>
      <c r="AT286" s="5" t="str">
        <f>IF(S286="","",IF(T286="Y",ROUNDUP(S286*RarityBackground!$D$4,0),IF(T286="N",ROUNDUP(S286*RarityBackground!$D$3,0))))</f>
        <v/>
      </c>
      <c r="AU286" s="5" t="str">
        <f>IF(U286="","",IF(V286="Y",((RarityBackground!$D$4*U286)*(RarityBackground!$F$3+W286)),((RarityBackground!$D$3*U286)*(RarityBackground!$F$3+W286))))</f>
        <v/>
      </c>
      <c r="AV286" s="5" t="str">
        <f>IF(X286="","",IF(Y286="Y",(RarityBackground!$D$4*X286)*IF(Z286="Y",RarityBackground!$F$9,RarityBackground!$F$10),(RarityBackground!$D$3*X286)*IF(Z286="Y",RarityBackground!$F$9,RarityBackground!$F$10)))</f>
        <v/>
      </c>
      <c r="AW286" s="5" t="str">
        <f>IF(AA286="","",AA286*RarityBackground!$D$2)</f>
        <v/>
      </c>
      <c r="AX286" s="5" t="str">
        <f t="shared" si="2"/>
        <v/>
      </c>
      <c r="AY286" s="5" t="str">
        <f>IF(AC286="","",VLOOKUP(AC286,RarityBackground!$A$7:$B$17,2,0))</f>
        <v/>
      </c>
      <c r="AZ286" s="5" t="str">
        <f>IF(AD286="","",IF(AD286="Y",AY286*RarityBackground!$F$5,IF(AD286="N",AY286*(IF(RarityBackground!$F$3+(AE286-1)&gt;10,10,RarityBackground!$F$3+(AE286-1)))))-AY286)</f>
        <v/>
      </c>
      <c r="BA286" s="5" t="str">
        <f>IF(AF286="","",VLOOKUP(AF286,RarityBackground!$A$7:$B$17,2,0))</f>
        <v/>
      </c>
      <c r="BB286" s="5" t="str">
        <f>IF(AG286="","",IF(AG286="Y",BA286*RarityBackground!$F$5,IF(AG286="N",BA286*(IF(RarityBackground!$F$3+(AH286-1)&gt;10,10,RarityBackground!$F$3+(AH286-1)))))-BA286)</f>
        <v/>
      </c>
    </row>
    <row r="287" ht="15.75" customHeight="1">
      <c r="A287" s="5" t="s">
        <v>545</v>
      </c>
      <c r="B287" s="5" t="s">
        <v>70</v>
      </c>
      <c r="C287" s="6" t="s">
        <v>56</v>
      </c>
      <c r="D287" s="5">
        <f>IF(A287="","",ROUNDUP(SUM(AI287:BB287)*VLOOKUP(B287,RarityBackground!$A$1:$B$6,2,0)*IF(C287="Yes",1,1.1),0))</f>
        <v>198</v>
      </c>
      <c r="F287" s="7"/>
      <c r="I287" s="7"/>
      <c r="J287" s="7"/>
      <c r="K287" s="6"/>
      <c r="L287" s="8"/>
      <c r="M287" s="7"/>
      <c r="N287" s="6"/>
      <c r="O287" s="6"/>
      <c r="P287" s="6"/>
      <c r="Q287" s="8"/>
      <c r="R287" s="10" t="s">
        <v>546</v>
      </c>
      <c r="S287" s="7"/>
      <c r="T287" s="6"/>
      <c r="U287" s="6"/>
      <c r="V287" s="6"/>
      <c r="W287" s="6"/>
      <c r="X287" s="6"/>
      <c r="Y287" s="6"/>
      <c r="Z287" s="6"/>
      <c r="AA287" s="8"/>
      <c r="AB287" s="7"/>
      <c r="AC287" s="7"/>
      <c r="AD287" s="6"/>
      <c r="AE287" s="6"/>
      <c r="AF287" s="6"/>
      <c r="AG287" s="6"/>
      <c r="AH287" s="6"/>
      <c r="AI287" s="7" t="str">
        <f>IF(F287="","",F287+IF(G287="",0,VLOOKUP(G287,RarityBackground!$E$7:$F$9,2,0)))</f>
        <v/>
      </c>
      <c r="AJ287" s="5" t="str">
        <f>IF(H287="","",F287+IF(H287=1,RarityBackground!$F$1,IF(H287=2,RarityBackground!$F$1*3,IF(H287=3,RarityBackground!$F$1*6,"Error"))))</f>
        <v/>
      </c>
      <c r="AK287" s="5" t="str">
        <f>IF(I287="","",IF(I287=1,RarityBackground!$F$2,IF(I287=2,RarityBackground!$F$2*3,IF(I287=3,RarityBackground!$F$2*6,"Error"))))</f>
        <v/>
      </c>
      <c r="AL287" s="5" t="str">
        <f>IF(J287="","",ROUNDUP(RarityBackground!$F$6*VLOOKUP(J287, RarityBackground!$A$18:$B$27,2,0),-1))</f>
        <v/>
      </c>
      <c r="AM287" s="5" t="str">
        <f>IF(K287="","",IF(K287="N","",IF(K287="Y",ROUNDUP(RarityBackground!$F$6,-1),"")))</f>
        <v/>
      </c>
      <c r="AN287" s="5" t="str">
        <f>IF(L287="","",IF(L287=1,RarityBackground!$D$1,IF(L287=2,RarityBackground!$D$1*3,IF(L287=3,RarityBackground!$D$1*6,"Error"))))</f>
        <v/>
      </c>
      <c r="AO287" s="5" t="str">
        <f>IF(M287="","",VLOOKUP(M287,RarityBackground!$A$7:$B$17,2,0))</f>
        <v/>
      </c>
      <c r="AP287" s="5" t="str">
        <f>IF(N287="","",IF(N287="Y",AO287*RarityBackground!$F$5,IF(N287="N",AO287*(IF(RarityBackground!$F$3+(O287-1)&gt;10,10,RarityBackground!$F$3+(O287-1)))))-AO287)</f>
        <v/>
      </c>
      <c r="AQ287" s="5" t="str">
        <f t="shared" si="1"/>
        <v/>
      </c>
      <c r="AR287" s="5" t="str">
        <f>IF(Q287="","",Q287*RarityBackground!$D$5)</f>
        <v/>
      </c>
      <c r="AS287" s="5">
        <f>IF(R287="","",VLOOKUP(R287&amp;"Save1Minute", RarityBackground!$C$6:$D$20,2,0))</f>
        <v>90</v>
      </c>
      <c r="AT287" s="5" t="str">
        <f>IF(S287="","",IF(T287="Y",ROUNDUP(S287*RarityBackground!$D$4,0),IF(T287="N",ROUNDUP(S287*RarityBackground!$D$3,0))))</f>
        <v/>
      </c>
      <c r="AU287" s="5" t="str">
        <f>IF(U287="","",IF(V287="Y",((RarityBackground!$D$4*U287)*(RarityBackground!$F$3+W287)),((RarityBackground!$D$3*U287)*(RarityBackground!$F$3+W287))))</f>
        <v/>
      </c>
      <c r="AV287" s="5" t="str">
        <f>IF(X287="","",IF(Y287="Y",(RarityBackground!$D$4*X287)*IF(Z287="Y",RarityBackground!$F$9,RarityBackground!$F$10),(RarityBackground!$D$3*X287)*IF(Z287="Y",RarityBackground!$F$9,RarityBackground!$F$10)))</f>
        <v/>
      </c>
      <c r="AW287" s="5" t="str">
        <f>IF(AA287="","",AA287*RarityBackground!$D$2)</f>
        <v/>
      </c>
      <c r="AX287" s="5" t="str">
        <f t="shared" si="2"/>
        <v/>
      </c>
      <c r="AY287" s="5" t="str">
        <f>IF(AC287="","",VLOOKUP(AC287,RarityBackground!$A$7:$B$17,2,0))</f>
        <v/>
      </c>
      <c r="AZ287" s="5" t="str">
        <f>IF(AD287="","",IF(AD287="Y",AY287*RarityBackground!$F$5,IF(AD287="N",AY287*(IF(RarityBackground!$F$3+(AE287-1)&gt;10,10,RarityBackground!$F$3+(AE287-1)))))-AY287)</f>
        <v/>
      </c>
      <c r="BA287" s="5" t="str">
        <f>IF(AF287="","",VLOOKUP(AF287,RarityBackground!$A$7:$B$17,2,0))</f>
        <v/>
      </c>
      <c r="BB287" s="5" t="str">
        <f>IF(AG287="","",IF(AG287="Y",BA287*RarityBackground!$F$5,IF(AG287="N",BA287*(IF(RarityBackground!$F$3+(AH287-1)&gt;10,10,RarityBackground!$F$3+(AH287-1)))))-BA287)</f>
        <v/>
      </c>
    </row>
    <row r="288" ht="15.75" customHeight="1">
      <c r="A288" s="5" t="s">
        <v>547</v>
      </c>
      <c r="B288" s="5" t="s">
        <v>55</v>
      </c>
      <c r="C288" s="6" t="s">
        <v>56</v>
      </c>
      <c r="D288" s="5">
        <f>IF(A288="","",ROUNDUP(SUM(AI288:BB288)*VLOOKUP(B288,RarityBackground!$A$1:$B$6,2,0)*IF(C288="Yes",1,1.1),0))</f>
        <v>4950</v>
      </c>
      <c r="E288" s="5" t="s">
        <v>548</v>
      </c>
      <c r="F288" s="7"/>
      <c r="I288" s="7"/>
      <c r="J288" s="7"/>
      <c r="K288" s="6"/>
      <c r="L288" s="8"/>
      <c r="M288" s="7">
        <v>3.0</v>
      </c>
      <c r="N288" s="6" t="s">
        <v>67</v>
      </c>
      <c r="O288" s="6"/>
      <c r="P288" s="6"/>
      <c r="Q288" s="8"/>
      <c r="R288" s="9"/>
      <c r="S288" s="7"/>
      <c r="T288" s="6"/>
      <c r="U288" s="6"/>
      <c r="V288" s="6"/>
      <c r="W288" s="6"/>
      <c r="X288" s="6"/>
      <c r="Y288" s="6"/>
      <c r="Z288" s="6"/>
      <c r="AA288" s="8"/>
      <c r="AB288" s="7"/>
      <c r="AC288" s="7"/>
      <c r="AD288" s="6"/>
      <c r="AE288" s="6"/>
      <c r="AF288" s="6"/>
      <c r="AG288" s="6"/>
      <c r="AH288" s="6"/>
      <c r="AI288" s="7" t="str">
        <f>IF(F288="","",F288+IF(G288="",0,VLOOKUP(G288,RarityBackground!$E$7:$F$9,2,0)))</f>
        <v/>
      </c>
      <c r="AJ288" s="5" t="str">
        <f>IF(H288="","",F288+IF(H288=1,RarityBackground!$F$1,IF(H288=2,RarityBackground!$F$1*3,IF(H288=3,RarityBackground!$F$1*6,"Error"))))</f>
        <v/>
      </c>
      <c r="AK288" s="5" t="str">
        <f>IF(I288="","",IF(I288=1,RarityBackground!$F$2,IF(I288=2,RarityBackground!$F$2*3,IF(I288=3,RarityBackground!$F$2*6,"Error"))))</f>
        <v/>
      </c>
      <c r="AL288" s="5" t="str">
        <f>IF(J288="","",ROUNDUP(RarityBackground!$F$6*VLOOKUP(J288, RarityBackground!$A$18:$B$27,2,0),-1))</f>
        <v/>
      </c>
      <c r="AM288" s="5" t="str">
        <f>IF(K288="","",IF(K288="N","",IF(K288="Y",ROUNDUP(RarityBackground!$F$6,-1),"")))</f>
        <v/>
      </c>
      <c r="AN288" s="5" t="str">
        <f>IF(L288="","",IF(L288=1,RarityBackground!$D$1,IF(L288=2,RarityBackground!$D$1*3,IF(L288=3,RarityBackground!$D$1*6,"Error"))))</f>
        <v/>
      </c>
      <c r="AO288" s="5">
        <f>IF(M288="","",VLOOKUP(M288,RarityBackground!$A$7:$B$17,2,0))</f>
        <v>300</v>
      </c>
      <c r="AP288" s="5">
        <f>IF(N288="","",IF(N288="Y",AO288*RarityBackground!$F$5,IF(N288="N",AO288*(IF(RarityBackground!$F$3+(O288-1)&gt;10,10,RarityBackground!$F$3+(O288-1)))))-AO288)</f>
        <v>2700</v>
      </c>
      <c r="AQ288" s="5" t="str">
        <f t="shared" si="1"/>
        <v/>
      </c>
      <c r="AR288" s="5" t="str">
        <f>IF(Q288="","",Q288*RarityBackground!$D$5)</f>
        <v/>
      </c>
      <c r="AS288" s="5" t="str">
        <f>IF(R288="","",VLOOKUP(R288&amp;"Save1Minute", RarityBackground!$C$6:$D$20,2,0))</f>
        <v/>
      </c>
      <c r="AT288" s="5" t="str">
        <f>IF(S288="","",IF(T288="Y",ROUNDUP(S288*RarityBackground!$D$4,0),IF(T288="N",ROUNDUP(S288*RarityBackground!$D$3,0))))</f>
        <v/>
      </c>
      <c r="AU288" s="5" t="str">
        <f>IF(U288="","",IF(V288="Y",((RarityBackground!$D$4*U288)*(RarityBackground!$F$3+W288)),((RarityBackground!$D$3*U288)*(RarityBackground!$F$3+W288))))</f>
        <v/>
      </c>
      <c r="AV288" s="5" t="str">
        <f>IF(X288="","",IF(Y288="Y",(RarityBackground!$D$4*X288)*IF(Z288="Y",RarityBackground!$F$9,RarityBackground!$F$10),(RarityBackground!$D$3*X288)*IF(Z288="Y",RarityBackground!$F$9,RarityBackground!$F$10)))</f>
        <v/>
      </c>
      <c r="AW288" s="5" t="str">
        <f>IF(AA288="","",AA288*RarityBackground!$D$2)</f>
        <v/>
      </c>
      <c r="AX288" s="5" t="str">
        <f t="shared" si="2"/>
        <v/>
      </c>
      <c r="AY288" s="5" t="str">
        <f>IF(AC288="","",VLOOKUP(AC288,RarityBackground!$A$7:$B$17,2,0))</f>
        <v/>
      </c>
      <c r="AZ288" s="5" t="str">
        <f>IF(AD288="","",IF(AD288="Y",AY288*RarityBackground!$F$5,IF(AD288="N",AY288*(IF(RarityBackground!$F$3+(AE288-1)&gt;10,10,RarityBackground!$F$3+(AE288-1)))))-AY288)</f>
        <v/>
      </c>
      <c r="BA288" s="5" t="str">
        <f>IF(AF288="","",VLOOKUP(AF288,RarityBackground!$A$7:$B$17,2,0))</f>
        <v/>
      </c>
      <c r="BB288" s="5" t="str">
        <f>IF(AG288="","",IF(AG288="Y",BA288*RarityBackground!$F$5,IF(AG288="N",BA288*(IF(RarityBackground!$F$3+(AH288-1)&gt;10,10,RarityBackground!$F$3+(AH288-1)))))-BA288)</f>
        <v/>
      </c>
    </row>
    <row r="289" ht="15.75" customHeight="1">
      <c r="A289" s="5" t="s">
        <v>549</v>
      </c>
      <c r="B289" s="5" t="s">
        <v>80</v>
      </c>
      <c r="C289" s="6" t="s">
        <v>74</v>
      </c>
      <c r="D289" s="5">
        <f>IF(A289="","",ROUNDUP(SUM(AI289:BB289)*VLOOKUP(B289,RarityBackground!$A$1:$B$6,2,0)*IF(C289="Yes",1,1.1),0))</f>
        <v>60300</v>
      </c>
      <c r="E289" s="5" t="s">
        <v>550</v>
      </c>
      <c r="F289" s="7"/>
      <c r="I289" s="7"/>
      <c r="J289" s="7"/>
      <c r="K289" s="6"/>
      <c r="L289" s="8"/>
      <c r="M289" s="7">
        <v>5.0</v>
      </c>
      <c r="N289" s="6"/>
      <c r="O289" s="6"/>
      <c r="P289" s="6">
        <v>12.0</v>
      </c>
      <c r="Q289" s="8"/>
      <c r="R289" s="9"/>
      <c r="S289" s="7"/>
      <c r="T289" s="6"/>
      <c r="U289" s="6"/>
      <c r="V289" s="6"/>
      <c r="W289" s="6"/>
      <c r="X289" s="6"/>
      <c r="Y289" s="6"/>
      <c r="Z289" s="6"/>
      <c r="AA289" s="8"/>
      <c r="AB289" s="7"/>
      <c r="AC289" s="7">
        <v>4.0</v>
      </c>
      <c r="AD289" s="6" t="s">
        <v>67</v>
      </c>
      <c r="AE289" s="6"/>
      <c r="AF289" s="6"/>
      <c r="AG289" s="6"/>
      <c r="AH289" s="6"/>
      <c r="AI289" s="7" t="str">
        <f>IF(F289="","",F289+IF(G289="",0,VLOOKUP(G289,RarityBackground!$E$7:$F$9,2,0)))</f>
        <v/>
      </c>
      <c r="AJ289" s="5" t="str">
        <f>IF(H289="","",F289+IF(H289=1,RarityBackground!$F$1,IF(H289=2,RarityBackground!$F$1*3,IF(H289=3,RarityBackground!$F$1*6,"Error"))))</f>
        <v/>
      </c>
      <c r="AK289" s="5" t="str">
        <f>IF(I289="","",IF(I289=1,RarityBackground!$F$2,IF(I289=2,RarityBackground!$F$2*3,IF(I289=3,RarityBackground!$F$2*6,"Error"))))</f>
        <v/>
      </c>
      <c r="AL289" s="5" t="str">
        <f>IF(J289="","",ROUNDUP(RarityBackground!$F$6*VLOOKUP(J289, RarityBackground!$A$18:$B$27,2,0),-1))</f>
        <v/>
      </c>
      <c r="AM289" s="5" t="str">
        <f>IF(K289="","",IF(K289="N","",IF(K289="Y",ROUNDUP(RarityBackground!$F$6,-1),"")))</f>
        <v/>
      </c>
      <c r="AN289" s="5" t="str">
        <f>IF(L289="","",IF(L289=1,RarityBackground!$D$1,IF(L289=2,RarityBackground!$D$1*3,IF(L289=3,RarityBackground!$D$1*6,"Error"))))</f>
        <v/>
      </c>
      <c r="AO289" s="5">
        <f>IF(M289="","",VLOOKUP(M289,RarityBackground!$A$7:$B$17,2,0))</f>
        <v>630</v>
      </c>
      <c r="AP289" s="5" t="str">
        <f>IF(N289="","",IF(N289="Y",AO289*RarityBackground!$F$5,IF(N289="N",AO289*(IF(RarityBackground!$F$3+(O289-1)&gt;10,10,RarityBackground!$F$3+(O289-1)))))-AO289)</f>
        <v/>
      </c>
      <c r="AQ289" s="5">
        <f t="shared" si="1"/>
        <v>6930</v>
      </c>
      <c r="AR289" s="5" t="str">
        <f>IF(Q289="","",Q289*RarityBackground!$D$5)</f>
        <v/>
      </c>
      <c r="AS289" s="5" t="str">
        <f>IF(R289="","",VLOOKUP(R289&amp;"Save1Minute", RarityBackground!$C$6:$D$20,2,0))</f>
        <v/>
      </c>
      <c r="AT289" s="5" t="str">
        <f>IF(S289="","",IF(T289="Y",ROUNDUP(S289*RarityBackground!$D$4,0),IF(T289="N",ROUNDUP(S289*RarityBackground!$D$3,0))))</f>
        <v/>
      </c>
      <c r="AU289" s="5" t="str">
        <f>IF(U289="","",IF(V289="Y",((RarityBackground!$D$4*U289)*(RarityBackground!$F$3+W289)),((RarityBackground!$D$3*U289)*(RarityBackground!$F$3+W289))))</f>
        <v/>
      </c>
      <c r="AV289" s="5" t="str">
        <f>IF(X289="","",IF(Y289="Y",(RarityBackground!$D$4*X289)*IF(Z289="Y",RarityBackground!$F$9,RarityBackground!$F$10),(RarityBackground!$D$3*X289)*IF(Z289="Y",RarityBackground!$F$9,RarityBackground!$F$10)))</f>
        <v/>
      </c>
      <c r="AW289" s="5" t="str">
        <f>IF(AA289="","",AA289*RarityBackground!$D$2)</f>
        <v/>
      </c>
      <c r="AX289" s="5" t="str">
        <f t="shared" si="2"/>
        <v/>
      </c>
      <c r="AY289" s="5">
        <f>IF(AC289="","",VLOOKUP(AC289,RarityBackground!$A$7:$B$17,2,0))</f>
        <v>450</v>
      </c>
      <c r="AZ289" s="5">
        <f>IF(AD289="","",IF(AD289="Y",AY289*RarityBackground!$F$5,IF(AD289="N",AY289*(IF(RarityBackground!$F$3+(AE289-1)&gt;10,10,RarityBackground!$F$3+(AE289-1)))))-AY289)</f>
        <v>4050</v>
      </c>
      <c r="BA289" s="5" t="str">
        <f>IF(AF289="","",VLOOKUP(AF289,RarityBackground!$A$7:$B$17,2,0))</f>
        <v/>
      </c>
      <c r="BB289" s="5" t="str">
        <f>IF(AG289="","",IF(AG289="Y",BA289*RarityBackground!$F$5,IF(AG289="N",BA289*(IF(RarityBackground!$F$3+(AH289-1)&gt;10,10,RarityBackground!$F$3+(AH289-1)))))-BA289)</f>
        <v/>
      </c>
    </row>
    <row r="290" ht="15.75" customHeight="1">
      <c r="A290" s="5" t="s">
        <v>551</v>
      </c>
      <c r="B290" s="5" t="s">
        <v>72</v>
      </c>
      <c r="C290" s="6" t="s">
        <v>74</v>
      </c>
      <c r="D290" s="5">
        <f>IF(A290="","",ROUNDUP(SUM(AI290:BB290)*VLOOKUP(B290,RarityBackground!$A$1:$B$6,2,0)*IF(C290="Yes",1,1.1),0))</f>
        <v>9900</v>
      </c>
      <c r="E290" s="5" t="s">
        <v>552</v>
      </c>
      <c r="F290" s="7"/>
      <c r="I290" s="7"/>
      <c r="J290" s="7"/>
      <c r="K290" s="6"/>
      <c r="L290" s="8">
        <v>2.0</v>
      </c>
      <c r="M290" s="7">
        <v>2.0</v>
      </c>
      <c r="N290" s="6" t="s">
        <v>67</v>
      </c>
      <c r="O290" s="6"/>
      <c r="P290" s="6"/>
      <c r="Q290" s="8"/>
      <c r="R290" s="9"/>
      <c r="S290" s="7"/>
      <c r="T290" s="6"/>
      <c r="U290" s="6"/>
      <c r="V290" s="6"/>
      <c r="W290" s="6"/>
      <c r="X290" s="6"/>
      <c r="Y290" s="6"/>
      <c r="Z290" s="6"/>
      <c r="AA290" s="8"/>
      <c r="AB290" s="7"/>
      <c r="AC290" s="7"/>
      <c r="AD290" s="6"/>
      <c r="AE290" s="6"/>
      <c r="AF290" s="6"/>
      <c r="AG290" s="6"/>
      <c r="AH290" s="6"/>
      <c r="AI290" s="7" t="str">
        <f>IF(F290="","",F290+IF(G290="",0,VLOOKUP(G290,RarityBackground!$E$7:$F$9,2,0)))</f>
        <v/>
      </c>
      <c r="AJ290" s="5" t="str">
        <f>IF(H290="","",F290+IF(H290=1,RarityBackground!$F$1,IF(H290=2,RarityBackground!$F$1*3,IF(H290=3,RarityBackground!$F$1*6,"Error"))))</f>
        <v/>
      </c>
      <c r="AK290" s="5" t="str">
        <f>IF(I290="","",IF(I290=1,RarityBackground!$F$2,IF(I290=2,RarityBackground!$F$2*3,IF(I290=3,RarityBackground!$F$2*6,"Error"))))</f>
        <v/>
      </c>
      <c r="AL290" s="5" t="str">
        <f>IF(J290="","",ROUNDUP(RarityBackground!$F$6*VLOOKUP(J290, RarityBackground!$A$18:$B$27,2,0),-1))</f>
        <v/>
      </c>
      <c r="AM290" s="5" t="str">
        <f>IF(K290="","",IF(K290="N","",IF(K290="Y",ROUNDUP(RarityBackground!$F$6,-1),"")))</f>
        <v/>
      </c>
      <c r="AN290" s="5">
        <f>IF(L290="","",IF(L290=1,RarityBackground!$D$1,IF(L290=2,RarityBackground!$D$1*3,IF(L290=3,RarityBackground!$D$1*6,"Error"))))</f>
        <v>1500</v>
      </c>
      <c r="AO290" s="5">
        <f>IF(M290="","",VLOOKUP(M290,RarityBackground!$A$7:$B$17,2,0))</f>
        <v>180</v>
      </c>
      <c r="AP290" s="5">
        <f>IF(N290="","",IF(N290="Y",AO290*RarityBackground!$F$5,IF(N290="N",AO290*(IF(RarityBackground!$F$3+(O290-1)&gt;10,10,RarityBackground!$F$3+(O290-1)))))-AO290)</f>
        <v>1620</v>
      </c>
      <c r="AQ290" s="5" t="str">
        <f t="shared" si="1"/>
        <v/>
      </c>
      <c r="AR290" s="5" t="str">
        <f>IF(Q290="","",Q290*RarityBackground!$D$5)</f>
        <v/>
      </c>
      <c r="AS290" s="5" t="str">
        <f>IF(R290="","",VLOOKUP(R290&amp;"Save1Minute", RarityBackground!$C$6:$D$20,2,0))</f>
        <v/>
      </c>
      <c r="AT290" s="5" t="str">
        <f>IF(S290="","",IF(T290="Y",ROUNDUP(S290*RarityBackground!$D$4,0),IF(T290="N",ROUNDUP(S290*RarityBackground!$D$3,0))))</f>
        <v/>
      </c>
      <c r="AU290" s="5" t="str">
        <f>IF(U290="","",IF(V290="Y",((RarityBackground!$D$4*U290)*(RarityBackground!$F$3+W290)),((RarityBackground!$D$3*U290)*(RarityBackground!$F$3+W290))))</f>
        <v/>
      </c>
      <c r="AV290" s="5" t="str">
        <f>IF(X290="","",IF(Y290="Y",(RarityBackground!$D$4*X290)*IF(Z290="Y",RarityBackground!$F$9,RarityBackground!$F$10),(RarityBackground!$D$3*X290)*IF(Z290="Y",RarityBackground!$F$9,RarityBackground!$F$10)))</f>
        <v/>
      </c>
      <c r="AW290" s="5" t="str">
        <f>IF(AA290="","",AA290*RarityBackground!$D$2)</f>
        <v/>
      </c>
      <c r="AX290" s="5" t="str">
        <f t="shared" si="2"/>
        <v/>
      </c>
      <c r="AY290" s="5" t="str">
        <f>IF(AC290="","",VLOOKUP(AC290,RarityBackground!$A$7:$B$17,2,0))</f>
        <v/>
      </c>
      <c r="AZ290" s="5" t="str">
        <f>IF(AD290="","",IF(AD290="Y",AY290*RarityBackground!$F$5,IF(AD290="N",AY290*(IF(RarityBackground!$F$3+(AE290-1)&gt;10,10,RarityBackground!$F$3+(AE290-1)))))-AY290)</f>
        <v/>
      </c>
      <c r="BA290" s="5" t="str">
        <f>IF(AF290="","",VLOOKUP(AF290,RarityBackground!$A$7:$B$17,2,0))</f>
        <v/>
      </c>
      <c r="BB290" s="5" t="str">
        <f>IF(AG290="","",IF(AG290="Y",BA290*RarityBackground!$F$5,IF(AG290="N",BA290*(IF(RarityBackground!$F$3+(AH290-1)&gt;10,10,RarityBackground!$F$3+(AH290-1)))))-BA290)</f>
        <v/>
      </c>
    </row>
    <row r="291" ht="15.75" customHeight="1">
      <c r="A291" s="5" t="s">
        <v>553</v>
      </c>
      <c r="B291" s="5" t="s">
        <v>70</v>
      </c>
      <c r="C291" s="6" t="s">
        <v>56</v>
      </c>
      <c r="D291" s="5">
        <f>IF(A291="","",ROUNDUP(SUM(AI291:BB291)*VLOOKUP(B291,RarityBackground!$A$1:$B$6,2,0)*IF(C291="Yes",1,1.1),0))</f>
        <v>198</v>
      </c>
      <c r="E291" s="5" t="s">
        <v>554</v>
      </c>
      <c r="F291" s="7"/>
      <c r="I291" s="7"/>
      <c r="J291" s="7"/>
      <c r="K291" s="6"/>
      <c r="L291" s="8"/>
      <c r="M291" s="7">
        <v>1.0</v>
      </c>
      <c r="N291" s="6"/>
      <c r="O291" s="6"/>
      <c r="P291" s="6">
        <v>1.0</v>
      </c>
      <c r="Q291" s="8"/>
      <c r="R291" s="9"/>
      <c r="S291" s="7"/>
      <c r="T291" s="6"/>
      <c r="U291" s="6"/>
      <c r="V291" s="6"/>
      <c r="W291" s="6"/>
      <c r="X291" s="6"/>
      <c r="Y291" s="6"/>
      <c r="Z291" s="6"/>
      <c r="AA291" s="8"/>
      <c r="AB291" s="7"/>
      <c r="AC291" s="7"/>
      <c r="AD291" s="6"/>
      <c r="AE291" s="6"/>
      <c r="AF291" s="6"/>
      <c r="AG291" s="6"/>
      <c r="AH291" s="6"/>
      <c r="AI291" s="7" t="str">
        <f>IF(F291="","",F291+IF(G291="",0,VLOOKUP(G291,RarityBackground!$E$7:$F$9,2,0)))</f>
        <v/>
      </c>
      <c r="AJ291" s="5" t="str">
        <f>IF(H291="","",F291+IF(H291=1,RarityBackground!$F$1,IF(H291=2,RarityBackground!$F$1*3,IF(H291=3,RarityBackground!$F$1*6,"Error"))))</f>
        <v/>
      </c>
      <c r="AK291" s="5" t="str">
        <f>IF(I291="","",IF(I291=1,RarityBackground!$F$2,IF(I291=2,RarityBackground!$F$2*3,IF(I291=3,RarityBackground!$F$2*6,"Error"))))</f>
        <v/>
      </c>
      <c r="AL291" s="5" t="str">
        <f>IF(J291="","",ROUNDUP(RarityBackground!$F$6*VLOOKUP(J291, RarityBackground!$A$18:$B$27,2,0),-1))</f>
        <v/>
      </c>
      <c r="AM291" s="5" t="str">
        <f>IF(K291="","",IF(K291="N","",IF(K291="Y",ROUNDUP(RarityBackground!$F$6,-1),"")))</f>
        <v/>
      </c>
      <c r="AN291" s="5" t="str">
        <f>IF(L291="","",IF(L291=1,RarityBackground!$D$1,IF(L291=2,RarityBackground!$D$1*3,IF(L291=3,RarityBackground!$D$1*6,"Error"))))</f>
        <v/>
      </c>
      <c r="AO291" s="5">
        <f>IF(M291="","",VLOOKUP(M291,RarityBackground!$A$7:$B$17,2,0))</f>
        <v>90</v>
      </c>
      <c r="AP291" s="5" t="str">
        <f>IF(N291="","",IF(N291="Y",AO291*RarityBackground!$F$5,IF(N291="N",AO291*(IF(RarityBackground!$F$3+(O291-1)&gt;10,10,RarityBackground!$F$3+(O291-1)))))-AO291)</f>
        <v/>
      </c>
      <c r="AQ291" s="5">
        <f t="shared" si="1"/>
        <v>0</v>
      </c>
      <c r="AR291" s="5" t="str">
        <f>IF(Q291="","",Q291*RarityBackground!$D$5)</f>
        <v/>
      </c>
      <c r="AS291" s="5" t="str">
        <f>IF(R291="","",VLOOKUP(R291&amp;"Save1Minute", RarityBackground!$C$6:$D$20,2,0))</f>
        <v/>
      </c>
      <c r="AT291" s="5" t="str">
        <f>IF(S291="","",IF(T291="Y",ROUNDUP(S291*RarityBackground!$D$4,0),IF(T291="N",ROUNDUP(S291*RarityBackground!$D$3,0))))</f>
        <v/>
      </c>
      <c r="AU291" s="5" t="str">
        <f>IF(U291="","",IF(V291="Y",((RarityBackground!$D$4*U291)*(RarityBackground!$F$3+W291)),((RarityBackground!$D$3*U291)*(RarityBackground!$F$3+W291))))</f>
        <v/>
      </c>
      <c r="AV291" s="5" t="str">
        <f>IF(X291="","",IF(Y291="Y",(RarityBackground!$D$4*X291)*IF(Z291="Y",RarityBackground!$F$9,RarityBackground!$F$10),(RarityBackground!$D$3*X291)*IF(Z291="Y",RarityBackground!$F$9,RarityBackground!$F$10)))</f>
        <v/>
      </c>
      <c r="AW291" s="5" t="str">
        <f>IF(AA291="","",AA291*RarityBackground!$D$2)</f>
        <v/>
      </c>
      <c r="AX291" s="5" t="str">
        <f t="shared" si="2"/>
        <v/>
      </c>
      <c r="AY291" s="5" t="str">
        <f>IF(AC291="","",VLOOKUP(AC291,RarityBackground!$A$7:$B$17,2,0))</f>
        <v/>
      </c>
      <c r="AZ291" s="5" t="str">
        <f>IF(AD291="","",IF(AD291="Y",AY291*RarityBackground!$F$5,IF(AD291="N",AY291*(IF(RarityBackground!$F$3+(AE291-1)&gt;10,10,RarityBackground!$F$3+(AE291-1)))))-AY291)</f>
        <v/>
      </c>
      <c r="BA291" s="5" t="str">
        <f>IF(AF291="","",VLOOKUP(AF291,RarityBackground!$A$7:$B$17,2,0))</f>
        <v/>
      </c>
      <c r="BB291" s="5" t="str">
        <f>IF(AG291="","",IF(AG291="Y",BA291*RarityBackground!$F$5,IF(AG291="N",BA291*(IF(RarityBackground!$F$3+(AH291-1)&gt;10,10,RarityBackground!$F$3+(AH291-1)))))-BA291)</f>
        <v/>
      </c>
    </row>
    <row r="292" ht="15.75" customHeight="1">
      <c r="A292" s="5" t="s">
        <v>555</v>
      </c>
      <c r="B292" s="5" t="s">
        <v>55</v>
      </c>
      <c r="C292" s="6" t="s">
        <v>56</v>
      </c>
      <c r="D292" s="5">
        <f>IF(A292="","",ROUNDUP(SUM(AI292:BB292)*VLOOKUP(B292,RarityBackground!$A$1:$B$6,2,0)*IF(C292="Yes",1,1.1),0))</f>
        <v>1188</v>
      </c>
      <c r="E292" s="5" t="s">
        <v>556</v>
      </c>
      <c r="F292" s="7"/>
      <c r="I292" s="7"/>
      <c r="J292" s="7"/>
      <c r="K292" s="6"/>
      <c r="L292" s="8"/>
      <c r="M292" s="7">
        <v>2.0</v>
      </c>
      <c r="N292" s="6" t="s">
        <v>76</v>
      </c>
      <c r="O292" s="6">
        <v>1.0</v>
      </c>
      <c r="P292" s="6"/>
      <c r="Q292" s="8"/>
      <c r="R292" s="9"/>
      <c r="S292" s="7"/>
      <c r="T292" s="6"/>
      <c r="U292" s="6"/>
      <c r="V292" s="6"/>
      <c r="W292" s="6"/>
      <c r="X292" s="6"/>
      <c r="Y292" s="6"/>
      <c r="Z292" s="6"/>
      <c r="AA292" s="8"/>
      <c r="AB292" s="7"/>
      <c r="AC292" s="7"/>
      <c r="AD292" s="6"/>
      <c r="AE292" s="6"/>
      <c r="AF292" s="6"/>
      <c r="AG292" s="6"/>
      <c r="AH292" s="6"/>
      <c r="AI292" s="7" t="str">
        <f>IF(F292="","",F292+IF(G292="",0,VLOOKUP(G292,RarityBackground!$E$7:$F$9,2,0)))</f>
        <v/>
      </c>
      <c r="AJ292" s="5" t="str">
        <f>IF(H292="","",F292+IF(H292=1,RarityBackground!$F$1,IF(H292=2,RarityBackground!$F$1*3,IF(H292=3,RarityBackground!$F$1*6,"Error"))))</f>
        <v/>
      </c>
      <c r="AK292" s="5" t="str">
        <f>IF(I292="","",IF(I292=1,RarityBackground!$F$2,IF(I292=2,RarityBackground!$F$2*3,IF(I292=3,RarityBackground!$F$2*6,"Error"))))</f>
        <v/>
      </c>
      <c r="AL292" s="5" t="str">
        <f>IF(J292="","",ROUNDUP(RarityBackground!$F$6*VLOOKUP(J292, RarityBackground!$A$18:$B$27,2,0),-1))</f>
        <v/>
      </c>
      <c r="AM292" s="5" t="str">
        <f>IF(K292="","",IF(K292="N","",IF(K292="Y",ROUNDUP(RarityBackground!$F$6,-1),"")))</f>
        <v/>
      </c>
      <c r="AN292" s="5" t="str">
        <f>IF(L292="","",IF(L292=1,RarityBackground!$D$1,IF(L292=2,RarityBackground!$D$1*3,IF(L292=3,RarityBackground!$D$1*6,"Error"))))</f>
        <v/>
      </c>
      <c r="AO292" s="5">
        <f>IF(M292="","",VLOOKUP(M292,RarityBackground!$A$7:$B$17,2,0))</f>
        <v>180</v>
      </c>
      <c r="AP292" s="5">
        <f>IF(N292="","",IF(N292="Y",AO292*RarityBackground!$F$5,IF(N292="N",AO292*(IF(RarityBackground!$F$3+(O292-1)&gt;10,10,RarityBackground!$F$3+(O292-1)))))-AO292)</f>
        <v>540</v>
      </c>
      <c r="AQ292" s="5" t="str">
        <f t="shared" si="1"/>
        <v/>
      </c>
      <c r="AR292" s="5" t="str">
        <f>IF(Q292="","",Q292*RarityBackground!$D$5)</f>
        <v/>
      </c>
      <c r="AS292" s="5" t="str">
        <f>IF(R292="","",VLOOKUP(R292&amp;"Save1Minute", RarityBackground!$C$6:$D$20,2,0))</f>
        <v/>
      </c>
      <c r="AT292" s="5" t="str">
        <f>IF(S292="","",IF(T292="Y",ROUNDUP(S292*RarityBackground!$D$4,0),IF(T292="N",ROUNDUP(S292*RarityBackground!$D$3,0))))</f>
        <v/>
      </c>
      <c r="AU292" s="5" t="str">
        <f>IF(U292="","",IF(V292="Y",((RarityBackground!$D$4*U292)*(RarityBackground!$F$3+W292)),((RarityBackground!$D$3*U292)*(RarityBackground!$F$3+W292))))</f>
        <v/>
      </c>
      <c r="AV292" s="5" t="str">
        <f>IF(X292="","",IF(Y292="Y",(RarityBackground!$D$4*X292)*IF(Z292="Y",RarityBackground!$F$9,RarityBackground!$F$10),(RarityBackground!$D$3*X292)*IF(Z292="Y",RarityBackground!$F$9,RarityBackground!$F$10)))</f>
        <v/>
      </c>
      <c r="AW292" s="5" t="str">
        <f>IF(AA292="","",AA292*RarityBackground!$D$2)</f>
        <v/>
      </c>
      <c r="AX292" s="5" t="str">
        <f t="shared" si="2"/>
        <v/>
      </c>
      <c r="AY292" s="5" t="str">
        <f>IF(AC292="","",VLOOKUP(AC292,RarityBackground!$A$7:$B$17,2,0))</f>
        <v/>
      </c>
      <c r="AZ292" s="5" t="str">
        <f>IF(AD292="","",IF(AD292="Y",AY292*RarityBackground!$F$5,IF(AD292="N",AY292*(IF(RarityBackground!$F$3+(AE292-1)&gt;10,10,RarityBackground!$F$3+(AE292-1)))))-AY292)</f>
        <v/>
      </c>
      <c r="BA292" s="5" t="str">
        <f>IF(AF292="","",VLOOKUP(AF292,RarityBackground!$A$7:$B$17,2,0))</f>
        <v/>
      </c>
      <c r="BB292" s="5" t="str">
        <f>IF(AG292="","",IF(AG292="Y",BA292*RarityBackground!$F$5,IF(AG292="N",BA292*(IF(RarityBackground!$F$3+(AH292-1)&gt;10,10,RarityBackground!$F$3+(AH292-1)))))-BA292)</f>
        <v/>
      </c>
    </row>
    <row r="293" ht="15.75" customHeight="1">
      <c r="A293" s="5" t="s">
        <v>557</v>
      </c>
      <c r="B293" s="5" t="s">
        <v>55</v>
      </c>
      <c r="C293" s="6" t="s">
        <v>56</v>
      </c>
      <c r="D293" s="5">
        <f>IF(A293="","",ROUNDUP(SUM(AI293:BB293)*VLOOKUP(B293,RarityBackground!$A$1:$B$6,2,0)*IF(C293="Yes",1,1.1),0))</f>
        <v>2970</v>
      </c>
      <c r="E293" s="5" t="s">
        <v>558</v>
      </c>
      <c r="F293" s="7"/>
      <c r="I293" s="7"/>
      <c r="J293" s="7"/>
      <c r="K293" s="6"/>
      <c r="L293" s="8"/>
      <c r="M293" s="7">
        <v>2.0</v>
      </c>
      <c r="N293" s="6" t="s">
        <v>67</v>
      </c>
      <c r="O293" s="6"/>
      <c r="P293" s="6"/>
      <c r="Q293" s="8"/>
      <c r="R293" s="9"/>
      <c r="S293" s="7"/>
      <c r="T293" s="6"/>
      <c r="U293" s="6"/>
      <c r="V293" s="6"/>
      <c r="W293" s="6"/>
      <c r="X293" s="6"/>
      <c r="Y293" s="6"/>
      <c r="Z293" s="6"/>
      <c r="AA293" s="8"/>
      <c r="AB293" s="7"/>
      <c r="AC293" s="7"/>
      <c r="AD293" s="6"/>
      <c r="AE293" s="6"/>
      <c r="AF293" s="6"/>
      <c r="AG293" s="6"/>
      <c r="AH293" s="6"/>
      <c r="AI293" s="7" t="str">
        <f>IF(F293="","",F293+IF(G293="",0,VLOOKUP(G293,RarityBackground!$E$7:$F$9,2,0)))</f>
        <v/>
      </c>
      <c r="AJ293" s="5" t="str">
        <f>IF(H293="","",F293+IF(H293=1,RarityBackground!$F$1,IF(H293=2,RarityBackground!$F$1*3,IF(H293=3,RarityBackground!$F$1*6,"Error"))))</f>
        <v/>
      </c>
      <c r="AK293" s="5" t="str">
        <f>IF(I293="","",IF(I293=1,RarityBackground!$F$2,IF(I293=2,RarityBackground!$F$2*3,IF(I293=3,RarityBackground!$F$2*6,"Error"))))</f>
        <v/>
      </c>
      <c r="AL293" s="5" t="str">
        <f>IF(J293="","",ROUNDUP(RarityBackground!$F$6*VLOOKUP(J293, RarityBackground!$A$18:$B$27,2,0),-1))</f>
        <v/>
      </c>
      <c r="AM293" s="5" t="str">
        <f>IF(K293="","",IF(K293="N","",IF(K293="Y",ROUNDUP(RarityBackground!$F$6,-1),"")))</f>
        <v/>
      </c>
      <c r="AN293" s="5" t="str">
        <f>IF(L293="","",IF(L293=1,RarityBackground!$D$1,IF(L293=2,RarityBackground!$D$1*3,IF(L293=3,RarityBackground!$D$1*6,"Error"))))</f>
        <v/>
      </c>
      <c r="AO293" s="5">
        <f>IF(M293="","",VLOOKUP(M293,RarityBackground!$A$7:$B$17,2,0))</f>
        <v>180</v>
      </c>
      <c r="AP293" s="5">
        <f>IF(N293="","",IF(N293="Y",AO293*RarityBackground!$F$5,IF(N293="N",AO293*(IF(RarityBackground!$F$3+(O293-1)&gt;10,10,RarityBackground!$F$3+(O293-1)))))-AO293)</f>
        <v>1620</v>
      </c>
      <c r="AQ293" s="5" t="str">
        <f t="shared" si="1"/>
        <v/>
      </c>
      <c r="AR293" s="5" t="str">
        <f>IF(Q293="","",Q293*RarityBackground!$D$5)</f>
        <v/>
      </c>
      <c r="AS293" s="5" t="str">
        <f>IF(R293="","",VLOOKUP(R293&amp;"Save1Minute", RarityBackground!$C$6:$D$20,2,0))</f>
        <v/>
      </c>
      <c r="AT293" s="5" t="str">
        <f>IF(S293="","",IF(T293="Y",ROUNDUP(S293*RarityBackground!$D$4,0),IF(T293="N",ROUNDUP(S293*RarityBackground!$D$3,0))))</f>
        <v/>
      </c>
      <c r="AU293" s="5" t="str">
        <f>IF(U293="","",IF(V293="Y",((RarityBackground!$D$4*U293)*(RarityBackground!$F$3+W293)),((RarityBackground!$D$3*U293)*(RarityBackground!$F$3+W293))))</f>
        <v/>
      </c>
      <c r="AV293" s="5" t="str">
        <f>IF(X293="","",IF(Y293="Y",(RarityBackground!$D$4*X293)*IF(Z293="Y",RarityBackground!$F$9,RarityBackground!$F$10),(RarityBackground!$D$3*X293)*IF(Z293="Y",RarityBackground!$F$9,RarityBackground!$F$10)))</f>
        <v/>
      </c>
      <c r="AW293" s="5" t="str">
        <f>IF(AA293="","",AA293*RarityBackground!$D$2)</f>
        <v/>
      </c>
      <c r="AX293" s="5" t="str">
        <f t="shared" si="2"/>
        <v/>
      </c>
      <c r="AY293" s="5" t="str">
        <f>IF(AC293="","",VLOOKUP(AC293,RarityBackground!$A$7:$B$17,2,0))</f>
        <v/>
      </c>
      <c r="AZ293" s="5" t="str">
        <f>IF(AD293="","",IF(AD293="Y",AY293*RarityBackground!$F$5,IF(AD293="N",AY293*(IF(RarityBackground!$F$3+(AE293-1)&gt;10,10,RarityBackground!$F$3+(AE293-1)))))-AY293)</f>
        <v/>
      </c>
      <c r="BA293" s="5" t="str">
        <f>IF(AF293="","",VLOOKUP(AF293,RarityBackground!$A$7:$B$17,2,0))</f>
        <v/>
      </c>
      <c r="BB293" s="5" t="str">
        <f>IF(AG293="","",IF(AG293="Y",BA293*RarityBackground!$F$5,IF(AG293="N",BA293*(IF(RarityBackground!$F$3+(AH293-1)&gt;10,10,RarityBackground!$F$3+(AH293-1)))))-BA293)</f>
        <v/>
      </c>
    </row>
    <row r="294" ht="15.75" customHeight="1">
      <c r="A294" s="5" t="s">
        <v>559</v>
      </c>
      <c r="B294" s="5" t="s">
        <v>55</v>
      </c>
      <c r="C294" s="6" t="s">
        <v>56</v>
      </c>
      <c r="D294" s="5">
        <f>IF(A294="","",ROUNDUP(SUM(AI294:BB294)*VLOOKUP(B294,RarityBackground!$A$1:$B$6,2,0)*IF(C294="Yes",1,1.1),0))</f>
        <v>1518</v>
      </c>
      <c r="F294" s="7">
        <v>10.0</v>
      </c>
      <c r="H294" s="5">
        <v>1.0</v>
      </c>
      <c r="I294" s="7"/>
      <c r="J294" s="7"/>
      <c r="K294" s="6"/>
      <c r="L294" s="8"/>
      <c r="M294" s="7"/>
      <c r="N294" s="6"/>
      <c r="O294" s="6"/>
      <c r="P294" s="6"/>
      <c r="Q294" s="8"/>
      <c r="R294" s="9"/>
      <c r="S294" s="7"/>
      <c r="T294" s="6"/>
      <c r="U294" s="6"/>
      <c r="V294" s="6"/>
      <c r="W294" s="6"/>
      <c r="X294" s="6"/>
      <c r="Y294" s="6"/>
      <c r="Z294" s="6"/>
      <c r="AA294" s="8"/>
      <c r="AB294" s="7"/>
      <c r="AC294" s="7"/>
      <c r="AD294" s="6"/>
      <c r="AE294" s="6"/>
      <c r="AF294" s="6"/>
      <c r="AG294" s="6"/>
      <c r="AH294" s="6"/>
      <c r="AI294" s="7">
        <f>IF(F294="","",F294+IF(G294="",0,VLOOKUP(G294,RarityBackground!$E$7:$F$9,2,0)))</f>
        <v>10</v>
      </c>
      <c r="AJ294" s="5">
        <f>IF(H294="","",F294+IF(H294=1,RarityBackground!$F$1,IF(H294=2,RarityBackground!$F$1*3,IF(H294=3,RarityBackground!$F$1*6,"Error"))))</f>
        <v>910</v>
      </c>
      <c r="AK294" s="5" t="str">
        <f>IF(I294="","",IF(I294=1,RarityBackground!$F$2,IF(I294=2,RarityBackground!$F$2*3,IF(I294=3,RarityBackground!$F$2*6,"Error"))))</f>
        <v/>
      </c>
      <c r="AL294" s="5" t="str">
        <f>IF(J294="","",ROUNDUP(RarityBackground!$F$6*VLOOKUP(J294, RarityBackground!$A$18:$B$27,2,0),-1))</f>
        <v/>
      </c>
      <c r="AM294" s="5" t="str">
        <f>IF(K294="","",IF(K294="N","",IF(K294="Y",ROUNDUP(RarityBackground!$F$6,-1),"")))</f>
        <v/>
      </c>
      <c r="AN294" s="5" t="str">
        <f>IF(L294="","",IF(L294=1,RarityBackground!$D$1,IF(L294=2,RarityBackground!$D$1*3,IF(L294=3,RarityBackground!$D$1*6,"Error"))))</f>
        <v/>
      </c>
      <c r="AO294" s="5" t="str">
        <f>IF(M294="","",VLOOKUP(M294,RarityBackground!$A$7:$B$17,2,0))</f>
        <v/>
      </c>
      <c r="AP294" s="5" t="str">
        <f>IF(N294="","",IF(N294="Y",AO294*RarityBackground!$F$5,IF(N294="N",AO294*(IF(RarityBackground!$F$3+(O294-1)&gt;10,10,RarityBackground!$F$3+(O294-1)))))-AO294)</f>
        <v/>
      </c>
      <c r="AQ294" s="5" t="str">
        <f t="shared" si="1"/>
        <v/>
      </c>
      <c r="AR294" s="5" t="str">
        <f>IF(Q294="","",Q294*RarityBackground!$D$5)</f>
        <v/>
      </c>
      <c r="AS294" s="5" t="str">
        <f>IF(R294="","",VLOOKUP(R294&amp;"Save1Minute", RarityBackground!$C$6:$D$20,2,0))</f>
        <v/>
      </c>
      <c r="AT294" s="5" t="str">
        <f>IF(S294="","",IF(T294="Y",ROUNDUP(S294*RarityBackground!$D$4,0),IF(T294="N",ROUNDUP(S294*RarityBackground!$D$3,0))))</f>
        <v/>
      </c>
      <c r="AU294" s="5" t="str">
        <f>IF(U294="","",IF(V294="Y",((RarityBackground!$D$4*U294)*(RarityBackground!$F$3+W294)),((RarityBackground!$D$3*U294)*(RarityBackground!$F$3+W294))))</f>
        <v/>
      </c>
      <c r="AV294" s="5" t="str">
        <f>IF(X294="","",IF(Y294="Y",(RarityBackground!$D$4*X294)*IF(Z294="Y",RarityBackground!$F$9,RarityBackground!$F$10),(RarityBackground!$D$3*X294)*IF(Z294="Y",RarityBackground!$F$9,RarityBackground!$F$10)))</f>
        <v/>
      </c>
      <c r="AW294" s="5" t="str">
        <f>IF(AA294="","",AA294*RarityBackground!$D$2)</f>
        <v/>
      </c>
      <c r="AX294" s="5" t="str">
        <f t="shared" si="2"/>
        <v/>
      </c>
      <c r="AY294" s="5" t="str">
        <f>IF(AC294="","",VLOOKUP(AC294,RarityBackground!$A$7:$B$17,2,0))</f>
        <v/>
      </c>
      <c r="AZ294" s="5" t="str">
        <f>IF(AD294="","",IF(AD294="Y",AY294*RarityBackground!$F$5,IF(AD294="N",AY294*(IF(RarityBackground!$F$3+(AE294-1)&gt;10,10,RarityBackground!$F$3+(AE294-1)))))-AY294)</f>
        <v/>
      </c>
      <c r="BA294" s="5" t="str">
        <f>IF(AF294="","",VLOOKUP(AF294,RarityBackground!$A$7:$B$17,2,0))</f>
        <v/>
      </c>
      <c r="BB294" s="5" t="str">
        <f>IF(AG294="","",IF(AG294="Y",BA294*RarityBackground!$F$5,IF(AG294="N",BA294*(IF(RarityBackground!$F$3+(AH294-1)&gt;10,10,RarityBackground!$F$3+(AH294-1)))))-BA294)</f>
        <v/>
      </c>
    </row>
    <row r="295" ht="15.75" customHeight="1">
      <c r="A295" s="5" t="s">
        <v>560</v>
      </c>
      <c r="B295" s="5" t="s">
        <v>70</v>
      </c>
      <c r="C295" s="6" t="s">
        <v>56</v>
      </c>
      <c r="D295" s="5">
        <f>IF(A295="","",ROUNDUP(SUM(AI295:BB295)*VLOOKUP(B295,RarityBackground!$A$1:$B$6,2,0)*IF(C295="Yes",1,1.1),0))</f>
        <v>5984</v>
      </c>
      <c r="F295" s="7">
        <v>10.0</v>
      </c>
      <c r="H295" s="5">
        <v>2.0</v>
      </c>
      <c r="I295" s="7"/>
      <c r="J295" s="7"/>
      <c r="K295" s="6"/>
      <c r="L295" s="8"/>
      <c r="M295" s="7"/>
      <c r="N295" s="6"/>
      <c r="O295" s="6"/>
      <c r="P295" s="6"/>
      <c r="Q295" s="8"/>
      <c r="R295" s="9"/>
      <c r="S295" s="7"/>
      <c r="T295" s="6"/>
      <c r="U295" s="6"/>
      <c r="V295" s="6"/>
      <c r="W295" s="6"/>
      <c r="X295" s="6"/>
      <c r="Y295" s="6"/>
      <c r="Z295" s="6"/>
      <c r="AA295" s="8"/>
      <c r="AB295" s="7"/>
      <c r="AC295" s="7"/>
      <c r="AD295" s="6"/>
      <c r="AE295" s="6"/>
      <c r="AF295" s="6"/>
      <c r="AG295" s="6"/>
      <c r="AH295" s="6"/>
      <c r="AI295" s="7">
        <f>IF(F295="","",F295+IF(G295="",0,VLOOKUP(G295,RarityBackground!$E$7:$F$9,2,0)))</f>
        <v>10</v>
      </c>
      <c r="AJ295" s="5">
        <f>IF(H295="","",F295+IF(H295=1,RarityBackground!$F$1,IF(H295=2,RarityBackground!$F$1*3,IF(H295=3,RarityBackground!$F$1*6,"Error"))))</f>
        <v>2710</v>
      </c>
      <c r="AK295" s="5" t="str">
        <f>IF(I295="","",IF(I295=1,RarityBackground!$F$2,IF(I295=2,RarityBackground!$F$2*3,IF(I295=3,RarityBackground!$F$2*6,"Error"))))</f>
        <v/>
      </c>
      <c r="AL295" s="5" t="str">
        <f>IF(J295="","",ROUNDUP(RarityBackground!$F$6*VLOOKUP(J295, RarityBackground!$A$18:$B$27,2,0),-1))</f>
        <v/>
      </c>
      <c r="AM295" s="5" t="str">
        <f>IF(K295="","",IF(K295="N","",IF(K295="Y",ROUNDUP(RarityBackground!$F$6,-1),"")))</f>
        <v/>
      </c>
      <c r="AN295" s="5" t="str">
        <f>IF(L295="","",IF(L295=1,RarityBackground!$D$1,IF(L295=2,RarityBackground!$D$1*3,IF(L295=3,RarityBackground!$D$1*6,"Error"))))</f>
        <v/>
      </c>
      <c r="AO295" s="5" t="str">
        <f>IF(M295="","",VLOOKUP(M295,RarityBackground!$A$7:$B$17,2,0))</f>
        <v/>
      </c>
      <c r="AP295" s="5" t="str">
        <f>IF(N295="","",IF(N295="Y",AO295*RarityBackground!$F$5,IF(N295="N",AO295*(IF(RarityBackground!$F$3+(O295-1)&gt;10,10,RarityBackground!$F$3+(O295-1)))))-AO295)</f>
        <v/>
      </c>
      <c r="AQ295" s="5" t="str">
        <f t="shared" si="1"/>
        <v/>
      </c>
      <c r="AR295" s="5" t="str">
        <f>IF(Q295="","",Q295*RarityBackground!$D$5)</f>
        <v/>
      </c>
      <c r="AS295" s="5" t="str">
        <f>IF(R295="","",VLOOKUP(R295&amp;"Save1Minute", RarityBackground!$C$6:$D$20,2,0))</f>
        <v/>
      </c>
      <c r="AT295" s="5" t="str">
        <f>IF(S295="","",IF(T295="Y",ROUNDUP(S295*RarityBackground!$D$4,0),IF(T295="N",ROUNDUP(S295*RarityBackground!$D$3,0))))</f>
        <v/>
      </c>
      <c r="AU295" s="5" t="str">
        <f>IF(U295="","",IF(V295="Y",((RarityBackground!$D$4*U295)*(RarityBackground!$F$3+W295)),((RarityBackground!$D$3*U295)*(RarityBackground!$F$3+W295))))</f>
        <v/>
      </c>
      <c r="AV295" s="5" t="str">
        <f>IF(X295="","",IF(Y295="Y",(RarityBackground!$D$4*X295)*IF(Z295="Y",RarityBackground!$F$9,RarityBackground!$F$10),(RarityBackground!$D$3*X295)*IF(Z295="Y",RarityBackground!$F$9,RarityBackground!$F$10)))</f>
        <v/>
      </c>
      <c r="AW295" s="5" t="str">
        <f>IF(AA295="","",AA295*RarityBackground!$D$2)</f>
        <v/>
      </c>
      <c r="AX295" s="5" t="str">
        <f t="shared" si="2"/>
        <v/>
      </c>
      <c r="AY295" s="5" t="str">
        <f>IF(AC295="","",VLOOKUP(AC295,RarityBackground!$A$7:$B$17,2,0))</f>
        <v/>
      </c>
      <c r="AZ295" s="5" t="str">
        <f>IF(AD295="","",IF(AD295="Y",AY295*RarityBackground!$F$5,IF(AD295="N",AY295*(IF(RarityBackground!$F$3+(AE295-1)&gt;10,10,RarityBackground!$F$3+(AE295-1)))))-AY295)</f>
        <v/>
      </c>
      <c r="BA295" s="5" t="str">
        <f>IF(AF295="","",VLOOKUP(AF295,RarityBackground!$A$7:$B$17,2,0))</f>
        <v/>
      </c>
      <c r="BB295" s="5" t="str">
        <f>IF(AG295="","",IF(AG295="Y",BA295*RarityBackground!$F$5,IF(AG295="N",BA295*(IF(RarityBackground!$F$3+(AH295-1)&gt;10,10,RarityBackground!$F$3+(AH295-1)))))-BA295)</f>
        <v/>
      </c>
    </row>
    <row r="296" ht="15.75" customHeight="1">
      <c r="A296" s="5" t="s">
        <v>561</v>
      </c>
      <c r="B296" s="5" t="s">
        <v>72</v>
      </c>
      <c r="C296" s="6" t="s">
        <v>56</v>
      </c>
      <c r="D296" s="5">
        <f>IF(A296="","",ROUNDUP(SUM(AI296:BB296)*VLOOKUP(B296,RarityBackground!$A$1:$B$6,2,0)*IF(C296="Yes",1,1.1),0))</f>
        <v>17886</v>
      </c>
      <c r="F296" s="7">
        <v>10.0</v>
      </c>
      <c r="H296" s="5">
        <v>3.0</v>
      </c>
      <c r="I296" s="7"/>
      <c r="J296" s="7"/>
      <c r="K296" s="6"/>
      <c r="L296" s="8"/>
      <c r="M296" s="7"/>
      <c r="N296" s="6"/>
      <c r="O296" s="6"/>
      <c r="P296" s="6"/>
      <c r="Q296" s="8"/>
      <c r="R296" s="9"/>
      <c r="S296" s="7"/>
      <c r="T296" s="6"/>
      <c r="U296" s="6"/>
      <c r="V296" s="6"/>
      <c r="W296" s="6"/>
      <c r="X296" s="6"/>
      <c r="Y296" s="6"/>
      <c r="Z296" s="6"/>
      <c r="AA296" s="8"/>
      <c r="AB296" s="7"/>
      <c r="AC296" s="7"/>
      <c r="AD296" s="6"/>
      <c r="AE296" s="6"/>
      <c r="AF296" s="6"/>
      <c r="AG296" s="6"/>
      <c r="AH296" s="6"/>
      <c r="AI296" s="7">
        <f>IF(F296="","",F296+IF(G296="",0,VLOOKUP(G296,RarityBackground!$E$7:$F$9,2,0)))</f>
        <v>10</v>
      </c>
      <c r="AJ296" s="5">
        <f>IF(H296="","",F296+IF(H296=1,RarityBackground!$F$1,IF(H296=2,RarityBackground!$F$1*3,IF(H296=3,RarityBackground!$F$1*6,"Error"))))</f>
        <v>5410</v>
      </c>
      <c r="AK296" s="5" t="str">
        <f>IF(I296="","",IF(I296=1,RarityBackground!$F$2,IF(I296=2,RarityBackground!$F$2*3,IF(I296=3,RarityBackground!$F$2*6,"Error"))))</f>
        <v/>
      </c>
      <c r="AL296" s="5" t="str">
        <f>IF(J296="","",ROUNDUP(RarityBackground!$F$6*VLOOKUP(J296, RarityBackground!$A$18:$B$27,2,0),-1))</f>
        <v/>
      </c>
      <c r="AM296" s="5" t="str">
        <f>IF(K296="","",IF(K296="N","",IF(K296="Y",ROUNDUP(RarityBackground!$F$6,-1),"")))</f>
        <v/>
      </c>
      <c r="AN296" s="5" t="str">
        <f>IF(L296="","",IF(L296=1,RarityBackground!$D$1,IF(L296=2,RarityBackground!$D$1*3,IF(L296=3,RarityBackground!$D$1*6,"Error"))))</f>
        <v/>
      </c>
      <c r="AO296" s="5" t="str">
        <f>IF(M296="","",VLOOKUP(M296,RarityBackground!$A$7:$B$17,2,0))</f>
        <v/>
      </c>
      <c r="AP296" s="5" t="str">
        <f>IF(N296="","",IF(N296="Y",AO296*RarityBackground!$F$5,IF(N296="N",AO296*(IF(RarityBackground!$F$3+(O296-1)&gt;10,10,RarityBackground!$F$3+(O296-1)))))-AO296)</f>
        <v/>
      </c>
      <c r="AQ296" s="5" t="str">
        <f t="shared" si="1"/>
        <v/>
      </c>
      <c r="AR296" s="5" t="str">
        <f>IF(Q296="","",Q296*RarityBackground!$D$5)</f>
        <v/>
      </c>
      <c r="AS296" s="5" t="str">
        <f>IF(R296="","",VLOOKUP(R296&amp;"Save1Minute", RarityBackground!$C$6:$D$20,2,0))</f>
        <v/>
      </c>
      <c r="AT296" s="5" t="str">
        <f>IF(S296="","",IF(T296="Y",ROUNDUP(S296*RarityBackground!$D$4,0),IF(T296="N",ROUNDUP(S296*RarityBackground!$D$3,0))))</f>
        <v/>
      </c>
      <c r="AU296" s="5" t="str">
        <f>IF(U296="","",IF(V296="Y",((RarityBackground!$D$4*U296)*(RarityBackground!$F$3+W296)),((RarityBackground!$D$3*U296)*(RarityBackground!$F$3+W296))))</f>
        <v/>
      </c>
      <c r="AV296" s="5" t="str">
        <f>IF(X296="","",IF(Y296="Y",(RarityBackground!$D$4*X296)*IF(Z296="Y",RarityBackground!$F$9,RarityBackground!$F$10),(RarityBackground!$D$3*X296)*IF(Z296="Y",RarityBackground!$F$9,RarityBackground!$F$10)))</f>
        <v/>
      </c>
      <c r="AW296" s="5" t="str">
        <f>IF(AA296="","",AA296*RarityBackground!$D$2)</f>
        <v/>
      </c>
      <c r="AX296" s="5" t="str">
        <f t="shared" si="2"/>
        <v/>
      </c>
      <c r="AY296" s="5" t="str">
        <f>IF(AC296="","",VLOOKUP(AC296,RarityBackground!$A$7:$B$17,2,0))</f>
        <v/>
      </c>
      <c r="AZ296" s="5" t="str">
        <f>IF(AD296="","",IF(AD296="Y",AY296*RarityBackground!$F$5,IF(AD296="N",AY296*(IF(RarityBackground!$F$3+(AE296-1)&gt;10,10,RarityBackground!$F$3+(AE296-1)))))-AY296)</f>
        <v/>
      </c>
      <c r="BA296" s="5" t="str">
        <f>IF(AF296="","",VLOOKUP(AF296,RarityBackground!$A$7:$B$17,2,0))</f>
        <v/>
      </c>
      <c r="BB296" s="5" t="str">
        <f>IF(AG296="","",IF(AG296="Y",BA296*RarityBackground!$F$5,IF(AG296="N",BA296*(IF(RarityBackground!$F$3+(AH296-1)&gt;10,10,RarityBackground!$F$3+(AH296-1)))))-BA296)</f>
        <v/>
      </c>
    </row>
    <row r="297" ht="15.75" customHeight="1">
      <c r="A297" s="5" t="s">
        <v>562</v>
      </c>
      <c r="B297" s="5" t="s">
        <v>70</v>
      </c>
      <c r="C297" s="6" t="s">
        <v>74</v>
      </c>
      <c r="D297" s="5">
        <f>IF(A297="","",ROUNDUP(SUM(AI297:BB297)*VLOOKUP(B297,RarityBackground!$A$1:$B$6,2,0)*IF(C297="Yes",1,1.1),0))</f>
        <v>6000</v>
      </c>
      <c r="E297" s="5" t="s">
        <v>563</v>
      </c>
      <c r="F297" s="7"/>
      <c r="I297" s="7"/>
      <c r="J297" s="7"/>
      <c r="K297" s="6"/>
      <c r="L297" s="8"/>
      <c r="M297" s="7">
        <v>3.0</v>
      </c>
      <c r="N297" s="6" t="s">
        <v>67</v>
      </c>
      <c r="O297" s="6"/>
      <c r="P297" s="6"/>
      <c r="Q297" s="8"/>
      <c r="R297" s="9"/>
      <c r="S297" s="7"/>
      <c r="T297" s="6"/>
      <c r="U297" s="6"/>
      <c r="V297" s="6"/>
      <c r="W297" s="6"/>
      <c r="X297" s="6"/>
      <c r="Y297" s="6"/>
      <c r="Z297" s="6"/>
      <c r="AA297" s="8"/>
      <c r="AB297" s="7"/>
      <c r="AC297" s="7"/>
      <c r="AD297" s="6"/>
      <c r="AE297" s="6"/>
      <c r="AF297" s="6"/>
      <c r="AG297" s="6"/>
      <c r="AH297" s="6"/>
      <c r="AI297" s="7" t="str">
        <f>IF(F297="","",F297+IF(G297="",0,VLOOKUP(G297,RarityBackground!$E$7:$F$9,2,0)))</f>
        <v/>
      </c>
      <c r="AJ297" s="5" t="str">
        <f>IF(H297="","",F297+IF(H297=1,RarityBackground!$F$1,IF(H297=2,RarityBackground!$F$1*3,IF(H297=3,RarityBackground!$F$1*6,"Error"))))</f>
        <v/>
      </c>
      <c r="AK297" s="5" t="str">
        <f>IF(I297="","",IF(I297=1,RarityBackground!$F$2,IF(I297=2,RarityBackground!$F$2*3,IF(I297=3,RarityBackground!$F$2*6,"Error"))))</f>
        <v/>
      </c>
      <c r="AL297" s="5" t="str">
        <f>IF(J297="","",ROUNDUP(RarityBackground!$F$6*VLOOKUP(J297, RarityBackground!$A$18:$B$27,2,0),-1))</f>
        <v/>
      </c>
      <c r="AM297" s="5" t="str">
        <f>IF(K297="","",IF(K297="N","",IF(K297="Y",ROUNDUP(RarityBackground!$F$6,-1),"")))</f>
        <v/>
      </c>
      <c r="AN297" s="5" t="str">
        <f>IF(L297="","",IF(L297=1,RarityBackground!$D$1,IF(L297=2,RarityBackground!$D$1*3,IF(L297=3,RarityBackground!$D$1*6,"Error"))))</f>
        <v/>
      </c>
      <c r="AO297" s="5">
        <f>IF(M297="","",VLOOKUP(M297,RarityBackground!$A$7:$B$17,2,0))</f>
        <v>300</v>
      </c>
      <c r="AP297" s="5">
        <f>IF(N297="","",IF(N297="Y",AO297*RarityBackground!$F$5,IF(N297="N",AO297*(IF(RarityBackground!$F$3+(O297-1)&gt;10,10,RarityBackground!$F$3+(O297-1)))))-AO297)</f>
        <v>2700</v>
      </c>
      <c r="AQ297" s="5" t="str">
        <f t="shared" si="1"/>
        <v/>
      </c>
      <c r="AR297" s="5" t="str">
        <f>IF(Q297="","",Q297*RarityBackground!$D$5)</f>
        <v/>
      </c>
      <c r="AS297" s="5" t="str">
        <f>IF(R297="","",VLOOKUP(R297&amp;"Save1Minute", RarityBackground!$C$6:$D$20,2,0))</f>
        <v/>
      </c>
      <c r="AT297" s="5" t="str">
        <f>IF(S297="","",IF(T297="Y",ROUNDUP(S297*RarityBackground!$D$4,0),IF(T297="N",ROUNDUP(S297*RarityBackground!$D$3,0))))</f>
        <v/>
      </c>
      <c r="AU297" s="5" t="str">
        <f>IF(U297="","",IF(V297="Y",((RarityBackground!$D$4*U297)*(RarityBackground!$F$3+W297)),((RarityBackground!$D$3*U297)*(RarityBackground!$F$3+W297))))</f>
        <v/>
      </c>
      <c r="AV297" s="5" t="str">
        <f>IF(X297="","",IF(Y297="Y",(RarityBackground!$D$4*X297)*IF(Z297="Y",RarityBackground!$F$9,RarityBackground!$F$10),(RarityBackground!$D$3*X297)*IF(Z297="Y",RarityBackground!$F$9,RarityBackground!$F$10)))</f>
        <v/>
      </c>
      <c r="AW297" s="5" t="str">
        <f>IF(AA297="","",AA297*RarityBackground!$D$2)</f>
        <v/>
      </c>
      <c r="AX297" s="5" t="str">
        <f t="shared" si="2"/>
        <v/>
      </c>
      <c r="AY297" s="5" t="str">
        <f>IF(AC297="","",VLOOKUP(AC297,RarityBackground!$A$7:$B$17,2,0))</f>
        <v/>
      </c>
      <c r="AZ297" s="5" t="str">
        <f>IF(AD297="","",IF(AD297="Y",AY297*RarityBackground!$F$5,IF(AD297="N",AY297*(IF(RarityBackground!$F$3+(AE297-1)&gt;10,10,RarityBackground!$F$3+(AE297-1)))))-AY297)</f>
        <v/>
      </c>
      <c r="BA297" s="5" t="str">
        <f>IF(AF297="","",VLOOKUP(AF297,RarityBackground!$A$7:$B$17,2,0))</f>
        <v/>
      </c>
      <c r="BB297" s="5" t="str">
        <f>IF(AG297="","",IF(AG297="Y",BA297*RarityBackground!$F$5,IF(AG297="N",BA297*(IF(RarityBackground!$F$3+(AH297-1)&gt;10,10,RarityBackground!$F$3+(AH297-1)))))-BA297)</f>
        <v/>
      </c>
    </row>
    <row r="298" ht="15.75" customHeight="1">
      <c r="A298" s="5" t="s">
        <v>564</v>
      </c>
      <c r="B298" s="5" t="s">
        <v>55</v>
      </c>
      <c r="C298" s="6" t="s">
        <v>74</v>
      </c>
      <c r="D298" s="5">
        <f>IF(A298="","",ROUNDUP(SUM(AI298:BB298)*VLOOKUP(B298,RarityBackground!$A$1:$B$6,2,0)*IF(C298="Yes",1,1.1),0))</f>
        <v>4500</v>
      </c>
      <c r="E298" s="5" t="s">
        <v>565</v>
      </c>
      <c r="F298" s="7"/>
      <c r="I298" s="7"/>
      <c r="J298" s="7"/>
      <c r="K298" s="6"/>
      <c r="L298" s="8"/>
      <c r="M298" s="7">
        <v>3.0</v>
      </c>
      <c r="N298" s="6" t="s">
        <v>67</v>
      </c>
      <c r="O298" s="6"/>
      <c r="P298" s="6"/>
      <c r="Q298" s="8"/>
      <c r="R298" s="9"/>
      <c r="S298" s="7"/>
      <c r="T298" s="6"/>
      <c r="U298" s="6"/>
      <c r="V298" s="6"/>
      <c r="W298" s="6"/>
      <c r="X298" s="6"/>
      <c r="Y298" s="6"/>
      <c r="Z298" s="6"/>
      <c r="AA298" s="8"/>
      <c r="AB298" s="7"/>
      <c r="AC298" s="7"/>
      <c r="AD298" s="6"/>
      <c r="AE298" s="6"/>
      <c r="AF298" s="6"/>
      <c r="AG298" s="6"/>
      <c r="AH298" s="6"/>
      <c r="AI298" s="7" t="str">
        <f>IF(F298="","",F298+IF(G298="",0,VLOOKUP(G298,RarityBackground!$E$7:$F$9,2,0)))</f>
        <v/>
      </c>
      <c r="AJ298" s="5" t="str">
        <f>IF(H298="","",F298+IF(H298=1,RarityBackground!$F$1,IF(H298=2,RarityBackground!$F$1*3,IF(H298=3,RarityBackground!$F$1*6,"Error"))))</f>
        <v/>
      </c>
      <c r="AK298" s="5" t="str">
        <f>IF(I298="","",IF(I298=1,RarityBackground!$F$2,IF(I298=2,RarityBackground!$F$2*3,IF(I298=3,RarityBackground!$F$2*6,"Error"))))</f>
        <v/>
      </c>
      <c r="AL298" s="5" t="str">
        <f>IF(J298="","",ROUNDUP(RarityBackground!$F$6*VLOOKUP(J298, RarityBackground!$A$18:$B$27,2,0),-1))</f>
        <v/>
      </c>
      <c r="AM298" s="5" t="str">
        <f>IF(K298="","",IF(K298="N","",IF(K298="Y",ROUNDUP(RarityBackground!$F$6,-1),"")))</f>
        <v/>
      </c>
      <c r="AN298" s="5" t="str">
        <f>IF(L298="","",IF(L298=1,RarityBackground!$D$1,IF(L298=2,RarityBackground!$D$1*3,IF(L298=3,RarityBackground!$D$1*6,"Error"))))</f>
        <v/>
      </c>
      <c r="AO298" s="5">
        <f>IF(M298="","",VLOOKUP(M298,RarityBackground!$A$7:$B$17,2,0))</f>
        <v>300</v>
      </c>
      <c r="AP298" s="5">
        <f>IF(N298="","",IF(N298="Y",AO298*RarityBackground!$F$5,IF(N298="N",AO298*(IF(RarityBackground!$F$3+(O298-1)&gt;10,10,RarityBackground!$F$3+(O298-1)))))-AO298)</f>
        <v>2700</v>
      </c>
      <c r="AQ298" s="5" t="str">
        <f t="shared" si="1"/>
        <v/>
      </c>
      <c r="AR298" s="5" t="str">
        <f>IF(Q298="","",Q298*RarityBackground!$D$5)</f>
        <v/>
      </c>
      <c r="AS298" s="5" t="str">
        <f>IF(R298="","",VLOOKUP(R298&amp;"Save1Minute", RarityBackground!$C$6:$D$20,2,0))</f>
        <v/>
      </c>
      <c r="AT298" s="5" t="str">
        <f>IF(S298="","",IF(T298="Y",ROUNDUP(S298*RarityBackground!$D$4,0),IF(T298="N",ROUNDUP(S298*RarityBackground!$D$3,0))))</f>
        <v/>
      </c>
      <c r="AU298" s="5" t="str">
        <f>IF(U298="","",IF(V298="Y",((RarityBackground!$D$4*U298)*(RarityBackground!$F$3+W298)),((RarityBackground!$D$3*U298)*(RarityBackground!$F$3+W298))))</f>
        <v/>
      </c>
      <c r="AV298" s="5" t="str">
        <f>IF(X298="","",IF(Y298="Y",(RarityBackground!$D$4*X298)*IF(Z298="Y",RarityBackground!$F$9,RarityBackground!$F$10),(RarityBackground!$D$3*X298)*IF(Z298="Y",RarityBackground!$F$9,RarityBackground!$F$10)))</f>
        <v/>
      </c>
      <c r="AW298" s="5" t="str">
        <f>IF(AA298="","",AA298*RarityBackground!$D$2)</f>
        <v/>
      </c>
      <c r="AX298" s="5" t="str">
        <f t="shared" si="2"/>
        <v/>
      </c>
      <c r="AY298" s="5" t="str">
        <f>IF(AC298="","",VLOOKUP(AC298,RarityBackground!$A$7:$B$17,2,0))</f>
        <v/>
      </c>
      <c r="AZ298" s="5" t="str">
        <f>IF(AD298="","",IF(AD298="Y",AY298*RarityBackground!$F$5,IF(AD298="N",AY298*(IF(RarityBackground!$F$3+(AE298-1)&gt;10,10,RarityBackground!$F$3+(AE298-1)))))-AY298)</f>
        <v/>
      </c>
      <c r="BA298" s="5" t="str">
        <f>IF(AF298="","",VLOOKUP(AF298,RarityBackground!$A$7:$B$17,2,0))</f>
        <v/>
      </c>
      <c r="BB298" s="5" t="str">
        <f>IF(AG298="","",IF(AG298="Y",BA298*RarityBackground!$F$5,IF(AG298="N",BA298*(IF(RarityBackground!$F$3+(AH298-1)&gt;10,10,RarityBackground!$F$3+(AH298-1)))))-BA298)</f>
        <v/>
      </c>
    </row>
    <row r="299" ht="15.75" customHeight="1">
      <c r="A299" s="5" t="s">
        <v>566</v>
      </c>
      <c r="B299" s="5" t="s">
        <v>80</v>
      </c>
      <c r="C299" s="6" t="s">
        <v>56</v>
      </c>
      <c r="D299" s="5">
        <f>IF(A299="","",ROUNDUP(SUM(AI299:BB299)*VLOOKUP(B299,RarityBackground!$A$1:$B$6,2,0)*IF(C299="Yes",1,1.1),0))</f>
        <v>17325</v>
      </c>
      <c r="E299" s="5" t="s">
        <v>567</v>
      </c>
      <c r="F299" s="7"/>
      <c r="I299" s="7"/>
      <c r="J299" s="7"/>
      <c r="K299" s="6"/>
      <c r="L299" s="8"/>
      <c r="M299" s="7">
        <v>4.0</v>
      </c>
      <c r="N299" s="6"/>
      <c r="O299" s="6"/>
      <c r="P299" s="6">
        <v>7.0</v>
      </c>
      <c r="Q299" s="8"/>
      <c r="R299" s="9"/>
      <c r="S299" s="7"/>
      <c r="T299" s="6"/>
      <c r="U299" s="6"/>
      <c r="V299" s="6"/>
      <c r="W299" s="6"/>
      <c r="X299" s="6"/>
      <c r="Y299" s="6"/>
      <c r="Z299" s="6"/>
      <c r="AA299" s="8"/>
      <c r="AB299" s="7"/>
      <c r="AC299" s="7"/>
      <c r="AD299" s="6"/>
      <c r="AE299" s="6"/>
      <c r="AF299" s="6"/>
      <c r="AG299" s="6"/>
      <c r="AH299" s="6"/>
      <c r="AI299" s="7" t="str">
        <f>IF(F299="","",F299+IF(G299="",0,VLOOKUP(G299,RarityBackground!$E$7:$F$9,2,0)))</f>
        <v/>
      </c>
      <c r="AJ299" s="5" t="str">
        <f>IF(H299="","",F299+IF(H299=1,RarityBackground!$F$1,IF(H299=2,RarityBackground!$F$1*3,IF(H299=3,RarityBackground!$F$1*6,"Error"))))</f>
        <v/>
      </c>
      <c r="AK299" s="5" t="str">
        <f>IF(I299="","",IF(I299=1,RarityBackground!$F$2,IF(I299=2,RarityBackground!$F$2*3,IF(I299=3,RarityBackground!$F$2*6,"Error"))))</f>
        <v/>
      </c>
      <c r="AL299" s="5" t="str">
        <f>IF(J299="","",ROUNDUP(RarityBackground!$F$6*VLOOKUP(J299, RarityBackground!$A$18:$B$27,2,0),-1))</f>
        <v/>
      </c>
      <c r="AM299" s="5" t="str">
        <f>IF(K299="","",IF(K299="N","",IF(K299="Y",ROUNDUP(RarityBackground!$F$6,-1),"")))</f>
        <v/>
      </c>
      <c r="AN299" s="5" t="str">
        <f>IF(L299="","",IF(L299=1,RarityBackground!$D$1,IF(L299=2,RarityBackground!$D$1*3,IF(L299=3,RarityBackground!$D$1*6,"Error"))))</f>
        <v/>
      </c>
      <c r="AO299" s="5">
        <f>IF(M299="","",VLOOKUP(M299,RarityBackground!$A$7:$B$17,2,0))</f>
        <v>450</v>
      </c>
      <c r="AP299" s="5" t="str">
        <f>IF(N299="","",IF(N299="Y",AO299*RarityBackground!$F$5,IF(N299="N",AO299*(IF(RarityBackground!$F$3+(O299-1)&gt;10,10,RarityBackground!$F$3+(O299-1)))))-AO299)</f>
        <v/>
      </c>
      <c r="AQ299" s="5">
        <f t="shared" si="1"/>
        <v>2700</v>
      </c>
      <c r="AR299" s="5" t="str">
        <f>IF(Q299="","",Q299*RarityBackground!$D$5)</f>
        <v/>
      </c>
      <c r="AS299" s="5" t="str">
        <f>IF(R299="","",VLOOKUP(R299&amp;"Save1Minute", RarityBackground!$C$6:$D$20,2,0))</f>
        <v/>
      </c>
      <c r="AT299" s="5" t="str">
        <f>IF(S299="","",IF(T299="Y",ROUNDUP(S299*RarityBackground!$D$4,0),IF(T299="N",ROUNDUP(S299*RarityBackground!$D$3,0))))</f>
        <v/>
      </c>
      <c r="AU299" s="5" t="str">
        <f>IF(U299="","",IF(V299="Y",((RarityBackground!$D$4*U299)*(RarityBackground!$F$3+W299)),((RarityBackground!$D$3*U299)*(RarityBackground!$F$3+W299))))</f>
        <v/>
      </c>
      <c r="AV299" s="5" t="str">
        <f>IF(X299="","",IF(Y299="Y",(RarityBackground!$D$4*X299)*IF(Z299="Y",RarityBackground!$F$9,RarityBackground!$F$10),(RarityBackground!$D$3*X299)*IF(Z299="Y",RarityBackground!$F$9,RarityBackground!$F$10)))</f>
        <v/>
      </c>
      <c r="AW299" s="5" t="str">
        <f>IF(AA299="","",AA299*RarityBackground!$D$2)</f>
        <v/>
      </c>
      <c r="AX299" s="5" t="str">
        <f t="shared" si="2"/>
        <v/>
      </c>
      <c r="AY299" s="5" t="str">
        <f>IF(AC299="","",VLOOKUP(AC299,RarityBackground!$A$7:$B$17,2,0))</f>
        <v/>
      </c>
      <c r="AZ299" s="5" t="str">
        <f>IF(AD299="","",IF(AD299="Y",AY299*RarityBackground!$F$5,IF(AD299="N",AY299*(IF(RarityBackground!$F$3+(AE299-1)&gt;10,10,RarityBackground!$F$3+(AE299-1)))))-AY299)</f>
        <v/>
      </c>
      <c r="BA299" s="5" t="str">
        <f>IF(AF299="","",VLOOKUP(AF299,RarityBackground!$A$7:$B$17,2,0))</f>
        <v/>
      </c>
      <c r="BB299" s="5" t="str">
        <f>IF(AG299="","",IF(AG299="Y",BA299*RarityBackground!$F$5,IF(AG299="N",BA299*(IF(RarityBackground!$F$3+(AH299-1)&gt;10,10,RarityBackground!$F$3+(AH299-1)))))-BA299)</f>
        <v/>
      </c>
    </row>
    <row r="300" ht="15.75" customHeight="1">
      <c r="A300" s="5" t="s">
        <v>568</v>
      </c>
      <c r="B300" s="5" t="s">
        <v>418</v>
      </c>
      <c r="C300" s="6" t="s">
        <v>56</v>
      </c>
      <c r="D300" s="5">
        <f>IF(A300="","",ROUNDUP(SUM(AI300:BB300)*VLOOKUP(B300,RarityBackground!$A$1:$B$6,2,0)*IF(C300="Yes",1,1.1),0))</f>
        <v>33</v>
      </c>
      <c r="F300" s="7"/>
      <c r="I300" s="7"/>
      <c r="J300" s="7"/>
      <c r="K300" s="6"/>
      <c r="L300" s="8"/>
      <c r="M300" s="7">
        <v>0.0</v>
      </c>
      <c r="N300" s="6"/>
      <c r="O300" s="6"/>
      <c r="P300" s="6">
        <v>1.0</v>
      </c>
      <c r="Q300" s="8"/>
      <c r="R300" s="9"/>
      <c r="S300" s="7"/>
      <c r="T300" s="6"/>
      <c r="U300" s="6"/>
      <c r="V300" s="6"/>
      <c r="W300" s="6"/>
      <c r="X300" s="6"/>
      <c r="Y300" s="6"/>
      <c r="Z300" s="6"/>
      <c r="AA300" s="8"/>
      <c r="AB300" s="7"/>
      <c r="AC300" s="7"/>
      <c r="AD300" s="6"/>
      <c r="AE300" s="6"/>
      <c r="AF300" s="6"/>
      <c r="AG300" s="6"/>
      <c r="AH300" s="6"/>
      <c r="AI300" s="7" t="str">
        <f>IF(F300="","",F300+IF(G300="",0,VLOOKUP(G300,RarityBackground!$E$7:$F$9,2,0)))</f>
        <v/>
      </c>
      <c r="AJ300" s="5" t="str">
        <f>IF(H300="","",F300+IF(H300=1,RarityBackground!$F$1,IF(H300=2,RarityBackground!$F$1*3,IF(H300=3,RarityBackground!$F$1*6,"Error"))))</f>
        <v/>
      </c>
      <c r="AK300" s="5" t="str">
        <f>IF(I300="","",IF(I300=1,RarityBackground!$F$2,IF(I300=2,RarityBackground!$F$2*3,IF(I300=3,RarityBackground!$F$2*6,"Error"))))</f>
        <v/>
      </c>
      <c r="AL300" s="5" t="str">
        <f>IF(J300="","",ROUNDUP(RarityBackground!$F$6*VLOOKUP(J300, RarityBackground!$A$18:$B$27,2,0),-1))</f>
        <v/>
      </c>
      <c r="AM300" s="5" t="str">
        <f>IF(K300="","",IF(K300="N","",IF(K300="Y",ROUNDUP(RarityBackground!$F$6,-1),"")))</f>
        <v/>
      </c>
      <c r="AN300" s="5" t="str">
        <f>IF(L300="","",IF(L300=1,RarityBackground!$D$1,IF(L300=2,RarityBackground!$D$1*3,IF(L300=3,RarityBackground!$D$1*6,"Error"))))</f>
        <v/>
      </c>
      <c r="AO300" s="5">
        <f>IF(M300="","",VLOOKUP(M300,RarityBackground!$A$7:$B$17,2,0))</f>
        <v>30</v>
      </c>
      <c r="AP300" s="5" t="str">
        <f>IF(N300="","",IF(N300="Y",AO300*RarityBackground!$F$5,IF(N300="N",AO300*(IF(RarityBackground!$F$3+(O300-1)&gt;10,10,RarityBackground!$F$3+(O300-1)))))-AO300)</f>
        <v/>
      </c>
      <c r="AQ300" s="5">
        <f t="shared" si="1"/>
        <v>0</v>
      </c>
      <c r="AR300" s="5" t="str">
        <f>IF(Q300="","",Q300*RarityBackground!$D$5)</f>
        <v/>
      </c>
      <c r="AS300" s="5" t="str">
        <f>IF(R300="","",VLOOKUP(R300&amp;"Save1Minute", RarityBackground!$C$6:$D$20,2,0))</f>
        <v/>
      </c>
      <c r="AT300" s="5" t="str">
        <f>IF(S300="","",IF(T300="Y",ROUNDUP(S300*RarityBackground!$D$4,0),IF(T300="N",ROUNDUP(S300*RarityBackground!$D$3,0))))</f>
        <v/>
      </c>
      <c r="AU300" s="5" t="str">
        <f>IF(U300="","",IF(V300="Y",((RarityBackground!$D$4*U300)*(RarityBackground!$F$3+W300)),((RarityBackground!$D$3*U300)*(RarityBackground!$F$3+W300))))</f>
        <v/>
      </c>
      <c r="AV300" s="5" t="str">
        <f>IF(X300="","",IF(Y300="Y",(RarityBackground!$D$4*X300)*IF(Z300="Y",RarityBackground!$F$9,RarityBackground!$F$10),(RarityBackground!$D$3*X300)*IF(Z300="Y",RarityBackground!$F$9,RarityBackground!$F$10)))</f>
        <v/>
      </c>
      <c r="AW300" s="5" t="str">
        <f>IF(AA300="","",AA300*RarityBackground!$D$2)</f>
        <v/>
      </c>
      <c r="AX300" s="5" t="str">
        <f t="shared" si="2"/>
        <v/>
      </c>
      <c r="AY300" s="5" t="str">
        <f>IF(AC300="","",VLOOKUP(AC300,RarityBackground!$A$7:$B$17,2,0))</f>
        <v/>
      </c>
      <c r="AZ300" s="5" t="str">
        <f>IF(AD300="","",IF(AD300="Y",AY300*RarityBackground!$F$5,IF(AD300="N",AY300*(IF(RarityBackground!$F$3+(AE300-1)&gt;10,10,RarityBackground!$F$3+(AE300-1)))))-AY300)</f>
        <v/>
      </c>
      <c r="BA300" s="5" t="str">
        <f>IF(AF300="","",VLOOKUP(AF300,RarityBackground!$A$7:$B$17,2,0))</f>
        <v/>
      </c>
      <c r="BB300" s="5" t="str">
        <f>IF(AG300="","",IF(AG300="Y",BA300*RarityBackground!$F$5,IF(AG300="N",BA300*(IF(RarityBackground!$F$3+(AH300-1)&gt;10,10,RarityBackground!$F$3+(AH300-1)))))-BA300)</f>
        <v/>
      </c>
    </row>
    <row r="301" ht="15.75" customHeight="1">
      <c r="A301" s="5" t="s">
        <v>569</v>
      </c>
      <c r="B301" s="5" t="s">
        <v>418</v>
      </c>
      <c r="C301" s="6" t="s">
        <v>56</v>
      </c>
      <c r="D301" s="5">
        <f>IF(A301="","",ROUNDUP(SUM(AI301:BB301)*VLOOKUP(B301,RarityBackground!$A$1:$B$6,2,0)*IF(C301="Yes",1,1.1),0))</f>
        <v>99</v>
      </c>
      <c r="F301" s="7"/>
      <c r="I301" s="7"/>
      <c r="J301" s="7"/>
      <c r="K301" s="6"/>
      <c r="L301" s="8"/>
      <c r="M301" s="7">
        <v>1.0</v>
      </c>
      <c r="N301" s="6"/>
      <c r="O301" s="6"/>
      <c r="P301" s="6">
        <v>1.0</v>
      </c>
      <c r="Q301" s="8"/>
      <c r="R301" s="9"/>
      <c r="S301" s="7"/>
      <c r="T301" s="6"/>
      <c r="U301" s="6"/>
      <c r="V301" s="6"/>
      <c r="W301" s="6"/>
      <c r="X301" s="6"/>
      <c r="Y301" s="6"/>
      <c r="Z301" s="6"/>
      <c r="AA301" s="8"/>
      <c r="AB301" s="7"/>
      <c r="AC301" s="7"/>
      <c r="AD301" s="6"/>
      <c r="AE301" s="6"/>
      <c r="AF301" s="6"/>
      <c r="AG301" s="6"/>
      <c r="AH301" s="6"/>
      <c r="AI301" s="7" t="str">
        <f>IF(F301="","",F301+IF(G301="",0,VLOOKUP(G301,RarityBackground!$E$7:$F$9,2,0)))</f>
        <v/>
      </c>
      <c r="AJ301" s="5" t="str">
        <f>IF(H301="","",F301+IF(H301=1,RarityBackground!$F$1,IF(H301=2,RarityBackground!$F$1*3,IF(H301=3,RarityBackground!$F$1*6,"Error"))))</f>
        <v/>
      </c>
      <c r="AK301" s="5" t="str">
        <f>IF(I301="","",IF(I301=1,RarityBackground!$F$2,IF(I301=2,RarityBackground!$F$2*3,IF(I301=3,RarityBackground!$F$2*6,"Error"))))</f>
        <v/>
      </c>
      <c r="AL301" s="5" t="str">
        <f>IF(J301="","",ROUNDUP(RarityBackground!$F$6*VLOOKUP(J301, RarityBackground!$A$18:$B$27,2,0),-1))</f>
        <v/>
      </c>
      <c r="AM301" s="5" t="str">
        <f>IF(K301="","",IF(K301="N","",IF(K301="Y",ROUNDUP(RarityBackground!$F$6,-1),"")))</f>
        <v/>
      </c>
      <c r="AN301" s="5" t="str">
        <f>IF(L301="","",IF(L301=1,RarityBackground!$D$1,IF(L301=2,RarityBackground!$D$1*3,IF(L301=3,RarityBackground!$D$1*6,"Error"))))</f>
        <v/>
      </c>
      <c r="AO301" s="5">
        <f>IF(M301="","",VLOOKUP(M301,RarityBackground!$A$7:$B$17,2,0))</f>
        <v>90</v>
      </c>
      <c r="AP301" s="5" t="str">
        <f>IF(N301="","",IF(N301="Y",AO301*RarityBackground!$F$5,IF(N301="N",AO301*(IF(RarityBackground!$F$3+(O301-1)&gt;10,10,RarityBackground!$F$3+(O301-1)))))-AO301)</f>
        <v/>
      </c>
      <c r="AQ301" s="5">
        <f t="shared" si="1"/>
        <v>0</v>
      </c>
      <c r="AR301" s="5" t="str">
        <f>IF(Q301="","",Q301*RarityBackground!$D$5)</f>
        <v/>
      </c>
      <c r="AS301" s="5" t="str">
        <f>IF(R301="","",VLOOKUP(R301&amp;"Save1Minute", RarityBackground!$C$6:$D$20,2,0))</f>
        <v/>
      </c>
      <c r="AT301" s="5" t="str">
        <f>IF(S301="","",IF(T301="Y",ROUNDUP(S301*RarityBackground!$D$4,0),IF(T301="N",ROUNDUP(S301*RarityBackground!$D$3,0))))</f>
        <v/>
      </c>
      <c r="AU301" s="5" t="str">
        <f>IF(U301="","",IF(V301="Y",((RarityBackground!$D$4*U301)*(RarityBackground!$F$3+W301)),((RarityBackground!$D$3*U301)*(RarityBackground!$F$3+W301))))</f>
        <v/>
      </c>
      <c r="AV301" s="5" t="str">
        <f>IF(X301="","",IF(Y301="Y",(RarityBackground!$D$4*X301)*IF(Z301="Y",RarityBackground!$F$9,RarityBackground!$F$10),(RarityBackground!$D$3*X301)*IF(Z301="Y",RarityBackground!$F$9,RarityBackground!$F$10)))</f>
        <v/>
      </c>
      <c r="AW301" s="5" t="str">
        <f>IF(AA301="","",AA301*RarityBackground!$D$2)</f>
        <v/>
      </c>
      <c r="AX301" s="5" t="str">
        <f t="shared" si="2"/>
        <v/>
      </c>
      <c r="AY301" s="5" t="str">
        <f>IF(AC301="","",VLOOKUP(AC301,RarityBackground!$A$7:$B$17,2,0))</f>
        <v/>
      </c>
      <c r="AZ301" s="5" t="str">
        <f>IF(AD301="","",IF(AD301="Y",AY301*RarityBackground!$F$5,IF(AD301="N",AY301*(IF(RarityBackground!$F$3+(AE301-1)&gt;10,10,RarityBackground!$F$3+(AE301-1)))))-AY301)</f>
        <v/>
      </c>
      <c r="BA301" s="5" t="str">
        <f>IF(AF301="","",VLOOKUP(AF301,RarityBackground!$A$7:$B$17,2,0))</f>
        <v/>
      </c>
      <c r="BB301" s="5" t="str">
        <f>IF(AG301="","",IF(AG301="Y",BA301*RarityBackground!$F$5,IF(AG301="N",BA301*(IF(RarityBackground!$F$3+(AH301-1)&gt;10,10,RarityBackground!$F$3+(AH301-1)))))-BA301)</f>
        <v/>
      </c>
    </row>
    <row r="302" ht="15.75" customHeight="1">
      <c r="A302" s="5" t="s">
        <v>570</v>
      </c>
      <c r="B302" s="5" t="s">
        <v>55</v>
      </c>
      <c r="C302" s="6" t="s">
        <v>56</v>
      </c>
      <c r="D302" s="5">
        <f>IF(A302="","",ROUNDUP(SUM(AI302:BB302)*VLOOKUP(B302,RarityBackground!$A$1:$B$6,2,0)*IF(C302="Yes",1,1.1),0))</f>
        <v>297</v>
      </c>
      <c r="F302" s="7"/>
      <c r="I302" s="7"/>
      <c r="J302" s="7"/>
      <c r="K302" s="6"/>
      <c r="L302" s="8"/>
      <c r="M302" s="7">
        <v>2.0</v>
      </c>
      <c r="N302" s="6"/>
      <c r="O302" s="6"/>
      <c r="P302" s="6">
        <v>1.0</v>
      </c>
      <c r="Q302" s="8"/>
      <c r="R302" s="9"/>
      <c r="S302" s="7"/>
      <c r="T302" s="6"/>
      <c r="U302" s="6"/>
      <c r="V302" s="6"/>
      <c r="W302" s="6"/>
      <c r="X302" s="6"/>
      <c r="Y302" s="6"/>
      <c r="Z302" s="6"/>
      <c r="AA302" s="8"/>
      <c r="AB302" s="7"/>
      <c r="AC302" s="7"/>
      <c r="AD302" s="6"/>
      <c r="AE302" s="6"/>
      <c r="AF302" s="6"/>
      <c r="AG302" s="6"/>
      <c r="AH302" s="6"/>
      <c r="AI302" s="7" t="str">
        <f>IF(F302="","",F302+IF(G302="",0,VLOOKUP(G302,RarityBackground!$E$7:$F$9,2,0)))</f>
        <v/>
      </c>
      <c r="AJ302" s="5" t="str">
        <f>IF(H302="","",F302+IF(H302=1,RarityBackground!$F$1,IF(H302=2,RarityBackground!$F$1*3,IF(H302=3,RarityBackground!$F$1*6,"Error"))))</f>
        <v/>
      </c>
      <c r="AK302" s="5" t="str">
        <f>IF(I302="","",IF(I302=1,RarityBackground!$F$2,IF(I302=2,RarityBackground!$F$2*3,IF(I302=3,RarityBackground!$F$2*6,"Error"))))</f>
        <v/>
      </c>
      <c r="AL302" s="5" t="str">
        <f>IF(J302="","",ROUNDUP(RarityBackground!$F$6*VLOOKUP(J302, RarityBackground!$A$18:$B$27,2,0),-1))</f>
        <v/>
      </c>
      <c r="AM302" s="5" t="str">
        <f>IF(K302="","",IF(K302="N","",IF(K302="Y",ROUNDUP(RarityBackground!$F$6,-1),"")))</f>
        <v/>
      </c>
      <c r="AN302" s="5" t="str">
        <f>IF(L302="","",IF(L302=1,RarityBackground!$D$1,IF(L302=2,RarityBackground!$D$1*3,IF(L302=3,RarityBackground!$D$1*6,"Error"))))</f>
        <v/>
      </c>
      <c r="AO302" s="5">
        <f>IF(M302="","",VLOOKUP(M302,RarityBackground!$A$7:$B$17,2,0))</f>
        <v>180</v>
      </c>
      <c r="AP302" s="5" t="str">
        <f>IF(N302="","",IF(N302="Y",AO302*RarityBackground!$F$5,IF(N302="N",AO302*(IF(RarityBackground!$F$3+(O302-1)&gt;10,10,RarityBackground!$F$3+(O302-1)))))-AO302)</f>
        <v/>
      </c>
      <c r="AQ302" s="5">
        <f t="shared" si="1"/>
        <v>0</v>
      </c>
      <c r="AR302" s="5" t="str">
        <f>IF(Q302="","",Q302*RarityBackground!$D$5)</f>
        <v/>
      </c>
      <c r="AS302" s="5" t="str">
        <f>IF(R302="","",VLOOKUP(R302&amp;"Save1Minute", RarityBackground!$C$6:$D$20,2,0))</f>
        <v/>
      </c>
      <c r="AT302" s="5" t="str">
        <f>IF(S302="","",IF(T302="Y",ROUNDUP(S302*RarityBackground!$D$4,0),IF(T302="N",ROUNDUP(S302*RarityBackground!$D$3,0))))</f>
        <v/>
      </c>
      <c r="AU302" s="5" t="str">
        <f>IF(U302="","",IF(V302="Y",((RarityBackground!$D$4*U302)*(RarityBackground!$F$3+W302)),((RarityBackground!$D$3*U302)*(RarityBackground!$F$3+W302))))</f>
        <v/>
      </c>
      <c r="AV302" s="5" t="str">
        <f>IF(X302="","",IF(Y302="Y",(RarityBackground!$D$4*X302)*IF(Z302="Y",RarityBackground!$F$9,RarityBackground!$F$10),(RarityBackground!$D$3*X302)*IF(Z302="Y",RarityBackground!$F$9,RarityBackground!$F$10)))</f>
        <v/>
      </c>
      <c r="AW302" s="5" t="str">
        <f>IF(AA302="","",AA302*RarityBackground!$D$2)</f>
        <v/>
      </c>
      <c r="AX302" s="5" t="str">
        <f t="shared" si="2"/>
        <v/>
      </c>
      <c r="AY302" s="5" t="str">
        <f>IF(AC302="","",VLOOKUP(AC302,RarityBackground!$A$7:$B$17,2,0))</f>
        <v/>
      </c>
      <c r="AZ302" s="5" t="str">
        <f>IF(AD302="","",IF(AD302="Y",AY302*RarityBackground!$F$5,IF(AD302="N",AY302*(IF(RarityBackground!$F$3+(AE302-1)&gt;10,10,RarityBackground!$F$3+(AE302-1)))))-AY302)</f>
        <v/>
      </c>
      <c r="BA302" s="5" t="str">
        <f>IF(AF302="","",VLOOKUP(AF302,RarityBackground!$A$7:$B$17,2,0))</f>
        <v/>
      </c>
      <c r="BB302" s="5" t="str">
        <f>IF(AG302="","",IF(AG302="Y",BA302*RarityBackground!$F$5,IF(AG302="N",BA302*(IF(RarityBackground!$F$3+(AH302-1)&gt;10,10,RarityBackground!$F$3+(AH302-1)))))-BA302)</f>
        <v/>
      </c>
    </row>
    <row r="303" ht="15.75" customHeight="1">
      <c r="A303" s="5" t="s">
        <v>571</v>
      </c>
      <c r="B303" s="5" t="s">
        <v>55</v>
      </c>
      <c r="C303" s="6" t="s">
        <v>56</v>
      </c>
      <c r="D303" s="5">
        <f>IF(A303="","",ROUNDUP(SUM(AI303:BB303)*VLOOKUP(B303,RarityBackground!$A$1:$B$6,2,0)*IF(C303="Yes",1,1.1),0))</f>
        <v>495</v>
      </c>
      <c r="F303" s="7"/>
      <c r="I303" s="7"/>
      <c r="J303" s="7"/>
      <c r="K303" s="6"/>
      <c r="L303" s="8"/>
      <c r="M303" s="7">
        <v>3.0</v>
      </c>
      <c r="N303" s="6"/>
      <c r="O303" s="6"/>
      <c r="P303" s="6">
        <v>1.0</v>
      </c>
      <c r="Q303" s="8"/>
      <c r="R303" s="9"/>
      <c r="S303" s="7"/>
      <c r="T303" s="6"/>
      <c r="U303" s="6"/>
      <c r="V303" s="6"/>
      <c r="W303" s="6"/>
      <c r="X303" s="6"/>
      <c r="Y303" s="6"/>
      <c r="Z303" s="6"/>
      <c r="AA303" s="8"/>
      <c r="AB303" s="7"/>
      <c r="AC303" s="7"/>
      <c r="AD303" s="6"/>
      <c r="AE303" s="6"/>
      <c r="AF303" s="6"/>
      <c r="AG303" s="6"/>
      <c r="AH303" s="6"/>
      <c r="AI303" s="7" t="str">
        <f>IF(F303="","",F303+IF(G303="",0,VLOOKUP(G303,RarityBackground!$E$7:$F$9,2,0)))</f>
        <v/>
      </c>
      <c r="AJ303" s="5" t="str">
        <f>IF(H303="","",F303+IF(H303=1,RarityBackground!$F$1,IF(H303=2,RarityBackground!$F$1*3,IF(H303=3,RarityBackground!$F$1*6,"Error"))))</f>
        <v/>
      </c>
      <c r="AK303" s="5" t="str">
        <f>IF(I303="","",IF(I303=1,RarityBackground!$F$2,IF(I303=2,RarityBackground!$F$2*3,IF(I303=3,RarityBackground!$F$2*6,"Error"))))</f>
        <v/>
      </c>
      <c r="AL303" s="5" t="str">
        <f>IF(J303="","",ROUNDUP(RarityBackground!$F$6*VLOOKUP(J303, RarityBackground!$A$18:$B$27,2,0),-1))</f>
        <v/>
      </c>
      <c r="AM303" s="5" t="str">
        <f>IF(K303="","",IF(K303="N","",IF(K303="Y",ROUNDUP(RarityBackground!$F$6,-1),"")))</f>
        <v/>
      </c>
      <c r="AN303" s="5" t="str">
        <f>IF(L303="","",IF(L303=1,RarityBackground!$D$1,IF(L303=2,RarityBackground!$D$1*3,IF(L303=3,RarityBackground!$D$1*6,"Error"))))</f>
        <v/>
      </c>
      <c r="AO303" s="5">
        <f>IF(M303="","",VLOOKUP(M303,RarityBackground!$A$7:$B$17,2,0))</f>
        <v>300</v>
      </c>
      <c r="AP303" s="5" t="str">
        <f>IF(N303="","",IF(N303="Y",AO303*RarityBackground!$F$5,IF(N303="N",AO303*(IF(RarityBackground!$F$3+(O303-1)&gt;10,10,RarityBackground!$F$3+(O303-1)))))-AO303)</f>
        <v/>
      </c>
      <c r="AQ303" s="5">
        <f t="shared" si="1"/>
        <v>0</v>
      </c>
      <c r="AR303" s="5" t="str">
        <f>IF(Q303="","",Q303*RarityBackground!$D$5)</f>
        <v/>
      </c>
      <c r="AS303" s="5" t="str">
        <f>IF(R303="","",VLOOKUP(R303&amp;"Save1Minute", RarityBackground!$C$6:$D$20,2,0))</f>
        <v/>
      </c>
      <c r="AT303" s="5" t="str">
        <f>IF(S303="","",IF(T303="Y",ROUNDUP(S303*RarityBackground!$D$4,0),IF(T303="N",ROUNDUP(S303*RarityBackground!$D$3,0))))</f>
        <v/>
      </c>
      <c r="AU303" s="5" t="str">
        <f>IF(U303="","",IF(V303="Y",((RarityBackground!$D$4*U303)*(RarityBackground!$F$3+W303)),((RarityBackground!$D$3*U303)*(RarityBackground!$F$3+W303))))</f>
        <v/>
      </c>
      <c r="AV303" s="5" t="str">
        <f>IF(X303="","",IF(Y303="Y",(RarityBackground!$D$4*X303)*IF(Z303="Y",RarityBackground!$F$9,RarityBackground!$F$10),(RarityBackground!$D$3*X303)*IF(Z303="Y",RarityBackground!$F$9,RarityBackground!$F$10)))</f>
        <v/>
      </c>
      <c r="AW303" s="5" t="str">
        <f>IF(AA303="","",AA303*RarityBackground!$D$2)</f>
        <v/>
      </c>
      <c r="AX303" s="5" t="str">
        <f t="shared" si="2"/>
        <v/>
      </c>
      <c r="AY303" s="5" t="str">
        <f>IF(AC303="","",VLOOKUP(AC303,RarityBackground!$A$7:$B$17,2,0))</f>
        <v/>
      </c>
      <c r="AZ303" s="5" t="str">
        <f>IF(AD303="","",IF(AD303="Y",AY303*RarityBackground!$F$5,IF(AD303="N",AY303*(IF(RarityBackground!$F$3+(AE303-1)&gt;10,10,RarityBackground!$F$3+(AE303-1)))))-AY303)</f>
        <v/>
      </c>
      <c r="BA303" s="5" t="str">
        <f>IF(AF303="","",VLOOKUP(AF303,RarityBackground!$A$7:$B$17,2,0))</f>
        <v/>
      </c>
      <c r="BB303" s="5" t="str">
        <f>IF(AG303="","",IF(AG303="Y",BA303*RarityBackground!$F$5,IF(AG303="N",BA303*(IF(RarityBackground!$F$3+(AH303-1)&gt;10,10,RarityBackground!$F$3+(AH303-1)))))-BA303)</f>
        <v/>
      </c>
    </row>
    <row r="304" ht="15.75" customHeight="1">
      <c r="A304" s="5" t="s">
        <v>572</v>
      </c>
      <c r="B304" s="5" t="s">
        <v>70</v>
      </c>
      <c r="C304" s="6" t="s">
        <v>56</v>
      </c>
      <c r="D304" s="5">
        <f>IF(A304="","",ROUNDUP(SUM(AI304:BB304)*VLOOKUP(B304,RarityBackground!$A$1:$B$6,2,0)*IF(C304="Yes",1,1.1),0))</f>
        <v>990</v>
      </c>
      <c r="F304" s="7"/>
      <c r="I304" s="7"/>
      <c r="J304" s="7"/>
      <c r="K304" s="6"/>
      <c r="L304" s="8"/>
      <c r="M304" s="7">
        <v>4.0</v>
      </c>
      <c r="N304" s="6"/>
      <c r="O304" s="6"/>
      <c r="P304" s="6">
        <v>1.0</v>
      </c>
      <c r="Q304" s="8"/>
      <c r="R304" s="9"/>
      <c r="S304" s="7"/>
      <c r="T304" s="6"/>
      <c r="U304" s="6"/>
      <c r="V304" s="6"/>
      <c r="W304" s="6"/>
      <c r="X304" s="6"/>
      <c r="Y304" s="6"/>
      <c r="Z304" s="6"/>
      <c r="AA304" s="8"/>
      <c r="AB304" s="7"/>
      <c r="AC304" s="7"/>
      <c r="AD304" s="6"/>
      <c r="AE304" s="6"/>
      <c r="AF304" s="6"/>
      <c r="AG304" s="6"/>
      <c r="AH304" s="6"/>
      <c r="AI304" s="7" t="str">
        <f>IF(F304="","",F304+IF(G304="",0,VLOOKUP(G304,RarityBackground!$E$7:$F$9,2,0)))</f>
        <v/>
      </c>
      <c r="AJ304" s="5" t="str">
        <f>IF(H304="","",F304+IF(H304=1,RarityBackground!$F$1,IF(H304=2,RarityBackground!$F$1*3,IF(H304=3,RarityBackground!$F$1*6,"Error"))))</f>
        <v/>
      </c>
      <c r="AK304" s="5" t="str">
        <f>IF(I304="","",IF(I304=1,RarityBackground!$F$2,IF(I304=2,RarityBackground!$F$2*3,IF(I304=3,RarityBackground!$F$2*6,"Error"))))</f>
        <v/>
      </c>
      <c r="AL304" s="5" t="str">
        <f>IF(J304="","",ROUNDUP(RarityBackground!$F$6*VLOOKUP(J304, RarityBackground!$A$18:$B$27,2,0),-1))</f>
        <v/>
      </c>
      <c r="AM304" s="5" t="str">
        <f>IF(K304="","",IF(K304="N","",IF(K304="Y",ROUNDUP(RarityBackground!$F$6,-1),"")))</f>
        <v/>
      </c>
      <c r="AN304" s="5" t="str">
        <f>IF(L304="","",IF(L304=1,RarityBackground!$D$1,IF(L304=2,RarityBackground!$D$1*3,IF(L304=3,RarityBackground!$D$1*6,"Error"))))</f>
        <v/>
      </c>
      <c r="AO304" s="5">
        <f>IF(M304="","",VLOOKUP(M304,RarityBackground!$A$7:$B$17,2,0))</f>
        <v>450</v>
      </c>
      <c r="AP304" s="5" t="str">
        <f>IF(N304="","",IF(N304="Y",AO304*RarityBackground!$F$5,IF(N304="N",AO304*(IF(RarityBackground!$F$3+(O304-1)&gt;10,10,RarityBackground!$F$3+(O304-1)))))-AO304)</f>
        <v/>
      </c>
      <c r="AQ304" s="5">
        <f t="shared" si="1"/>
        <v>0</v>
      </c>
      <c r="AR304" s="5" t="str">
        <f>IF(Q304="","",Q304*RarityBackground!$D$5)</f>
        <v/>
      </c>
      <c r="AS304" s="5" t="str">
        <f>IF(R304="","",VLOOKUP(R304&amp;"Save1Minute", RarityBackground!$C$6:$D$20,2,0))</f>
        <v/>
      </c>
      <c r="AT304" s="5" t="str">
        <f>IF(S304="","",IF(T304="Y",ROUNDUP(S304*RarityBackground!$D$4,0),IF(T304="N",ROUNDUP(S304*RarityBackground!$D$3,0))))</f>
        <v/>
      </c>
      <c r="AU304" s="5" t="str">
        <f>IF(U304="","",IF(V304="Y",((RarityBackground!$D$4*U304)*(RarityBackground!$F$3+W304)),((RarityBackground!$D$3*U304)*(RarityBackground!$F$3+W304))))</f>
        <v/>
      </c>
      <c r="AV304" s="5" t="str">
        <f>IF(X304="","",IF(Y304="Y",(RarityBackground!$D$4*X304)*IF(Z304="Y",RarityBackground!$F$9,RarityBackground!$F$10),(RarityBackground!$D$3*X304)*IF(Z304="Y",RarityBackground!$F$9,RarityBackground!$F$10)))</f>
        <v/>
      </c>
      <c r="AW304" s="5" t="str">
        <f>IF(AA304="","",AA304*RarityBackground!$D$2)</f>
        <v/>
      </c>
      <c r="AX304" s="5" t="str">
        <f t="shared" si="2"/>
        <v/>
      </c>
      <c r="AY304" s="5" t="str">
        <f>IF(AC304="","",VLOOKUP(AC304,RarityBackground!$A$7:$B$17,2,0))</f>
        <v/>
      </c>
      <c r="AZ304" s="5" t="str">
        <f>IF(AD304="","",IF(AD304="Y",AY304*RarityBackground!$F$5,IF(AD304="N",AY304*(IF(RarityBackground!$F$3+(AE304-1)&gt;10,10,RarityBackground!$F$3+(AE304-1)))))-AY304)</f>
        <v/>
      </c>
      <c r="BA304" s="5" t="str">
        <f>IF(AF304="","",VLOOKUP(AF304,RarityBackground!$A$7:$B$17,2,0))</f>
        <v/>
      </c>
      <c r="BB304" s="5" t="str">
        <f>IF(AG304="","",IF(AG304="Y",BA304*RarityBackground!$F$5,IF(AG304="N",BA304*(IF(RarityBackground!$F$3+(AH304-1)&gt;10,10,RarityBackground!$F$3+(AH304-1)))))-BA304)</f>
        <v/>
      </c>
    </row>
    <row r="305" ht="15.75" customHeight="1">
      <c r="A305" s="5" t="s">
        <v>573</v>
      </c>
      <c r="B305" s="5" t="s">
        <v>70</v>
      </c>
      <c r="C305" s="6" t="s">
        <v>56</v>
      </c>
      <c r="D305" s="5">
        <f>IF(A305="","",ROUNDUP(SUM(AI305:BB305)*VLOOKUP(B305,RarityBackground!$A$1:$B$6,2,0)*IF(C305="Yes",1,1.1),0))</f>
        <v>1386</v>
      </c>
      <c r="F305" s="7"/>
      <c r="I305" s="7"/>
      <c r="J305" s="7"/>
      <c r="K305" s="6"/>
      <c r="L305" s="8"/>
      <c r="M305" s="7">
        <v>5.0</v>
      </c>
      <c r="N305" s="6"/>
      <c r="O305" s="6"/>
      <c r="P305" s="6">
        <v>1.0</v>
      </c>
      <c r="Q305" s="8"/>
      <c r="R305" s="9"/>
      <c r="S305" s="7"/>
      <c r="T305" s="6"/>
      <c r="U305" s="6"/>
      <c r="V305" s="6"/>
      <c r="W305" s="6"/>
      <c r="X305" s="6"/>
      <c r="Y305" s="6"/>
      <c r="Z305" s="6"/>
      <c r="AA305" s="8"/>
      <c r="AB305" s="7"/>
      <c r="AC305" s="7"/>
      <c r="AD305" s="6"/>
      <c r="AE305" s="6"/>
      <c r="AF305" s="6"/>
      <c r="AG305" s="6"/>
      <c r="AH305" s="6"/>
      <c r="AI305" s="7" t="str">
        <f>IF(F305="","",F305+IF(G305="",0,VLOOKUP(G305,RarityBackground!$E$7:$F$9,2,0)))</f>
        <v/>
      </c>
      <c r="AJ305" s="5" t="str">
        <f>IF(H305="","",F305+IF(H305=1,RarityBackground!$F$1,IF(H305=2,RarityBackground!$F$1*3,IF(H305=3,RarityBackground!$F$1*6,"Error"))))</f>
        <v/>
      </c>
      <c r="AK305" s="5" t="str">
        <f>IF(I305="","",IF(I305=1,RarityBackground!$F$2,IF(I305=2,RarityBackground!$F$2*3,IF(I305=3,RarityBackground!$F$2*6,"Error"))))</f>
        <v/>
      </c>
      <c r="AL305" s="5" t="str">
        <f>IF(J305="","",ROUNDUP(RarityBackground!$F$6*VLOOKUP(J305, RarityBackground!$A$18:$B$27,2,0),-1))</f>
        <v/>
      </c>
      <c r="AM305" s="5" t="str">
        <f>IF(K305="","",IF(K305="N","",IF(K305="Y",ROUNDUP(RarityBackground!$F$6,-1),"")))</f>
        <v/>
      </c>
      <c r="AN305" s="5" t="str">
        <f>IF(L305="","",IF(L305=1,RarityBackground!$D$1,IF(L305=2,RarityBackground!$D$1*3,IF(L305=3,RarityBackground!$D$1*6,"Error"))))</f>
        <v/>
      </c>
      <c r="AO305" s="5">
        <f>IF(M305="","",VLOOKUP(M305,RarityBackground!$A$7:$B$17,2,0))</f>
        <v>630</v>
      </c>
      <c r="AP305" s="5" t="str">
        <f>IF(N305="","",IF(N305="Y",AO305*RarityBackground!$F$5,IF(N305="N",AO305*(IF(RarityBackground!$F$3+(O305-1)&gt;10,10,RarityBackground!$F$3+(O305-1)))))-AO305)</f>
        <v/>
      </c>
      <c r="AQ305" s="5">
        <f t="shared" si="1"/>
        <v>0</v>
      </c>
      <c r="AR305" s="5" t="str">
        <f>IF(Q305="","",Q305*RarityBackground!$D$5)</f>
        <v/>
      </c>
      <c r="AS305" s="5" t="str">
        <f>IF(R305="","",VLOOKUP(R305&amp;"Save1Minute", RarityBackground!$C$6:$D$20,2,0))</f>
        <v/>
      </c>
      <c r="AT305" s="5" t="str">
        <f>IF(S305="","",IF(T305="Y",ROUNDUP(S305*RarityBackground!$D$4,0),IF(T305="N",ROUNDUP(S305*RarityBackground!$D$3,0))))</f>
        <v/>
      </c>
      <c r="AU305" s="5" t="str">
        <f>IF(U305="","",IF(V305="Y",((RarityBackground!$D$4*U305)*(RarityBackground!$F$3+W305)),((RarityBackground!$D$3*U305)*(RarityBackground!$F$3+W305))))</f>
        <v/>
      </c>
      <c r="AV305" s="5" t="str">
        <f>IF(X305="","",IF(Y305="Y",(RarityBackground!$D$4*X305)*IF(Z305="Y",RarityBackground!$F$9,RarityBackground!$F$10),(RarityBackground!$D$3*X305)*IF(Z305="Y",RarityBackground!$F$9,RarityBackground!$F$10)))</f>
        <v/>
      </c>
      <c r="AW305" s="5" t="str">
        <f>IF(AA305="","",AA305*RarityBackground!$D$2)</f>
        <v/>
      </c>
      <c r="AX305" s="5" t="str">
        <f t="shared" si="2"/>
        <v/>
      </c>
      <c r="AY305" s="5" t="str">
        <f>IF(AC305="","",VLOOKUP(AC305,RarityBackground!$A$7:$B$17,2,0))</f>
        <v/>
      </c>
      <c r="AZ305" s="5" t="str">
        <f>IF(AD305="","",IF(AD305="Y",AY305*RarityBackground!$F$5,IF(AD305="N",AY305*(IF(RarityBackground!$F$3+(AE305-1)&gt;10,10,RarityBackground!$F$3+(AE305-1)))))-AY305)</f>
        <v/>
      </c>
      <c r="BA305" s="5" t="str">
        <f>IF(AF305="","",VLOOKUP(AF305,RarityBackground!$A$7:$B$17,2,0))</f>
        <v/>
      </c>
      <c r="BB305" s="5" t="str">
        <f>IF(AG305="","",IF(AG305="Y",BA305*RarityBackground!$F$5,IF(AG305="N",BA305*(IF(RarityBackground!$F$3+(AH305-1)&gt;10,10,RarityBackground!$F$3+(AH305-1)))))-BA305)</f>
        <v/>
      </c>
    </row>
    <row r="306" ht="15.75" customHeight="1">
      <c r="A306" s="5" t="s">
        <v>574</v>
      </c>
      <c r="B306" s="5" t="s">
        <v>72</v>
      </c>
      <c r="C306" s="6" t="s">
        <v>56</v>
      </c>
      <c r="D306" s="5">
        <f>IF(A306="","",ROUNDUP(SUM(AI306:BB306)*VLOOKUP(B306,RarityBackground!$A$1:$B$6,2,0)*IF(C306="Yes",1,1.1),0))</f>
        <v>2772</v>
      </c>
      <c r="F306" s="7"/>
      <c r="I306" s="7"/>
      <c r="J306" s="7"/>
      <c r="K306" s="6"/>
      <c r="L306" s="8"/>
      <c r="M306" s="7">
        <v>6.0</v>
      </c>
      <c r="N306" s="6"/>
      <c r="O306" s="6"/>
      <c r="P306" s="6">
        <v>1.0</v>
      </c>
      <c r="Q306" s="8"/>
      <c r="R306" s="9"/>
      <c r="S306" s="7"/>
      <c r="T306" s="6"/>
      <c r="U306" s="6"/>
      <c r="V306" s="6"/>
      <c r="W306" s="6"/>
      <c r="X306" s="6"/>
      <c r="Y306" s="6"/>
      <c r="Z306" s="6"/>
      <c r="AA306" s="8"/>
      <c r="AB306" s="7"/>
      <c r="AC306" s="7"/>
      <c r="AD306" s="6"/>
      <c r="AE306" s="6"/>
      <c r="AF306" s="6"/>
      <c r="AG306" s="6"/>
      <c r="AH306" s="6"/>
      <c r="AI306" s="7" t="str">
        <f>IF(F306="","",F306+IF(G306="",0,VLOOKUP(G306,RarityBackground!$E$7:$F$9,2,0)))</f>
        <v/>
      </c>
      <c r="AJ306" s="5" t="str">
        <f>IF(H306="","",F306+IF(H306=1,RarityBackground!$F$1,IF(H306=2,RarityBackground!$F$1*3,IF(H306=3,RarityBackground!$F$1*6,"Error"))))</f>
        <v/>
      </c>
      <c r="AK306" s="5" t="str">
        <f>IF(I306="","",IF(I306=1,RarityBackground!$F$2,IF(I306=2,RarityBackground!$F$2*3,IF(I306=3,RarityBackground!$F$2*6,"Error"))))</f>
        <v/>
      </c>
      <c r="AL306" s="5" t="str">
        <f>IF(J306="","",ROUNDUP(RarityBackground!$F$6*VLOOKUP(J306, RarityBackground!$A$18:$B$27,2,0),-1))</f>
        <v/>
      </c>
      <c r="AM306" s="5" t="str">
        <f>IF(K306="","",IF(K306="N","",IF(K306="Y",ROUNDUP(RarityBackground!$F$6,-1),"")))</f>
        <v/>
      </c>
      <c r="AN306" s="5" t="str">
        <f>IF(L306="","",IF(L306=1,RarityBackground!$D$1,IF(L306=2,RarityBackground!$D$1*3,IF(L306=3,RarityBackground!$D$1*6,"Error"))))</f>
        <v/>
      </c>
      <c r="AO306" s="5">
        <f>IF(M306="","",VLOOKUP(M306,RarityBackground!$A$7:$B$17,2,0))</f>
        <v>840</v>
      </c>
      <c r="AP306" s="5" t="str">
        <f>IF(N306="","",IF(N306="Y",AO306*RarityBackground!$F$5,IF(N306="N",AO306*(IF(RarityBackground!$F$3+(O306-1)&gt;10,10,RarityBackground!$F$3+(O306-1)))))-AO306)</f>
        <v/>
      </c>
      <c r="AQ306" s="5">
        <f t="shared" si="1"/>
        <v>0</v>
      </c>
      <c r="AR306" s="5" t="str">
        <f>IF(Q306="","",Q306*RarityBackground!$D$5)</f>
        <v/>
      </c>
      <c r="AS306" s="5" t="str">
        <f>IF(R306="","",VLOOKUP(R306&amp;"Save1Minute", RarityBackground!$C$6:$D$20,2,0))</f>
        <v/>
      </c>
      <c r="AT306" s="5" t="str">
        <f>IF(S306="","",IF(T306="Y",ROUNDUP(S306*RarityBackground!$D$4,0),IF(T306="N",ROUNDUP(S306*RarityBackground!$D$3,0))))</f>
        <v/>
      </c>
      <c r="AU306" s="5" t="str">
        <f>IF(U306="","",IF(V306="Y",((RarityBackground!$D$4*U306)*(RarityBackground!$F$3+W306)),((RarityBackground!$D$3*U306)*(RarityBackground!$F$3+W306))))</f>
        <v/>
      </c>
      <c r="AV306" s="5" t="str">
        <f>IF(X306="","",IF(Y306="Y",(RarityBackground!$D$4*X306)*IF(Z306="Y",RarityBackground!$F$9,RarityBackground!$F$10),(RarityBackground!$D$3*X306)*IF(Z306="Y",RarityBackground!$F$9,RarityBackground!$F$10)))</f>
        <v/>
      </c>
      <c r="AW306" s="5" t="str">
        <f>IF(AA306="","",AA306*RarityBackground!$D$2)</f>
        <v/>
      </c>
      <c r="AX306" s="5" t="str">
        <f t="shared" si="2"/>
        <v/>
      </c>
      <c r="AY306" s="5" t="str">
        <f>IF(AC306="","",VLOOKUP(AC306,RarityBackground!$A$7:$B$17,2,0))</f>
        <v/>
      </c>
      <c r="AZ306" s="5" t="str">
        <f>IF(AD306="","",IF(AD306="Y",AY306*RarityBackground!$F$5,IF(AD306="N",AY306*(IF(RarityBackground!$F$3+(AE306-1)&gt;10,10,RarityBackground!$F$3+(AE306-1)))))-AY306)</f>
        <v/>
      </c>
      <c r="BA306" s="5" t="str">
        <f>IF(AF306="","",VLOOKUP(AF306,RarityBackground!$A$7:$B$17,2,0))</f>
        <v/>
      </c>
      <c r="BB306" s="5" t="str">
        <f>IF(AG306="","",IF(AG306="Y",BA306*RarityBackground!$F$5,IF(AG306="N",BA306*(IF(RarityBackground!$F$3+(AH306-1)&gt;10,10,RarityBackground!$F$3+(AH306-1)))))-BA306)</f>
        <v/>
      </c>
    </row>
    <row r="307" ht="15.75" customHeight="1">
      <c r="A307" s="5" t="s">
        <v>575</v>
      </c>
      <c r="B307" s="5" t="s">
        <v>72</v>
      </c>
      <c r="C307" s="6" t="s">
        <v>56</v>
      </c>
      <c r="D307" s="5">
        <f>IF(A307="","",ROUNDUP(SUM(AI307:BB307)*VLOOKUP(B307,RarityBackground!$A$1:$B$6,2,0)*IF(C307="Yes",1,1.1),0))</f>
        <v>3564</v>
      </c>
      <c r="F307" s="7"/>
      <c r="I307" s="7"/>
      <c r="J307" s="7"/>
      <c r="K307" s="6"/>
      <c r="L307" s="8"/>
      <c r="M307" s="7">
        <v>7.0</v>
      </c>
      <c r="N307" s="6"/>
      <c r="O307" s="6"/>
      <c r="P307" s="6">
        <v>1.0</v>
      </c>
      <c r="Q307" s="8"/>
      <c r="R307" s="9"/>
      <c r="S307" s="7"/>
      <c r="T307" s="6"/>
      <c r="U307" s="6"/>
      <c r="V307" s="6"/>
      <c r="W307" s="6"/>
      <c r="X307" s="6"/>
      <c r="Y307" s="6"/>
      <c r="Z307" s="6"/>
      <c r="AA307" s="8"/>
      <c r="AB307" s="7"/>
      <c r="AC307" s="7"/>
      <c r="AD307" s="6"/>
      <c r="AE307" s="6"/>
      <c r="AF307" s="6"/>
      <c r="AG307" s="6"/>
      <c r="AH307" s="6"/>
      <c r="AI307" s="7" t="str">
        <f>IF(F307="","",F307+IF(G307="",0,VLOOKUP(G307,RarityBackground!$E$7:$F$9,2,0)))</f>
        <v/>
      </c>
      <c r="AJ307" s="5" t="str">
        <f>IF(H307="","",F307+IF(H307=1,RarityBackground!$F$1,IF(H307=2,RarityBackground!$F$1*3,IF(H307=3,RarityBackground!$F$1*6,"Error"))))</f>
        <v/>
      </c>
      <c r="AK307" s="5" t="str">
        <f>IF(I307="","",IF(I307=1,RarityBackground!$F$2,IF(I307=2,RarityBackground!$F$2*3,IF(I307=3,RarityBackground!$F$2*6,"Error"))))</f>
        <v/>
      </c>
      <c r="AL307" s="5" t="str">
        <f>IF(J307="","",ROUNDUP(RarityBackground!$F$6*VLOOKUP(J307, RarityBackground!$A$18:$B$27,2,0),-1))</f>
        <v/>
      </c>
      <c r="AM307" s="5" t="str">
        <f>IF(K307="","",IF(K307="N","",IF(K307="Y",ROUNDUP(RarityBackground!$F$6,-1),"")))</f>
        <v/>
      </c>
      <c r="AN307" s="5" t="str">
        <f>IF(L307="","",IF(L307=1,RarityBackground!$D$1,IF(L307=2,RarityBackground!$D$1*3,IF(L307=3,RarityBackground!$D$1*6,"Error"))))</f>
        <v/>
      </c>
      <c r="AO307" s="5">
        <f>IF(M307="","",VLOOKUP(M307,RarityBackground!$A$7:$B$17,2,0))</f>
        <v>1080</v>
      </c>
      <c r="AP307" s="5" t="str">
        <f>IF(N307="","",IF(N307="Y",AO307*RarityBackground!$F$5,IF(N307="N",AO307*(IF(RarityBackground!$F$3+(O307-1)&gt;10,10,RarityBackground!$F$3+(O307-1)))))-AO307)</f>
        <v/>
      </c>
      <c r="AQ307" s="5">
        <f t="shared" si="1"/>
        <v>0</v>
      </c>
      <c r="AR307" s="5" t="str">
        <f>IF(Q307="","",Q307*RarityBackground!$D$5)</f>
        <v/>
      </c>
      <c r="AS307" s="5" t="str">
        <f>IF(R307="","",VLOOKUP(R307&amp;"Save1Minute", RarityBackground!$C$6:$D$20,2,0))</f>
        <v/>
      </c>
      <c r="AT307" s="5" t="str">
        <f>IF(S307="","",IF(T307="Y",ROUNDUP(S307*RarityBackground!$D$4,0),IF(T307="N",ROUNDUP(S307*RarityBackground!$D$3,0))))</f>
        <v/>
      </c>
      <c r="AU307" s="5" t="str">
        <f>IF(U307="","",IF(V307="Y",((RarityBackground!$D$4*U307)*(RarityBackground!$F$3+W307)),((RarityBackground!$D$3*U307)*(RarityBackground!$F$3+W307))))</f>
        <v/>
      </c>
      <c r="AV307" s="5" t="str">
        <f>IF(X307="","",IF(Y307="Y",(RarityBackground!$D$4*X307)*IF(Z307="Y",RarityBackground!$F$9,RarityBackground!$F$10),(RarityBackground!$D$3*X307)*IF(Z307="Y",RarityBackground!$F$9,RarityBackground!$F$10)))</f>
        <v/>
      </c>
      <c r="AW307" s="5" t="str">
        <f>IF(AA307="","",AA307*RarityBackground!$D$2)</f>
        <v/>
      </c>
      <c r="AX307" s="5" t="str">
        <f t="shared" si="2"/>
        <v/>
      </c>
      <c r="AY307" s="5" t="str">
        <f>IF(AC307="","",VLOOKUP(AC307,RarityBackground!$A$7:$B$17,2,0))</f>
        <v/>
      </c>
      <c r="AZ307" s="5" t="str">
        <f>IF(AD307="","",IF(AD307="Y",AY307*RarityBackground!$F$5,IF(AD307="N",AY307*(IF(RarityBackground!$F$3+(AE307-1)&gt;10,10,RarityBackground!$F$3+(AE307-1)))))-AY307)</f>
        <v/>
      </c>
      <c r="BA307" s="5" t="str">
        <f>IF(AF307="","",VLOOKUP(AF307,RarityBackground!$A$7:$B$17,2,0))</f>
        <v/>
      </c>
      <c r="BB307" s="5" t="str">
        <f>IF(AG307="","",IF(AG307="Y",BA307*RarityBackground!$F$5,IF(AG307="N",BA307*(IF(RarityBackground!$F$3+(AH307-1)&gt;10,10,RarityBackground!$F$3+(AH307-1)))))-BA307)</f>
        <v/>
      </c>
    </row>
    <row r="308" ht="15.75" customHeight="1">
      <c r="A308" s="5" t="s">
        <v>576</v>
      </c>
      <c r="B308" s="5" t="s">
        <v>72</v>
      </c>
      <c r="C308" s="6" t="s">
        <v>56</v>
      </c>
      <c r="D308" s="5">
        <f>IF(A308="","",ROUNDUP(SUM(AI308:BB308)*VLOOKUP(B308,RarityBackground!$A$1:$B$6,2,0)*IF(C308="Yes",1,1.1),0))</f>
        <v>4455</v>
      </c>
      <c r="F308" s="7"/>
      <c r="I308" s="7"/>
      <c r="J308" s="7"/>
      <c r="K308" s="6"/>
      <c r="L308" s="8"/>
      <c r="M308" s="7">
        <v>8.0</v>
      </c>
      <c r="N308" s="6"/>
      <c r="O308" s="6"/>
      <c r="P308" s="6">
        <v>1.0</v>
      </c>
      <c r="Q308" s="8"/>
      <c r="R308" s="9"/>
      <c r="S308" s="7"/>
      <c r="T308" s="6"/>
      <c r="U308" s="6"/>
      <c r="V308" s="6"/>
      <c r="W308" s="6"/>
      <c r="X308" s="6"/>
      <c r="Y308" s="6"/>
      <c r="Z308" s="6"/>
      <c r="AA308" s="8"/>
      <c r="AB308" s="7"/>
      <c r="AC308" s="7"/>
      <c r="AD308" s="6"/>
      <c r="AE308" s="6"/>
      <c r="AF308" s="6"/>
      <c r="AG308" s="6"/>
      <c r="AH308" s="6"/>
      <c r="AI308" s="7" t="str">
        <f>IF(F308="","",F308+IF(G308="",0,VLOOKUP(G308,RarityBackground!$E$7:$F$9,2,0)))</f>
        <v/>
      </c>
      <c r="AJ308" s="5" t="str">
        <f>IF(H308="","",F308+IF(H308=1,RarityBackground!$F$1,IF(H308=2,RarityBackground!$F$1*3,IF(H308=3,RarityBackground!$F$1*6,"Error"))))</f>
        <v/>
      </c>
      <c r="AK308" s="5" t="str">
        <f>IF(I308="","",IF(I308=1,RarityBackground!$F$2,IF(I308=2,RarityBackground!$F$2*3,IF(I308=3,RarityBackground!$F$2*6,"Error"))))</f>
        <v/>
      </c>
      <c r="AL308" s="5" t="str">
        <f>IF(J308="","",ROUNDUP(RarityBackground!$F$6*VLOOKUP(J308, RarityBackground!$A$18:$B$27,2,0),-1))</f>
        <v/>
      </c>
      <c r="AM308" s="5" t="str">
        <f>IF(K308="","",IF(K308="N","",IF(K308="Y",ROUNDUP(RarityBackground!$F$6,-1),"")))</f>
        <v/>
      </c>
      <c r="AN308" s="5" t="str">
        <f>IF(L308="","",IF(L308=1,RarityBackground!$D$1,IF(L308=2,RarityBackground!$D$1*3,IF(L308=3,RarityBackground!$D$1*6,"Error"))))</f>
        <v/>
      </c>
      <c r="AO308" s="5">
        <f>IF(M308="","",VLOOKUP(M308,RarityBackground!$A$7:$B$17,2,0))</f>
        <v>1350</v>
      </c>
      <c r="AP308" s="5" t="str">
        <f>IF(N308="","",IF(N308="Y",AO308*RarityBackground!$F$5,IF(N308="N",AO308*(IF(RarityBackground!$F$3+(O308-1)&gt;10,10,RarityBackground!$F$3+(O308-1)))))-AO308)</f>
        <v/>
      </c>
      <c r="AQ308" s="5">
        <f t="shared" si="1"/>
        <v>0</v>
      </c>
      <c r="AR308" s="5" t="str">
        <f>IF(Q308="","",Q308*RarityBackground!$D$5)</f>
        <v/>
      </c>
      <c r="AS308" s="5" t="str">
        <f>IF(R308="","",VLOOKUP(R308&amp;"Save1Minute", RarityBackground!$C$6:$D$20,2,0))</f>
        <v/>
      </c>
      <c r="AT308" s="5" t="str">
        <f>IF(S308="","",IF(T308="Y",ROUNDUP(S308*RarityBackground!$D$4,0),IF(T308="N",ROUNDUP(S308*RarityBackground!$D$3,0))))</f>
        <v/>
      </c>
      <c r="AU308" s="5" t="str">
        <f>IF(U308="","",IF(V308="Y",((RarityBackground!$D$4*U308)*(RarityBackground!$F$3+W308)),((RarityBackground!$D$3*U308)*(RarityBackground!$F$3+W308))))</f>
        <v/>
      </c>
      <c r="AV308" s="5" t="str">
        <f>IF(X308="","",IF(Y308="Y",(RarityBackground!$D$4*X308)*IF(Z308="Y",RarityBackground!$F$9,RarityBackground!$F$10),(RarityBackground!$D$3*X308)*IF(Z308="Y",RarityBackground!$F$9,RarityBackground!$F$10)))</f>
        <v/>
      </c>
      <c r="AW308" s="5" t="str">
        <f>IF(AA308="","",AA308*RarityBackground!$D$2)</f>
        <v/>
      </c>
      <c r="AX308" s="5" t="str">
        <f t="shared" si="2"/>
        <v/>
      </c>
      <c r="AY308" s="5" t="str">
        <f>IF(AC308="","",VLOOKUP(AC308,RarityBackground!$A$7:$B$17,2,0))</f>
        <v/>
      </c>
      <c r="AZ308" s="5" t="str">
        <f>IF(AD308="","",IF(AD308="Y",AY308*RarityBackground!$F$5,IF(AD308="N",AY308*(IF(RarityBackground!$F$3+(AE308-1)&gt;10,10,RarityBackground!$F$3+(AE308-1)))))-AY308)</f>
        <v/>
      </c>
      <c r="BA308" s="5" t="str">
        <f>IF(AF308="","",VLOOKUP(AF308,RarityBackground!$A$7:$B$17,2,0))</f>
        <v/>
      </c>
      <c r="BB308" s="5" t="str">
        <f>IF(AG308="","",IF(AG308="Y",BA308*RarityBackground!$F$5,IF(AG308="N",BA308*(IF(RarityBackground!$F$3+(AH308-1)&gt;10,10,RarityBackground!$F$3+(AH308-1)))))-BA308)</f>
        <v/>
      </c>
    </row>
    <row r="309" ht="15.75" customHeight="1">
      <c r="A309" s="5" t="s">
        <v>577</v>
      </c>
      <c r="B309" s="5" t="s">
        <v>80</v>
      </c>
      <c r="C309" s="6" t="s">
        <v>56</v>
      </c>
      <c r="D309" s="5">
        <f>IF(A309="","",ROUNDUP(SUM(AI309:BB309)*VLOOKUP(B309,RarityBackground!$A$1:$B$6,2,0)*IF(C309="Yes",1,1.1),0))</f>
        <v>9075</v>
      </c>
      <c r="F309" s="7"/>
      <c r="I309" s="7"/>
      <c r="J309" s="7"/>
      <c r="K309" s="6"/>
      <c r="L309" s="8"/>
      <c r="M309" s="7">
        <v>9.0</v>
      </c>
      <c r="N309" s="6"/>
      <c r="O309" s="6"/>
      <c r="P309" s="6">
        <v>1.0</v>
      </c>
      <c r="Q309" s="8"/>
      <c r="R309" s="9"/>
      <c r="S309" s="7"/>
      <c r="T309" s="6"/>
      <c r="U309" s="6"/>
      <c r="V309" s="6"/>
      <c r="W309" s="6"/>
      <c r="X309" s="6"/>
      <c r="Y309" s="6"/>
      <c r="Z309" s="6"/>
      <c r="AA309" s="8"/>
      <c r="AB309" s="7"/>
      <c r="AC309" s="7"/>
      <c r="AD309" s="6"/>
      <c r="AE309" s="6"/>
      <c r="AF309" s="6"/>
      <c r="AG309" s="6"/>
      <c r="AH309" s="6"/>
      <c r="AI309" s="7" t="str">
        <f>IF(F309="","",F309+IF(G309="",0,VLOOKUP(G309,RarityBackground!$E$7:$F$9,2,0)))</f>
        <v/>
      </c>
      <c r="AJ309" s="5" t="str">
        <f>IF(H309="","",F309+IF(H309=1,RarityBackground!$F$1,IF(H309=2,RarityBackground!$F$1*3,IF(H309=3,RarityBackground!$F$1*6,"Error"))))</f>
        <v/>
      </c>
      <c r="AK309" s="5" t="str">
        <f>IF(I309="","",IF(I309=1,RarityBackground!$F$2,IF(I309=2,RarityBackground!$F$2*3,IF(I309=3,RarityBackground!$F$2*6,"Error"))))</f>
        <v/>
      </c>
      <c r="AL309" s="5" t="str">
        <f>IF(J309="","",ROUNDUP(RarityBackground!$F$6*VLOOKUP(J309, RarityBackground!$A$18:$B$27,2,0),-1))</f>
        <v/>
      </c>
      <c r="AM309" s="5" t="str">
        <f>IF(K309="","",IF(K309="N","",IF(K309="Y",ROUNDUP(RarityBackground!$F$6,-1),"")))</f>
        <v/>
      </c>
      <c r="AN309" s="5" t="str">
        <f>IF(L309="","",IF(L309=1,RarityBackground!$D$1,IF(L309=2,RarityBackground!$D$1*3,IF(L309=3,RarityBackground!$D$1*6,"Error"))))</f>
        <v/>
      </c>
      <c r="AO309" s="5">
        <f>IF(M309="","",VLOOKUP(M309,RarityBackground!$A$7:$B$17,2,0))</f>
        <v>1650</v>
      </c>
      <c r="AP309" s="5" t="str">
        <f>IF(N309="","",IF(N309="Y",AO309*RarityBackground!$F$5,IF(N309="N",AO309*(IF(RarityBackground!$F$3+(O309-1)&gt;10,10,RarityBackground!$F$3+(O309-1)))))-AO309)</f>
        <v/>
      </c>
      <c r="AQ309" s="5">
        <f t="shared" si="1"/>
        <v>0</v>
      </c>
      <c r="AR309" s="5" t="str">
        <f>IF(Q309="","",Q309*RarityBackground!$D$5)</f>
        <v/>
      </c>
      <c r="AS309" s="5" t="str">
        <f>IF(R309="","",VLOOKUP(R309&amp;"Save1Minute", RarityBackground!$C$6:$D$20,2,0))</f>
        <v/>
      </c>
      <c r="AT309" s="5" t="str">
        <f>IF(S309="","",IF(T309="Y",ROUNDUP(S309*RarityBackground!$D$4,0),IF(T309="N",ROUNDUP(S309*RarityBackground!$D$3,0))))</f>
        <v/>
      </c>
      <c r="AU309" s="5" t="str">
        <f>IF(U309="","",IF(V309="Y",((RarityBackground!$D$4*U309)*(RarityBackground!$F$3+W309)),((RarityBackground!$D$3*U309)*(RarityBackground!$F$3+W309))))</f>
        <v/>
      </c>
      <c r="AV309" s="5" t="str">
        <f>IF(X309="","",IF(Y309="Y",(RarityBackground!$D$4*X309)*IF(Z309="Y",RarityBackground!$F$9,RarityBackground!$F$10),(RarityBackground!$D$3*X309)*IF(Z309="Y",RarityBackground!$F$9,RarityBackground!$F$10)))</f>
        <v/>
      </c>
      <c r="AW309" s="5" t="str">
        <f>IF(AA309="","",AA309*RarityBackground!$D$2)</f>
        <v/>
      </c>
      <c r="AX309" s="5" t="str">
        <f t="shared" si="2"/>
        <v/>
      </c>
      <c r="AY309" s="5" t="str">
        <f>IF(AC309="","",VLOOKUP(AC309,RarityBackground!$A$7:$B$17,2,0))</f>
        <v/>
      </c>
      <c r="AZ309" s="5" t="str">
        <f>IF(AD309="","",IF(AD309="Y",AY309*RarityBackground!$F$5,IF(AD309="N",AY309*(IF(RarityBackground!$F$3+(AE309-1)&gt;10,10,RarityBackground!$F$3+(AE309-1)))))-AY309)</f>
        <v/>
      </c>
      <c r="BA309" s="5" t="str">
        <f>IF(AF309="","",VLOOKUP(AF309,RarityBackground!$A$7:$B$17,2,0))</f>
        <v/>
      </c>
      <c r="BB309" s="5" t="str">
        <f>IF(AG309="","",IF(AG309="Y",BA309*RarityBackground!$F$5,IF(AG309="N",BA309*(IF(RarityBackground!$F$3+(AH309-1)&gt;10,10,RarityBackground!$F$3+(AH309-1)))))-BA309)</f>
        <v/>
      </c>
    </row>
    <row r="310" ht="15.75" customHeight="1">
      <c r="A310" s="5" t="s">
        <v>578</v>
      </c>
      <c r="B310" s="5" t="s">
        <v>72</v>
      </c>
      <c r="C310" s="6" t="s">
        <v>74</v>
      </c>
      <c r="D310" s="5">
        <f>IF(A310="","",ROUNDUP(SUM(AI310:BB310)*VLOOKUP(B310,RarityBackground!$A$1:$B$6,2,0)*IF(C310="Yes",1,1.1),0))</f>
        <v>25200</v>
      </c>
      <c r="E310" s="5" t="s">
        <v>579</v>
      </c>
      <c r="F310" s="7"/>
      <c r="I310" s="7"/>
      <c r="J310" s="7"/>
      <c r="K310" s="6"/>
      <c r="L310" s="8"/>
      <c r="M310" s="7">
        <v>6.0</v>
      </c>
      <c r="N310" s="6" t="s">
        <v>67</v>
      </c>
      <c r="O310" s="6"/>
      <c r="P310" s="6"/>
      <c r="Q310" s="8"/>
      <c r="R310" s="9"/>
      <c r="S310" s="7"/>
      <c r="T310" s="6"/>
      <c r="U310" s="6"/>
      <c r="V310" s="6"/>
      <c r="W310" s="6"/>
      <c r="X310" s="6"/>
      <c r="Y310" s="6"/>
      <c r="Z310" s="6"/>
      <c r="AA310" s="8"/>
      <c r="AB310" s="7"/>
      <c r="AC310" s="7"/>
      <c r="AD310" s="6"/>
      <c r="AE310" s="6"/>
      <c r="AF310" s="6"/>
      <c r="AG310" s="6"/>
      <c r="AH310" s="6"/>
      <c r="AI310" s="7" t="str">
        <f>IF(F310="","",F310+IF(G310="",0,VLOOKUP(G310,RarityBackground!$E$7:$F$9,2,0)))</f>
        <v/>
      </c>
      <c r="AJ310" s="5" t="str">
        <f>IF(H310="","",F310+IF(H310=1,RarityBackground!$F$1,IF(H310=2,RarityBackground!$F$1*3,IF(H310=3,RarityBackground!$F$1*6,"Error"))))</f>
        <v/>
      </c>
      <c r="AK310" s="5" t="str">
        <f>IF(I310="","",IF(I310=1,RarityBackground!$F$2,IF(I310=2,RarityBackground!$F$2*3,IF(I310=3,RarityBackground!$F$2*6,"Error"))))</f>
        <v/>
      </c>
      <c r="AL310" s="5" t="str">
        <f>IF(J310="","",ROUNDUP(RarityBackground!$F$6*VLOOKUP(J310, RarityBackground!$A$18:$B$27,2,0),-1))</f>
        <v/>
      </c>
      <c r="AM310" s="5" t="str">
        <f>IF(K310="","",IF(K310="N","",IF(K310="Y",ROUNDUP(RarityBackground!$F$6,-1),"")))</f>
        <v/>
      </c>
      <c r="AN310" s="5" t="str">
        <f>IF(L310="","",IF(L310=1,RarityBackground!$D$1,IF(L310=2,RarityBackground!$D$1*3,IF(L310=3,RarityBackground!$D$1*6,"Error"))))</f>
        <v/>
      </c>
      <c r="AO310" s="5">
        <f>IF(M310="","",VLOOKUP(M310,RarityBackground!$A$7:$B$17,2,0))</f>
        <v>840</v>
      </c>
      <c r="AP310" s="5">
        <f>IF(N310="","",IF(N310="Y",AO310*RarityBackground!$F$5,IF(N310="N",AO310*(IF(RarityBackground!$F$3+(O310-1)&gt;10,10,RarityBackground!$F$3+(O310-1)))))-AO310)</f>
        <v>7560</v>
      </c>
      <c r="AQ310" s="5" t="str">
        <f t="shared" si="1"/>
        <v/>
      </c>
      <c r="AR310" s="5" t="str">
        <f>IF(Q310="","",Q310*RarityBackground!$D$5)</f>
        <v/>
      </c>
      <c r="AS310" s="5" t="str">
        <f>IF(R310="","",VLOOKUP(R310&amp;"Save1Minute", RarityBackground!$C$6:$D$20,2,0))</f>
        <v/>
      </c>
      <c r="AT310" s="5" t="str">
        <f>IF(S310="","",IF(T310="Y",ROUNDUP(S310*RarityBackground!$D$4,0),IF(T310="N",ROUNDUP(S310*RarityBackground!$D$3,0))))</f>
        <v/>
      </c>
      <c r="AU310" s="5" t="str">
        <f>IF(U310="","",IF(V310="Y",((RarityBackground!$D$4*U310)*(RarityBackground!$F$3+W310)),((RarityBackground!$D$3*U310)*(RarityBackground!$F$3+W310))))</f>
        <v/>
      </c>
      <c r="AV310" s="5" t="str">
        <f>IF(X310="","",IF(Y310="Y",(RarityBackground!$D$4*X310)*IF(Z310="Y",RarityBackground!$F$9,RarityBackground!$F$10),(RarityBackground!$D$3*X310)*IF(Z310="Y",RarityBackground!$F$9,RarityBackground!$F$10)))</f>
        <v/>
      </c>
      <c r="AW310" s="5" t="str">
        <f>IF(AA310="","",AA310*RarityBackground!$D$2)</f>
        <v/>
      </c>
      <c r="AX310" s="5" t="str">
        <f t="shared" si="2"/>
        <v/>
      </c>
      <c r="AY310" s="5" t="str">
        <f>IF(AC310="","",VLOOKUP(AC310,RarityBackground!$A$7:$B$17,2,0))</f>
        <v/>
      </c>
      <c r="AZ310" s="5" t="str">
        <f>IF(AD310="","",IF(AD310="Y",AY310*RarityBackground!$F$5,IF(AD310="N",AY310*(IF(RarityBackground!$F$3+(AE310-1)&gt;10,10,RarityBackground!$F$3+(AE310-1)))))-AY310)</f>
        <v/>
      </c>
      <c r="BA310" s="5" t="str">
        <f>IF(AF310="","",VLOOKUP(AF310,RarityBackground!$A$7:$B$17,2,0))</f>
        <v/>
      </c>
      <c r="BB310" s="5" t="str">
        <f>IF(AG310="","",IF(AG310="Y",BA310*RarityBackground!$F$5,IF(AG310="N",BA310*(IF(RarityBackground!$F$3+(AH310-1)&gt;10,10,RarityBackground!$F$3+(AH310-1)))))-BA310)</f>
        <v/>
      </c>
    </row>
    <row r="311" ht="15.75" customHeight="1">
      <c r="A311" s="5" t="s">
        <v>580</v>
      </c>
      <c r="B311" s="5" t="s">
        <v>80</v>
      </c>
      <c r="C311" s="6" t="s">
        <v>56</v>
      </c>
      <c r="D311" s="5">
        <f>IF(A311="","",ROUNDUP(SUM(AI311:BB311)*VLOOKUP(B311,RarityBackground!$A$1:$B$6,2,0)*IF(C311="Yes",1,1.1),0))</f>
        <v>46200</v>
      </c>
      <c r="E311" s="5" t="s">
        <v>581</v>
      </c>
      <c r="F311" s="7"/>
      <c r="I311" s="7"/>
      <c r="J311" s="7"/>
      <c r="K311" s="6"/>
      <c r="L311" s="8"/>
      <c r="M311" s="7">
        <v>6.0</v>
      </c>
      <c r="N311" s="6" t="s">
        <v>67</v>
      </c>
      <c r="O311" s="6"/>
      <c r="P311" s="6"/>
      <c r="Q311" s="8"/>
      <c r="R311" s="9"/>
      <c r="S311" s="7"/>
      <c r="T311" s="6"/>
      <c r="U311" s="6"/>
      <c r="V311" s="6"/>
      <c r="W311" s="6"/>
      <c r="X311" s="6"/>
      <c r="Y311" s="6"/>
      <c r="Z311" s="6"/>
      <c r="AA311" s="8"/>
      <c r="AB311" s="7"/>
      <c r="AC311" s="7"/>
      <c r="AD311" s="6"/>
      <c r="AE311" s="6"/>
      <c r="AF311" s="6"/>
      <c r="AG311" s="6"/>
      <c r="AH311" s="6"/>
      <c r="AI311" s="7" t="str">
        <f>IF(F311="","",F311+IF(G311="",0,VLOOKUP(G311,RarityBackground!$E$7:$F$9,2,0)))</f>
        <v/>
      </c>
      <c r="AJ311" s="5" t="str">
        <f>IF(H311="","",F311+IF(H311=1,RarityBackground!$F$1,IF(H311=2,RarityBackground!$F$1*3,IF(H311=3,RarityBackground!$F$1*6,"Error"))))</f>
        <v/>
      </c>
      <c r="AK311" s="5" t="str">
        <f>IF(I311="","",IF(I311=1,RarityBackground!$F$2,IF(I311=2,RarityBackground!$F$2*3,IF(I311=3,RarityBackground!$F$2*6,"Error"))))</f>
        <v/>
      </c>
      <c r="AL311" s="5" t="str">
        <f>IF(J311="","",ROUNDUP(RarityBackground!$F$6*VLOOKUP(J311, RarityBackground!$A$18:$B$27,2,0),-1))</f>
        <v/>
      </c>
      <c r="AM311" s="5" t="str">
        <f>IF(K311="","",IF(K311="N","",IF(K311="Y",ROUNDUP(RarityBackground!$F$6,-1),"")))</f>
        <v/>
      </c>
      <c r="AN311" s="5" t="str">
        <f>IF(L311="","",IF(L311=1,RarityBackground!$D$1,IF(L311=2,RarityBackground!$D$1*3,IF(L311=3,RarityBackground!$D$1*6,"Error"))))</f>
        <v/>
      </c>
      <c r="AO311" s="5">
        <f>IF(M311="","",VLOOKUP(M311,RarityBackground!$A$7:$B$17,2,0))</f>
        <v>840</v>
      </c>
      <c r="AP311" s="5">
        <f>IF(N311="","",IF(N311="Y",AO311*RarityBackground!$F$5,IF(N311="N",AO311*(IF(RarityBackground!$F$3+(O311-1)&gt;10,10,RarityBackground!$F$3+(O311-1)))))-AO311)</f>
        <v>7560</v>
      </c>
      <c r="AQ311" s="5" t="str">
        <f t="shared" si="1"/>
        <v/>
      </c>
      <c r="AR311" s="5" t="str">
        <f>IF(Q311="","",Q311*RarityBackground!$D$5)</f>
        <v/>
      </c>
      <c r="AS311" s="5" t="str">
        <f>IF(R311="","",VLOOKUP(R311&amp;"Save1Minute", RarityBackground!$C$6:$D$20,2,0))</f>
        <v/>
      </c>
      <c r="AT311" s="5" t="str">
        <f>IF(S311="","",IF(T311="Y",ROUNDUP(S311*RarityBackground!$D$4,0),IF(T311="N",ROUNDUP(S311*RarityBackground!$D$3,0))))</f>
        <v/>
      </c>
      <c r="AU311" s="5" t="str">
        <f>IF(U311="","",IF(V311="Y",((RarityBackground!$D$4*U311)*(RarityBackground!$F$3+W311)),((RarityBackground!$D$3*U311)*(RarityBackground!$F$3+W311))))</f>
        <v/>
      </c>
      <c r="AV311" s="5" t="str">
        <f>IF(X311="","",IF(Y311="Y",(RarityBackground!$D$4*X311)*IF(Z311="Y",RarityBackground!$F$9,RarityBackground!$F$10),(RarityBackground!$D$3*X311)*IF(Z311="Y",RarityBackground!$F$9,RarityBackground!$F$10)))</f>
        <v/>
      </c>
      <c r="AW311" s="5" t="str">
        <f>IF(AA311="","",AA311*RarityBackground!$D$2)</f>
        <v/>
      </c>
      <c r="AX311" s="5" t="str">
        <f t="shared" si="2"/>
        <v/>
      </c>
      <c r="AY311" s="5" t="str">
        <f>IF(AC311="","",VLOOKUP(AC311,RarityBackground!$A$7:$B$17,2,0))</f>
        <v/>
      </c>
      <c r="AZ311" s="5" t="str">
        <f>IF(AD311="","",IF(AD311="Y",AY311*RarityBackground!$F$5,IF(AD311="N",AY311*(IF(RarityBackground!$F$3+(AE311-1)&gt;10,10,RarityBackground!$F$3+(AE311-1)))))-AY311)</f>
        <v/>
      </c>
      <c r="BA311" s="5" t="str">
        <f>IF(AF311="","",VLOOKUP(AF311,RarityBackground!$A$7:$B$17,2,0))</f>
        <v/>
      </c>
      <c r="BB311" s="5" t="str">
        <f>IF(AG311="","",IF(AG311="Y",BA311*RarityBackground!$F$5,IF(AG311="N",BA311*(IF(RarityBackground!$F$3+(AH311-1)&gt;10,10,RarityBackground!$F$3+(AH311-1)))))-BA311)</f>
        <v/>
      </c>
    </row>
    <row r="312" ht="15.75" customHeight="1">
      <c r="A312" s="5" t="s">
        <v>582</v>
      </c>
      <c r="B312" s="5" t="s">
        <v>70</v>
      </c>
      <c r="C312" s="6" t="s">
        <v>74</v>
      </c>
      <c r="D312" s="5">
        <f>IF(A312="","",ROUNDUP(SUM(AI312:BB312)*VLOOKUP(B312,RarityBackground!$A$1:$B$6,2,0)*IF(C312="Yes",1,1.1),0))</f>
        <v>7020</v>
      </c>
      <c r="E312" s="5" t="s">
        <v>583</v>
      </c>
      <c r="F312" s="7"/>
      <c r="I312" s="7"/>
      <c r="J312" s="7"/>
      <c r="K312" s="6"/>
      <c r="L312" s="8"/>
      <c r="M312" s="7">
        <v>1.0</v>
      </c>
      <c r="N312" s="6" t="s">
        <v>76</v>
      </c>
      <c r="O312" s="6">
        <v>10.0</v>
      </c>
      <c r="P312" s="6"/>
      <c r="Q312" s="8">
        <v>3.0</v>
      </c>
      <c r="R312" s="9"/>
      <c r="S312" s="7"/>
      <c r="T312" s="6"/>
      <c r="U312" s="6"/>
      <c r="V312" s="6"/>
      <c r="W312" s="6"/>
      <c r="X312" s="6"/>
      <c r="Y312" s="6"/>
      <c r="Z312" s="6"/>
      <c r="AA312" s="8"/>
      <c r="AB312" s="7"/>
      <c r="AC312" s="7">
        <v>5.0</v>
      </c>
      <c r="AD312" s="6" t="s">
        <v>76</v>
      </c>
      <c r="AE312" s="6">
        <v>1.0</v>
      </c>
      <c r="AF312" s="6"/>
      <c r="AG312" s="6"/>
      <c r="AH312" s="6"/>
      <c r="AI312" s="7" t="str">
        <f>IF(F312="","",F312+IF(G312="",0,VLOOKUP(G312,RarityBackground!$E$7:$F$9,2,0)))</f>
        <v/>
      </c>
      <c r="AJ312" s="5" t="str">
        <f>IF(H312="","",F312+IF(H312=1,RarityBackground!$F$1,IF(H312=2,RarityBackground!$F$1*3,IF(H312=3,RarityBackground!$F$1*6,"Error"))))</f>
        <v/>
      </c>
      <c r="AK312" s="5" t="str">
        <f>IF(I312="","",IF(I312=1,RarityBackground!$F$2,IF(I312=2,RarityBackground!$F$2*3,IF(I312=3,RarityBackground!$F$2*6,"Error"))))</f>
        <v/>
      </c>
      <c r="AL312" s="5" t="str">
        <f>IF(J312="","",ROUNDUP(RarityBackground!$F$6*VLOOKUP(J312, RarityBackground!$A$18:$B$27,2,0),-1))</f>
        <v/>
      </c>
      <c r="AM312" s="5" t="str">
        <f>IF(K312="","",IF(K312="N","",IF(K312="Y",ROUNDUP(RarityBackground!$F$6,-1),"")))</f>
        <v/>
      </c>
      <c r="AN312" s="5" t="str">
        <f>IF(L312="","",IF(L312=1,RarityBackground!$D$1,IF(L312=2,RarityBackground!$D$1*3,IF(L312=3,RarityBackground!$D$1*6,"Error"))))</f>
        <v/>
      </c>
      <c r="AO312" s="5">
        <f>IF(M312="","",VLOOKUP(M312,RarityBackground!$A$7:$B$17,2,0))</f>
        <v>90</v>
      </c>
      <c r="AP312" s="5">
        <f>IF(N312="","",IF(N312="Y",AO312*RarityBackground!$F$5,IF(N312="N",AO312*(IF(RarityBackground!$F$3+(O312-1)&gt;10,10,RarityBackground!$F$3+(O312-1)))))-AO312)</f>
        <v>810</v>
      </c>
      <c r="AQ312" s="5" t="str">
        <f t="shared" si="1"/>
        <v/>
      </c>
      <c r="AR312" s="5">
        <f>IF(Q312="","",Q312*RarityBackground!$D$5)</f>
        <v>90</v>
      </c>
      <c r="AS312" s="5" t="str">
        <f>IF(R312="","",VLOOKUP(R312&amp;"Save1Minute", RarityBackground!$C$6:$D$20,2,0))</f>
        <v/>
      </c>
      <c r="AT312" s="5" t="str">
        <f>IF(S312="","",IF(T312="Y",ROUNDUP(S312*RarityBackground!$D$4,0),IF(T312="N",ROUNDUP(S312*RarityBackground!$D$3,0))))</f>
        <v/>
      </c>
      <c r="AU312" s="5" t="str">
        <f>IF(U312="","",IF(V312="Y",((RarityBackground!$D$4*U312)*(RarityBackground!$F$3+W312)),((RarityBackground!$D$3*U312)*(RarityBackground!$F$3+W312))))</f>
        <v/>
      </c>
      <c r="AV312" s="5" t="str">
        <f>IF(X312="","",IF(Y312="Y",(RarityBackground!$D$4*X312)*IF(Z312="Y",RarityBackground!$F$9,RarityBackground!$F$10),(RarityBackground!$D$3*X312)*IF(Z312="Y",RarityBackground!$F$9,RarityBackground!$F$10)))</f>
        <v/>
      </c>
      <c r="AW312" s="5" t="str">
        <f>IF(AA312="","",AA312*RarityBackground!$D$2)</f>
        <v/>
      </c>
      <c r="AX312" s="5" t="str">
        <f t="shared" si="2"/>
        <v/>
      </c>
      <c r="AY312" s="5">
        <f>IF(AC312="","",VLOOKUP(AC312,RarityBackground!$A$7:$B$17,2,0))</f>
        <v>630</v>
      </c>
      <c r="AZ312" s="5">
        <f>IF(AD312="","",IF(AD312="Y",AY312*RarityBackground!$F$5,IF(AD312="N",AY312*(IF(RarityBackground!$F$3+(AE312-1)&gt;10,10,RarityBackground!$F$3+(AE312-1)))))-AY312)</f>
        <v>1890</v>
      </c>
      <c r="BA312" s="5" t="str">
        <f>IF(AF312="","",VLOOKUP(AF312,RarityBackground!$A$7:$B$17,2,0))</f>
        <v/>
      </c>
      <c r="BB312" s="5" t="str">
        <f>IF(AG312="","",IF(AG312="Y",BA312*RarityBackground!$F$5,IF(AG312="N",BA312*(IF(RarityBackground!$F$3+(AH312-1)&gt;10,10,RarityBackground!$F$3+(AH312-1)))))-BA312)</f>
        <v/>
      </c>
    </row>
    <row r="313" ht="15.75" customHeight="1">
      <c r="A313" s="5" t="s">
        <v>584</v>
      </c>
      <c r="B313" s="5" t="s">
        <v>72</v>
      </c>
      <c r="C313" s="6" t="s">
        <v>74</v>
      </c>
      <c r="D313" s="5">
        <f>IF(A313="","",ROUNDUP(SUM(AI313:BB313)*VLOOKUP(B313,RarityBackground!$A$1:$B$6,2,0)*IF(C313="Yes",1,1.1),0))</f>
        <v>20970</v>
      </c>
      <c r="E313" s="5" t="s">
        <v>585</v>
      </c>
      <c r="F313" s="7"/>
      <c r="I313" s="7"/>
      <c r="J313" s="7"/>
      <c r="K313" s="6"/>
      <c r="L313" s="8"/>
      <c r="M313" s="7">
        <v>4.0</v>
      </c>
      <c r="N313" s="6" t="s">
        <v>76</v>
      </c>
      <c r="O313" s="6">
        <v>2.0</v>
      </c>
      <c r="P313" s="6"/>
      <c r="Q313" s="8">
        <v>8.0</v>
      </c>
      <c r="R313" s="9"/>
      <c r="S313" s="7"/>
      <c r="T313" s="6"/>
      <c r="U313" s="6"/>
      <c r="V313" s="6"/>
      <c r="W313" s="6"/>
      <c r="X313" s="6"/>
      <c r="Y313" s="6"/>
      <c r="Z313" s="6"/>
      <c r="AA313" s="8"/>
      <c r="AB313" s="7"/>
      <c r="AC313" s="7">
        <v>4.0</v>
      </c>
      <c r="AD313" s="6" t="s">
        <v>67</v>
      </c>
      <c r="AE313" s="6"/>
      <c r="AF313" s="6"/>
      <c r="AG313" s="6"/>
      <c r="AH313" s="6"/>
      <c r="AI313" s="7" t="str">
        <f>IF(F313="","",F313+IF(G313="",0,VLOOKUP(G313,RarityBackground!$E$7:$F$9,2,0)))</f>
        <v/>
      </c>
      <c r="AJ313" s="5" t="str">
        <f>IF(H313="","",F313+IF(H313=1,RarityBackground!$F$1,IF(H313=2,RarityBackground!$F$1*3,IF(H313=3,RarityBackground!$F$1*6,"Error"))))</f>
        <v/>
      </c>
      <c r="AK313" s="5" t="str">
        <f>IF(I313="","",IF(I313=1,RarityBackground!$F$2,IF(I313=2,RarityBackground!$F$2*3,IF(I313=3,RarityBackground!$F$2*6,"Error"))))</f>
        <v/>
      </c>
      <c r="AL313" s="5" t="str">
        <f>IF(J313="","",ROUNDUP(RarityBackground!$F$6*VLOOKUP(J313, RarityBackground!$A$18:$B$27,2,0),-1))</f>
        <v/>
      </c>
      <c r="AM313" s="5" t="str">
        <f>IF(K313="","",IF(K313="N","",IF(K313="Y",ROUNDUP(RarityBackground!$F$6,-1),"")))</f>
        <v/>
      </c>
      <c r="AN313" s="5" t="str">
        <f>IF(L313="","",IF(L313=1,RarityBackground!$D$1,IF(L313=2,RarityBackground!$D$1*3,IF(L313=3,RarityBackground!$D$1*6,"Error"))))</f>
        <v/>
      </c>
      <c r="AO313" s="5">
        <f>IF(M313="","",VLOOKUP(M313,RarityBackground!$A$7:$B$17,2,0))</f>
        <v>450</v>
      </c>
      <c r="AP313" s="5">
        <f>IF(N313="","",IF(N313="Y",AO313*RarityBackground!$F$5,IF(N313="N",AO313*(IF(RarityBackground!$F$3+(O313-1)&gt;10,10,RarityBackground!$F$3+(O313-1)))))-AO313)</f>
        <v>1800</v>
      </c>
      <c r="AQ313" s="5" t="str">
        <f t="shared" si="1"/>
        <v/>
      </c>
      <c r="AR313" s="5">
        <f>IF(Q313="","",Q313*RarityBackground!$D$5)</f>
        <v>240</v>
      </c>
      <c r="AS313" s="5" t="str">
        <f>IF(R313="","",VLOOKUP(R313&amp;"Save1Minute", RarityBackground!$C$6:$D$20,2,0))</f>
        <v/>
      </c>
      <c r="AT313" s="5" t="str">
        <f>IF(S313="","",IF(T313="Y",ROUNDUP(S313*RarityBackground!$D$4,0),IF(T313="N",ROUNDUP(S313*RarityBackground!$D$3,0))))</f>
        <v/>
      </c>
      <c r="AU313" s="5" t="str">
        <f>IF(U313="","",IF(V313="Y",((RarityBackground!$D$4*U313)*(RarityBackground!$F$3+W313)),((RarityBackground!$D$3*U313)*(RarityBackground!$F$3+W313))))</f>
        <v/>
      </c>
      <c r="AV313" s="5" t="str">
        <f>IF(X313="","",IF(Y313="Y",(RarityBackground!$D$4*X313)*IF(Z313="Y",RarityBackground!$F$9,RarityBackground!$F$10),(RarityBackground!$D$3*X313)*IF(Z313="Y",RarityBackground!$F$9,RarityBackground!$F$10)))</f>
        <v/>
      </c>
      <c r="AW313" s="5" t="str">
        <f>IF(AA313="","",AA313*RarityBackground!$D$2)</f>
        <v/>
      </c>
      <c r="AX313" s="5" t="str">
        <f t="shared" si="2"/>
        <v/>
      </c>
      <c r="AY313" s="5">
        <f>IF(AC313="","",VLOOKUP(AC313,RarityBackground!$A$7:$B$17,2,0))</f>
        <v>450</v>
      </c>
      <c r="AZ313" s="5">
        <f>IF(AD313="","",IF(AD313="Y",AY313*RarityBackground!$F$5,IF(AD313="N",AY313*(IF(RarityBackground!$F$3+(AE313-1)&gt;10,10,RarityBackground!$F$3+(AE313-1)))))-AY313)</f>
        <v>4050</v>
      </c>
      <c r="BA313" s="5" t="str">
        <f>IF(AF313="","",VLOOKUP(AF313,RarityBackground!$A$7:$B$17,2,0))</f>
        <v/>
      </c>
      <c r="BB313" s="5" t="str">
        <f>IF(AG313="","",IF(AG313="Y",BA313*RarityBackground!$F$5,IF(AG313="N",BA313*(IF(RarityBackground!$F$3+(AH313-1)&gt;10,10,RarityBackground!$F$3+(AH313-1)))))-BA313)</f>
        <v/>
      </c>
    </row>
    <row r="314" ht="15.75" customHeight="1">
      <c r="A314" s="5" t="s">
        <v>586</v>
      </c>
      <c r="B314" s="5" t="s">
        <v>72</v>
      </c>
      <c r="C314" s="6" t="s">
        <v>74</v>
      </c>
      <c r="D314" s="5">
        <f>IF(A314="","",ROUNDUP(SUM(AI314:BB314)*VLOOKUP(B314,RarityBackground!$A$1:$B$6,2,0)*IF(C314="Yes",1,1.1),0))</f>
        <v>27540</v>
      </c>
      <c r="E314" s="5" t="s">
        <v>587</v>
      </c>
      <c r="F314" s="7"/>
      <c r="I314" s="7"/>
      <c r="J314" s="7"/>
      <c r="K314" s="6"/>
      <c r="L314" s="8"/>
      <c r="M314" s="7">
        <v>6.0</v>
      </c>
      <c r="N314" s="6" t="s">
        <v>76</v>
      </c>
      <c r="O314" s="6">
        <v>2.0</v>
      </c>
      <c r="P314" s="6"/>
      <c r="Q314" s="8">
        <v>16.0</v>
      </c>
      <c r="R314" s="9"/>
      <c r="S314" s="7"/>
      <c r="T314" s="6"/>
      <c r="U314" s="6"/>
      <c r="V314" s="6"/>
      <c r="W314" s="6"/>
      <c r="X314" s="6"/>
      <c r="Y314" s="6"/>
      <c r="Z314" s="6"/>
      <c r="AA314" s="8"/>
      <c r="AB314" s="7"/>
      <c r="AC314" s="7">
        <v>4.0</v>
      </c>
      <c r="AD314" s="6" t="s">
        <v>67</v>
      </c>
      <c r="AE314" s="6"/>
      <c r="AF314" s="6"/>
      <c r="AG314" s="6"/>
      <c r="AH314" s="6"/>
      <c r="AI314" s="7" t="str">
        <f>IF(F314="","",F314+IF(G314="",0,VLOOKUP(G314,RarityBackground!$E$7:$F$9,2,0)))</f>
        <v/>
      </c>
      <c r="AJ314" s="5" t="str">
        <f>IF(H314="","",F314+IF(H314=1,RarityBackground!$F$1,IF(H314=2,RarityBackground!$F$1*3,IF(H314=3,RarityBackground!$F$1*6,"Error"))))</f>
        <v/>
      </c>
      <c r="AK314" s="5" t="str">
        <f>IF(I314="","",IF(I314=1,RarityBackground!$F$2,IF(I314=2,RarityBackground!$F$2*3,IF(I314=3,RarityBackground!$F$2*6,"Error"))))</f>
        <v/>
      </c>
      <c r="AL314" s="5" t="str">
        <f>IF(J314="","",ROUNDUP(RarityBackground!$F$6*VLOOKUP(J314, RarityBackground!$A$18:$B$27,2,0),-1))</f>
        <v/>
      </c>
      <c r="AM314" s="5" t="str">
        <f>IF(K314="","",IF(K314="N","",IF(K314="Y",ROUNDUP(RarityBackground!$F$6,-1),"")))</f>
        <v/>
      </c>
      <c r="AN314" s="5" t="str">
        <f>IF(L314="","",IF(L314=1,RarityBackground!$D$1,IF(L314=2,RarityBackground!$D$1*3,IF(L314=3,RarityBackground!$D$1*6,"Error"))))</f>
        <v/>
      </c>
      <c r="AO314" s="5">
        <f>IF(M314="","",VLOOKUP(M314,RarityBackground!$A$7:$B$17,2,0))</f>
        <v>840</v>
      </c>
      <c r="AP314" s="5">
        <f>IF(N314="","",IF(N314="Y",AO314*RarityBackground!$F$5,IF(N314="N",AO314*(IF(RarityBackground!$F$3+(O314-1)&gt;10,10,RarityBackground!$F$3+(O314-1)))))-AO314)</f>
        <v>3360</v>
      </c>
      <c r="AQ314" s="5" t="str">
        <f t="shared" si="1"/>
        <v/>
      </c>
      <c r="AR314" s="5">
        <f>IF(Q314="","",Q314*RarityBackground!$D$5)</f>
        <v>480</v>
      </c>
      <c r="AS314" s="5" t="str">
        <f>IF(R314="","",VLOOKUP(R314&amp;"Save1Minute", RarityBackground!$C$6:$D$20,2,0))</f>
        <v/>
      </c>
      <c r="AT314" s="5" t="str">
        <f>IF(S314="","",IF(T314="Y",ROUNDUP(S314*RarityBackground!$D$4,0),IF(T314="N",ROUNDUP(S314*RarityBackground!$D$3,0))))</f>
        <v/>
      </c>
      <c r="AU314" s="5" t="str">
        <f>IF(U314="","",IF(V314="Y",((RarityBackground!$D$4*U314)*(RarityBackground!$F$3+W314)),((RarityBackground!$D$3*U314)*(RarityBackground!$F$3+W314))))</f>
        <v/>
      </c>
      <c r="AV314" s="5" t="str">
        <f>IF(X314="","",IF(Y314="Y",(RarityBackground!$D$4*X314)*IF(Z314="Y",RarityBackground!$F$9,RarityBackground!$F$10),(RarityBackground!$D$3*X314)*IF(Z314="Y",RarityBackground!$F$9,RarityBackground!$F$10)))</f>
        <v/>
      </c>
      <c r="AW314" s="5" t="str">
        <f>IF(AA314="","",AA314*RarityBackground!$D$2)</f>
        <v/>
      </c>
      <c r="AX314" s="5" t="str">
        <f t="shared" si="2"/>
        <v/>
      </c>
      <c r="AY314" s="5">
        <f>IF(AC314="","",VLOOKUP(AC314,RarityBackground!$A$7:$B$17,2,0))</f>
        <v>450</v>
      </c>
      <c r="AZ314" s="5">
        <f>IF(AD314="","",IF(AD314="Y",AY314*RarityBackground!$F$5,IF(AD314="N",AY314*(IF(RarityBackground!$F$3+(AE314-1)&gt;10,10,RarityBackground!$F$3+(AE314-1)))))-AY314)</f>
        <v>4050</v>
      </c>
      <c r="BA314" s="5" t="str">
        <f>IF(AF314="","",VLOOKUP(AF314,RarityBackground!$A$7:$B$17,2,0))</f>
        <v/>
      </c>
      <c r="BB314" s="5" t="str">
        <f>IF(AG314="","",IF(AG314="Y",BA314*RarityBackground!$F$5,IF(AG314="N",BA314*(IF(RarityBackground!$F$3+(AH314-1)&gt;10,10,RarityBackground!$F$3+(AH314-1)))))-BA314)</f>
        <v/>
      </c>
    </row>
    <row r="315" ht="15.75" customHeight="1">
      <c r="A315" s="5" t="s">
        <v>588</v>
      </c>
      <c r="B315" s="5" t="s">
        <v>70</v>
      </c>
      <c r="C315" s="6" t="s">
        <v>74</v>
      </c>
      <c r="D315" s="5">
        <f>IF(A315="","",ROUNDUP(SUM(AI315:BB315)*VLOOKUP(B315,RarityBackground!$A$1:$B$6,2,0)*IF(C315="Yes",1,1.1),0))</f>
        <v>6780</v>
      </c>
      <c r="E315" s="5" t="s">
        <v>589</v>
      </c>
      <c r="F315" s="7"/>
      <c r="I315" s="7"/>
      <c r="J315" s="7"/>
      <c r="K315" s="6"/>
      <c r="L315" s="8"/>
      <c r="M315" s="7">
        <v>5.0</v>
      </c>
      <c r="N315" s="6" t="s">
        <v>76</v>
      </c>
      <c r="O315" s="6">
        <v>2.0</v>
      </c>
      <c r="P315" s="6"/>
      <c r="Q315" s="8">
        <v>8.0</v>
      </c>
      <c r="R315" s="9"/>
      <c r="S315" s="7"/>
      <c r="T315" s="6"/>
      <c r="U315" s="6"/>
      <c r="V315" s="6"/>
      <c r="W315" s="6"/>
      <c r="X315" s="6"/>
      <c r="Y315" s="6"/>
      <c r="Z315" s="6"/>
      <c r="AA315" s="8"/>
      <c r="AB315" s="7"/>
      <c r="AC315" s="7"/>
      <c r="AD315" s="6"/>
      <c r="AE315" s="6"/>
      <c r="AF315" s="6"/>
      <c r="AG315" s="6"/>
      <c r="AH315" s="6"/>
      <c r="AI315" s="7" t="str">
        <f>IF(F315="","",F315+IF(G315="",0,VLOOKUP(G315,RarityBackground!$E$7:$F$9,2,0)))</f>
        <v/>
      </c>
      <c r="AJ315" s="5" t="str">
        <f>IF(H315="","",F315+IF(H315=1,RarityBackground!$F$1,IF(H315=2,RarityBackground!$F$1*3,IF(H315=3,RarityBackground!$F$1*6,"Error"))))</f>
        <v/>
      </c>
      <c r="AK315" s="5" t="str">
        <f>IF(I315="","",IF(I315=1,RarityBackground!$F$2,IF(I315=2,RarityBackground!$F$2*3,IF(I315=3,RarityBackground!$F$2*6,"Error"))))</f>
        <v/>
      </c>
      <c r="AL315" s="5" t="str">
        <f>IF(J315="","",ROUNDUP(RarityBackground!$F$6*VLOOKUP(J315, RarityBackground!$A$18:$B$27,2,0),-1))</f>
        <v/>
      </c>
      <c r="AM315" s="5" t="str">
        <f>IF(K315="","",IF(K315="N","",IF(K315="Y",ROUNDUP(RarityBackground!$F$6,-1),"")))</f>
        <v/>
      </c>
      <c r="AN315" s="5" t="str">
        <f>IF(L315="","",IF(L315=1,RarityBackground!$D$1,IF(L315=2,RarityBackground!$D$1*3,IF(L315=3,RarityBackground!$D$1*6,"Error"))))</f>
        <v/>
      </c>
      <c r="AO315" s="5">
        <f>IF(M315="","",VLOOKUP(M315,RarityBackground!$A$7:$B$17,2,0))</f>
        <v>630</v>
      </c>
      <c r="AP315" s="5">
        <f>IF(N315="","",IF(N315="Y",AO315*RarityBackground!$F$5,IF(N315="N",AO315*(IF(RarityBackground!$F$3+(O315-1)&gt;10,10,RarityBackground!$F$3+(O315-1)))))-AO315)</f>
        <v>2520</v>
      </c>
      <c r="AQ315" s="5" t="str">
        <f t="shared" si="1"/>
        <v/>
      </c>
      <c r="AR315" s="5">
        <f>IF(Q315="","",Q315*RarityBackground!$D$5)</f>
        <v>240</v>
      </c>
      <c r="AS315" s="5" t="str">
        <f>IF(R315="","",VLOOKUP(R315&amp;"Save1Minute", RarityBackground!$C$6:$D$20,2,0))</f>
        <v/>
      </c>
      <c r="AT315" s="5" t="str">
        <f>IF(S315="","",IF(T315="Y",ROUNDUP(S315*RarityBackground!$D$4,0),IF(T315="N",ROUNDUP(S315*RarityBackground!$D$3,0))))</f>
        <v/>
      </c>
      <c r="AU315" s="5" t="str">
        <f>IF(U315="","",IF(V315="Y",((RarityBackground!$D$4*U315)*(RarityBackground!$F$3+W315)),((RarityBackground!$D$3*U315)*(RarityBackground!$F$3+W315))))</f>
        <v/>
      </c>
      <c r="AV315" s="5" t="str">
        <f>IF(X315="","",IF(Y315="Y",(RarityBackground!$D$4*X315)*IF(Z315="Y",RarityBackground!$F$9,RarityBackground!$F$10),(RarityBackground!$D$3*X315)*IF(Z315="Y",RarityBackground!$F$9,RarityBackground!$F$10)))</f>
        <v/>
      </c>
      <c r="AW315" s="5" t="str">
        <f>IF(AA315="","",AA315*RarityBackground!$D$2)</f>
        <v/>
      </c>
      <c r="AX315" s="5" t="str">
        <f t="shared" si="2"/>
        <v/>
      </c>
      <c r="AY315" s="5" t="str">
        <f>IF(AC315="","",VLOOKUP(AC315,RarityBackground!$A$7:$B$17,2,0))</f>
        <v/>
      </c>
      <c r="AZ315" s="5" t="str">
        <f>IF(AD315="","",IF(AD315="Y",AY315*RarityBackground!$F$5,IF(AD315="N",AY315*(IF(RarityBackground!$F$3+(AE315-1)&gt;10,10,RarityBackground!$F$3+(AE315-1)))))-AY315)</f>
        <v/>
      </c>
      <c r="BA315" s="5" t="str">
        <f>IF(AF315="","",VLOOKUP(AF315,RarityBackground!$A$7:$B$17,2,0))</f>
        <v/>
      </c>
      <c r="BB315" s="5" t="str">
        <f>IF(AG315="","",IF(AG315="Y",BA315*RarityBackground!$F$5,IF(AG315="N",BA315*(IF(RarityBackground!$F$3+(AH315-1)&gt;10,10,RarityBackground!$F$3+(AH315-1)))))-BA315)</f>
        <v/>
      </c>
    </row>
    <row r="316" ht="15.75" customHeight="1">
      <c r="A316" s="5" t="s">
        <v>590</v>
      </c>
      <c r="B316" s="5" t="s">
        <v>72</v>
      </c>
      <c r="C316" s="6" t="s">
        <v>74</v>
      </c>
      <c r="D316" s="5">
        <f>IF(A316="","",ROUNDUP(SUM(AI316:BB316)*VLOOKUP(B316,RarityBackground!$A$1:$B$6,2,0)*IF(C316="Yes",1,1.1),0))</f>
        <v>39060</v>
      </c>
      <c r="E316" s="5" t="s">
        <v>591</v>
      </c>
      <c r="F316" s="7"/>
      <c r="H316" s="5">
        <v>2.0</v>
      </c>
      <c r="I316" s="7">
        <v>2.0</v>
      </c>
      <c r="J316" s="7"/>
      <c r="K316" s="6"/>
      <c r="L316" s="8">
        <v>2.0</v>
      </c>
      <c r="M316" s="7">
        <v>6.0</v>
      </c>
      <c r="N316" s="6" t="s">
        <v>76</v>
      </c>
      <c r="O316" s="6">
        <v>3.0</v>
      </c>
      <c r="P316" s="6"/>
      <c r="Q316" s="8">
        <v>36.0</v>
      </c>
      <c r="R316" s="9"/>
      <c r="S316" s="7"/>
      <c r="T316" s="6"/>
      <c r="U316" s="6"/>
      <c r="V316" s="6"/>
      <c r="W316" s="6"/>
      <c r="X316" s="6"/>
      <c r="Y316" s="6"/>
      <c r="Z316" s="6"/>
      <c r="AA316" s="8"/>
      <c r="AB316" s="7"/>
      <c r="AC316" s="7"/>
      <c r="AD316" s="6"/>
      <c r="AE316" s="6"/>
      <c r="AF316" s="6"/>
      <c r="AG316" s="6"/>
      <c r="AH316" s="6"/>
      <c r="AI316" s="7" t="str">
        <f>IF(F316="","",F316+IF(G316="",0,VLOOKUP(G316,RarityBackground!$E$7:$F$9,2,0)))</f>
        <v/>
      </c>
      <c r="AJ316" s="5">
        <f>IF(H316="","",F316+IF(H316=1,RarityBackground!$F$1,IF(H316=2,RarityBackground!$F$1*3,IF(H316=3,RarityBackground!$F$1*6,"Error"))))</f>
        <v>2700</v>
      </c>
      <c r="AK316" s="5">
        <f>IF(I316="","",IF(I316=1,RarityBackground!$F$2,IF(I316=2,RarityBackground!$F$2*3,IF(I316=3,RarityBackground!$F$2*6,"Error"))))</f>
        <v>2700</v>
      </c>
      <c r="AL316" s="5" t="str">
        <f>IF(J316="","",ROUNDUP(RarityBackground!$F$6*VLOOKUP(J316, RarityBackground!$A$18:$B$27,2,0),-1))</f>
        <v/>
      </c>
      <c r="AM316" s="5" t="str">
        <f>IF(K316="","",IF(K316="N","",IF(K316="Y",ROUNDUP(RarityBackground!$F$6,-1),"")))</f>
        <v/>
      </c>
      <c r="AN316" s="5">
        <f>IF(L316="","",IF(L316=1,RarityBackground!$D$1,IF(L316=2,RarityBackground!$D$1*3,IF(L316=3,RarityBackground!$D$1*6,"Error"))))</f>
        <v>1500</v>
      </c>
      <c r="AO316" s="5">
        <f>IF(M316="","",VLOOKUP(M316,RarityBackground!$A$7:$B$17,2,0))</f>
        <v>840</v>
      </c>
      <c r="AP316" s="5">
        <f>IF(N316="","",IF(N316="Y",AO316*RarityBackground!$F$5,IF(N316="N",AO316*(IF(RarityBackground!$F$3+(O316-1)&gt;10,10,RarityBackground!$F$3+(O316-1)))))-AO316)</f>
        <v>4200</v>
      </c>
      <c r="AQ316" s="5" t="str">
        <f t="shared" si="1"/>
        <v/>
      </c>
      <c r="AR316" s="5">
        <f>IF(Q316="","",Q316*RarityBackground!$D$5)</f>
        <v>1080</v>
      </c>
      <c r="AS316" s="5" t="str">
        <f>IF(R316="","",VLOOKUP(R316&amp;"Save1Minute", RarityBackground!$C$6:$D$20,2,0))</f>
        <v/>
      </c>
      <c r="AT316" s="5" t="str">
        <f>IF(S316="","",IF(T316="Y",ROUNDUP(S316*RarityBackground!$D$4,0),IF(T316="N",ROUNDUP(S316*RarityBackground!$D$3,0))))</f>
        <v/>
      </c>
      <c r="AU316" s="5" t="str">
        <f>IF(U316="","",IF(V316="Y",((RarityBackground!$D$4*U316)*(RarityBackground!$F$3+W316)),((RarityBackground!$D$3*U316)*(RarityBackground!$F$3+W316))))</f>
        <v/>
      </c>
      <c r="AV316" s="5" t="str">
        <f>IF(X316="","",IF(Y316="Y",(RarityBackground!$D$4*X316)*IF(Z316="Y",RarityBackground!$F$9,RarityBackground!$F$10),(RarityBackground!$D$3*X316)*IF(Z316="Y",RarityBackground!$F$9,RarityBackground!$F$10)))</f>
        <v/>
      </c>
      <c r="AW316" s="5" t="str">
        <f>IF(AA316="","",AA316*RarityBackground!$D$2)</f>
        <v/>
      </c>
      <c r="AX316" s="5" t="str">
        <f t="shared" si="2"/>
        <v/>
      </c>
      <c r="AY316" s="5" t="str">
        <f>IF(AC316="","",VLOOKUP(AC316,RarityBackground!$A$7:$B$17,2,0))</f>
        <v/>
      </c>
      <c r="AZ316" s="5" t="str">
        <f>IF(AD316="","",IF(AD316="Y",AY316*RarityBackground!$F$5,IF(AD316="N",AY316*(IF(RarityBackground!$F$3+(AE316-1)&gt;10,10,RarityBackground!$F$3+(AE316-1)))))-AY316)</f>
        <v/>
      </c>
      <c r="BA316" s="5" t="str">
        <f>IF(AF316="","",VLOOKUP(AF316,RarityBackground!$A$7:$B$17,2,0))</f>
        <v/>
      </c>
      <c r="BB316" s="5" t="str">
        <f>IF(AG316="","",IF(AG316="Y",BA316*RarityBackground!$F$5,IF(AG316="N",BA316*(IF(RarityBackground!$F$3+(AH316-1)&gt;10,10,RarityBackground!$F$3+(AH316-1)))))-BA316)</f>
        <v/>
      </c>
    </row>
    <row r="317" ht="15.75" customHeight="1">
      <c r="A317" s="5" t="s">
        <v>592</v>
      </c>
      <c r="B317" s="5" t="s">
        <v>72</v>
      </c>
      <c r="C317" s="6" t="s">
        <v>74</v>
      </c>
      <c r="D317" s="5">
        <f>IF(A317="","",ROUNDUP(SUM(AI317:BB317)*VLOOKUP(B317,RarityBackground!$A$1:$B$6,2,0)*IF(C317="Yes",1,1.1),0))</f>
        <v>9429</v>
      </c>
      <c r="F317" s="7"/>
      <c r="I317" s="7"/>
      <c r="J317" s="7"/>
      <c r="K317" s="6"/>
      <c r="L317" s="8">
        <v>3.0</v>
      </c>
      <c r="M317" s="7"/>
      <c r="N317" s="6"/>
      <c r="O317" s="6"/>
      <c r="P317" s="6"/>
      <c r="Q317" s="8"/>
      <c r="R317" s="9"/>
      <c r="S317" s="7"/>
      <c r="T317" s="6"/>
      <c r="U317" s="6">
        <v>10.0</v>
      </c>
      <c r="V317" s="6" t="s">
        <v>76</v>
      </c>
      <c r="W317" s="6">
        <v>0.0</v>
      </c>
      <c r="X317" s="6"/>
      <c r="Y317" s="6"/>
      <c r="Z317" s="6"/>
      <c r="AA317" s="8"/>
      <c r="AB317" s="7"/>
      <c r="AC317" s="7"/>
      <c r="AD317" s="6"/>
      <c r="AE317" s="6"/>
      <c r="AF317" s="6"/>
      <c r="AG317" s="6"/>
      <c r="AH317" s="6"/>
      <c r="AI317" s="7" t="str">
        <f>IF(F317="","",F317+IF(G317="",0,VLOOKUP(G317,RarityBackground!$E$7:$F$9,2,0)))</f>
        <v/>
      </c>
      <c r="AJ317" s="5" t="str">
        <f>IF(H317="","",F317+IF(H317=1,RarityBackground!$F$1,IF(H317=2,RarityBackground!$F$1*3,IF(H317=3,RarityBackground!$F$1*6,"Error"))))</f>
        <v/>
      </c>
      <c r="AK317" s="5" t="str">
        <f>IF(I317="","",IF(I317=1,RarityBackground!$F$2,IF(I317=2,RarityBackground!$F$2*3,IF(I317=3,RarityBackground!$F$2*6,"Error"))))</f>
        <v/>
      </c>
      <c r="AL317" s="5" t="str">
        <f>IF(J317="","",ROUNDUP(RarityBackground!$F$6*VLOOKUP(J317, RarityBackground!$A$18:$B$27,2,0),-1))</f>
        <v/>
      </c>
      <c r="AM317" s="5" t="str">
        <f>IF(K317="","",IF(K317="N","",IF(K317="Y",ROUNDUP(RarityBackground!$F$6,-1),"")))</f>
        <v/>
      </c>
      <c r="AN317" s="5">
        <f>IF(L317="","",IF(L317=1,RarityBackground!$D$1,IF(L317=2,RarityBackground!$D$1*3,IF(L317=3,RarityBackground!$D$1*6,"Error"))))</f>
        <v>3000</v>
      </c>
      <c r="AO317" s="5" t="str">
        <f>IF(M317="","",VLOOKUP(M317,RarityBackground!$A$7:$B$17,2,0))</f>
        <v/>
      </c>
      <c r="AP317" s="5" t="str">
        <f>IF(N317="","",IF(N317="Y",AO317*RarityBackground!$F$5,IF(N317="N",AO317*(IF(RarityBackground!$F$3+(O317-1)&gt;10,10,RarityBackground!$F$3+(O317-1)))))-AO317)</f>
        <v/>
      </c>
      <c r="AQ317" s="5" t="str">
        <f t="shared" si="1"/>
        <v/>
      </c>
      <c r="AR317" s="5" t="str">
        <f>IF(Q317="","",Q317*RarityBackground!$D$5)</f>
        <v/>
      </c>
      <c r="AS317" s="5" t="str">
        <f>IF(R317="","",VLOOKUP(R317&amp;"Save1Minute", RarityBackground!$C$6:$D$20,2,0))</f>
        <v/>
      </c>
      <c r="AT317" s="5" t="str">
        <f>IF(S317="","",IF(T317="Y",ROUNDUP(S317*RarityBackground!$D$4,0),IF(T317="N",ROUNDUP(S317*RarityBackground!$D$3,0))))</f>
        <v/>
      </c>
      <c r="AU317" s="5">
        <f>IF(U317="","",IF(V317="Y",((RarityBackground!$D$4*U317)*(RarityBackground!$F$3+W317)),((RarityBackground!$D$3*U317)*(RarityBackground!$F$3+W317))))</f>
        <v>142.8</v>
      </c>
      <c r="AV317" s="5" t="str">
        <f>IF(X317="","",IF(Y317="Y",(RarityBackground!$D$4*X317)*IF(Z317="Y",RarityBackground!$F$9,RarityBackground!$F$10),(RarityBackground!$D$3*X317)*IF(Z317="Y",RarityBackground!$F$9,RarityBackground!$F$10)))</f>
        <v/>
      </c>
      <c r="AW317" s="5" t="str">
        <f>IF(AA317="","",AA317*RarityBackground!$D$2)</f>
        <v/>
      </c>
      <c r="AX317" s="5" t="str">
        <f t="shared" si="2"/>
        <v/>
      </c>
      <c r="AY317" s="5" t="str">
        <f>IF(AC317="","",VLOOKUP(AC317,RarityBackground!$A$7:$B$17,2,0))</f>
        <v/>
      </c>
      <c r="AZ317" s="5" t="str">
        <f>IF(AD317="","",IF(AD317="Y",AY317*RarityBackground!$F$5,IF(AD317="N",AY317*(IF(RarityBackground!$F$3+(AE317-1)&gt;10,10,RarityBackground!$F$3+(AE317-1)))))-AY317)</f>
        <v/>
      </c>
      <c r="BA317" s="5" t="str">
        <f>IF(AF317="","",VLOOKUP(AF317,RarityBackground!$A$7:$B$17,2,0))</f>
        <v/>
      </c>
      <c r="BB317" s="5" t="str">
        <f>IF(AG317="","",IF(AG317="Y",BA317*RarityBackground!$F$5,IF(AG317="N",BA317*(IF(RarityBackground!$F$3+(AH317-1)&gt;10,10,RarityBackground!$F$3+(AH317-1)))))-BA317)</f>
        <v/>
      </c>
    </row>
    <row r="318" ht="15.75" customHeight="1">
      <c r="A318" s="5" t="s">
        <v>593</v>
      </c>
      <c r="B318" s="5" t="s">
        <v>70</v>
      </c>
      <c r="C318" s="6" t="s">
        <v>74</v>
      </c>
      <c r="D318" s="5">
        <f>IF(A318="","",ROUNDUP(SUM(AI318:BB318)*VLOOKUP(B318,RarityBackground!$A$1:$B$6,2,0)*IF(C318="Yes",1,1.1),0))</f>
        <v>6840</v>
      </c>
      <c r="E318" s="5" t="s">
        <v>594</v>
      </c>
      <c r="F318" s="7"/>
      <c r="I318" s="7"/>
      <c r="J318" s="7"/>
      <c r="K318" s="6"/>
      <c r="L318" s="8"/>
      <c r="M318" s="7">
        <v>5.0</v>
      </c>
      <c r="N318" s="6" t="s">
        <v>76</v>
      </c>
      <c r="O318" s="6">
        <v>2.0</v>
      </c>
      <c r="P318" s="6"/>
      <c r="Q318" s="8">
        <v>9.0</v>
      </c>
      <c r="R318" s="9"/>
      <c r="S318" s="7"/>
      <c r="T318" s="6"/>
      <c r="U318" s="6"/>
      <c r="V318" s="6"/>
      <c r="W318" s="6"/>
      <c r="X318" s="6"/>
      <c r="Y318" s="6"/>
      <c r="Z318" s="6"/>
      <c r="AA318" s="8"/>
      <c r="AB318" s="7"/>
      <c r="AC318" s="7"/>
      <c r="AD318" s="6"/>
      <c r="AE318" s="6"/>
      <c r="AF318" s="6"/>
      <c r="AG318" s="6"/>
      <c r="AH318" s="6"/>
      <c r="AI318" s="7" t="str">
        <f>IF(F318="","",F318+IF(G318="",0,VLOOKUP(G318,RarityBackground!$E$7:$F$9,2,0)))</f>
        <v/>
      </c>
      <c r="AJ318" s="5" t="str">
        <f>IF(H318="","",F318+IF(H318=1,RarityBackground!$F$1,IF(H318=2,RarityBackground!$F$1*3,IF(H318=3,RarityBackground!$F$1*6,"Error"))))</f>
        <v/>
      </c>
      <c r="AK318" s="5" t="str">
        <f>IF(I318="","",IF(I318=1,RarityBackground!$F$2,IF(I318=2,RarityBackground!$F$2*3,IF(I318=3,RarityBackground!$F$2*6,"Error"))))</f>
        <v/>
      </c>
      <c r="AL318" s="5" t="str">
        <f>IF(J318="","",ROUNDUP(RarityBackground!$F$6*VLOOKUP(J318, RarityBackground!$A$18:$B$27,2,0),-1))</f>
        <v/>
      </c>
      <c r="AM318" s="5" t="str">
        <f>IF(K318="","",IF(K318="N","",IF(K318="Y",ROUNDUP(RarityBackground!$F$6,-1),"")))</f>
        <v/>
      </c>
      <c r="AN318" s="5" t="str">
        <f>IF(L318="","",IF(L318=1,RarityBackground!$D$1,IF(L318=2,RarityBackground!$D$1*3,IF(L318=3,RarityBackground!$D$1*6,"Error"))))</f>
        <v/>
      </c>
      <c r="AO318" s="5">
        <f>IF(M318="","",VLOOKUP(M318,RarityBackground!$A$7:$B$17,2,0))</f>
        <v>630</v>
      </c>
      <c r="AP318" s="5">
        <f>IF(N318="","",IF(N318="Y",AO318*RarityBackground!$F$5,IF(N318="N",AO318*(IF(RarityBackground!$F$3+(O318-1)&gt;10,10,RarityBackground!$F$3+(O318-1)))))-AO318)</f>
        <v>2520</v>
      </c>
      <c r="AQ318" s="5" t="str">
        <f t="shared" si="1"/>
        <v/>
      </c>
      <c r="AR318" s="5">
        <f>IF(Q318="","",Q318*RarityBackground!$D$5)</f>
        <v>270</v>
      </c>
      <c r="AS318" s="5" t="str">
        <f>IF(R318="","",VLOOKUP(R318&amp;"Save1Minute", RarityBackground!$C$6:$D$20,2,0))</f>
        <v/>
      </c>
      <c r="AT318" s="5" t="str">
        <f>IF(S318="","",IF(T318="Y",ROUNDUP(S318*RarityBackground!$D$4,0),IF(T318="N",ROUNDUP(S318*RarityBackground!$D$3,0))))</f>
        <v/>
      </c>
      <c r="AU318" s="5" t="str">
        <f>IF(U318="","",IF(V318="Y",((RarityBackground!$D$4*U318)*(RarityBackground!$F$3+W318)),((RarityBackground!$D$3*U318)*(RarityBackground!$F$3+W318))))</f>
        <v/>
      </c>
      <c r="AV318" s="5" t="str">
        <f>IF(X318="","",IF(Y318="Y",(RarityBackground!$D$4*X318)*IF(Z318="Y",RarityBackground!$F$9,RarityBackground!$F$10),(RarityBackground!$D$3*X318)*IF(Z318="Y",RarityBackground!$F$9,RarityBackground!$F$10)))</f>
        <v/>
      </c>
      <c r="AW318" s="5" t="str">
        <f>IF(AA318="","",AA318*RarityBackground!$D$2)</f>
        <v/>
      </c>
      <c r="AX318" s="5" t="str">
        <f t="shared" si="2"/>
        <v/>
      </c>
      <c r="AY318" s="5" t="str">
        <f>IF(AC318="","",VLOOKUP(AC318,RarityBackground!$A$7:$B$17,2,0))</f>
        <v/>
      </c>
      <c r="AZ318" s="5" t="str">
        <f>IF(AD318="","",IF(AD318="Y",AY318*RarityBackground!$F$5,IF(AD318="N",AY318*(IF(RarityBackground!$F$3+(AE318-1)&gt;10,10,RarityBackground!$F$3+(AE318-1)))))-AY318)</f>
        <v/>
      </c>
      <c r="BA318" s="5" t="str">
        <f>IF(AF318="","",VLOOKUP(AF318,RarityBackground!$A$7:$B$17,2,0))</f>
        <v/>
      </c>
      <c r="BB318" s="5" t="str">
        <f>IF(AG318="","",IF(AG318="Y",BA318*RarityBackground!$F$5,IF(AG318="N",BA318*(IF(RarityBackground!$F$3+(AH318-1)&gt;10,10,RarityBackground!$F$3+(AH318-1)))))-BA318)</f>
        <v/>
      </c>
    </row>
    <row r="319" ht="15.75" customHeight="1">
      <c r="A319" s="5" t="s">
        <v>595</v>
      </c>
      <c r="B319" s="5" t="s">
        <v>55</v>
      </c>
      <c r="C319" s="6" t="s">
        <v>74</v>
      </c>
      <c r="D319" s="5">
        <f>IF(A319="","",ROUNDUP(SUM(AI319:BB319)*VLOOKUP(B319,RarityBackground!$A$1:$B$6,2,0)*IF(C319="Yes",1,1.1),0))</f>
        <v>282</v>
      </c>
      <c r="F319" s="7"/>
      <c r="I319" s="7"/>
      <c r="J319" s="7"/>
      <c r="K319" s="6"/>
      <c r="L319" s="8"/>
      <c r="M319" s="7"/>
      <c r="N319" s="6"/>
      <c r="O319" s="6"/>
      <c r="P319" s="6"/>
      <c r="Q319" s="8"/>
      <c r="R319" s="9"/>
      <c r="S319" s="7"/>
      <c r="T319" s="6"/>
      <c r="U319" s="6">
        <v>14.0</v>
      </c>
      <c r="V319" s="6" t="s">
        <v>67</v>
      </c>
      <c r="W319" s="6">
        <v>1.0</v>
      </c>
      <c r="X319" s="6"/>
      <c r="Y319" s="6"/>
      <c r="Z319" s="6"/>
      <c r="AA319" s="8"/>
      <c r="AB319" s="7"/>
      <c r="AC319" s="7"/>
      <c r="AD319" s="6"/>
      <c r="AE319" s="6"/>
      <c r="AF319" s="6"/>
      <c r="AG319" s="6"/>
      <c r="AH319" s="6"/>
      <c r="AI319" s="7" t="str">
        <f>IF(F319="","",F319+IF(G319="",0,VLOOKUP(G319,RarityBackground!$E$7:$F$9,2,0)))</f>
        <v/>
      </c>
      <c r="AJ319" s="5" t="str">
        <f>IF(H319="","",F319+IF(H319=1,RarityBackground!$F$1,IF(H319=2,RarityBackground!$F$1*3,IF(H319=3,RarityBackground!$F$1*6,"Error"))))</f>
        <v/>
      </c>
      <c r="AK319" s="5" t="str">
        <f>IF(I319="","",IF(I319=1,RarityBackground!$F$2,IF(I319=2,RarityBackground!$F$2*3,IF(I319=3,RarityBackground!$F$2*6,"Error"))))</f>
        <v/>
      </c>
      <c r="AL319" s="5" t="str">
        <f>IF(J319="","",ROUNDUP(RarityBackground!$F$6*VLOOKUP(J319, RarityBackground!$A$18:$B$27,2,0),-1))</f>
        <v/>
      </c>
      <c r="AM319" s="5" t="str">
        <f>IF(K319="","",IF(K319="N","",IF(K319="Y",ROUNDUP(RarityBackground!$F$6,-1),"")))</f>
        <v/>
      </c>
      <c r="AN319" s="5" t="str">
        <f>IF(L319="","",IF(L319=1,RarityBackground!$D$1,IF(L319=2,RarityBackground!$D$1*3,IF(L319=3,RarityBackground!$D$1*6,"Error"))))</f>
        <v/>
      </c>
      <c r="AO319" s="5" t="str">
        <f>IF(M319="","",VLOOKUP(M319,RarityBackground!$A$7:$B$17,2,0))</f>
        <v/>
      </c>
      <c r="AP319" s="5" t="str">
        <f>IF(N319="","",IF(N319="Y",AO319*RarityBackground!$F$5,IF(N319="N",AO319*(IF(RarityBackground!$F$3+(O319-1)&gt;10,10,RarityBackground!$F$3+(O319-1)))))-AO319)</f>
        <v/>
      </c>
      <c r="AQ319" s="5" t="str">
        <f t="shared" si="1"/>
        <v/>
      </c>
      <c r="AR319" s="5" t="str">
        <f>IF(Q319="","",Q319*RarityBackground!$D$5)</f>
        <v/>
      </c>
      <c r="AS319" s="5" t="str">
        <f>IF(R319="","",VLOOKUP(R319&amp;"Save1Minute", RarityBackground!$C$6:$D$20,2,0))</f>
        <v/>
      </c>
      <c r="AT319" s="5" t="str">
        <f>IF(S319="","",IF(T319="Y",ROUNDUP(S319*RarityBackground!$D$4,0),IF(T319="N",ROUNDUP(S319*RarityBackground!$D$3,0))))</f>
        <v/>
      </c>
      <c r="AU319" s="5">
        <f>IF(U319="","",IF(V319="Y",((RarityBackground!$D$4*U319)*(RarityBackground!$F$3+W319)),((RarityBackground!$D$3*U319)*(RarityBackground!$F$3+W319))))</f>
        <v>187.6</v>
      </c>
      <c r="AV319" s="5" t="str">
        <f>IF(X319="","",IF(Y319="Y",(RarityBackground!$D$4*X319)*IF(Z319="Y",RarityBackground!$F$9,RarityBackground!$F$10),(RarityBackground!$D$3*X319)*IF(Z319="Y",RarityBackground!$F$9,RarityBackground!$F$10)))</f>
        <v/>
      </c>
      <c r="AW319" s="5" t="str">
        <f>IF(AA319="","",AA319*RarityBackground!$D$2)</f>
        <v/>
      </c>
      <c r="AX319" s="5" t="str">
        <f t="shared" si="2"/>
        <v/>
      </c>
      <c r="AY319" s="5" t="str">
        <f>IF(AC319="","",VLOOKUP(AC319,RarityBackground!$A$7:$B$17,2,0))</f>
        <v/>
      </c>
      <c r="AZ319" s="5" t="str">
        <f>IF(AD319="","",IF(AD319="Y",AY319*RarityBackground!$F$5,IF(AD319="N",AY319*(IF(RarityBackground!$F$3+(AE319-1)&gt;10,10,RarityBackground!$F$3+(AE319-1)))))-AY319)</f>
        <v/>
      </c>
      <c r="BA319" s="5" t="str">
        <f>IF(AF319="","",VLOOKUP(AF319,RarityBackground!$A$7:$B$17,2,0))</f>
        <v/>
      </c>
      <c r="BB319" s="5" t="str">
        <f>IF(AG319="","",IF(AG319="Y",BA319*RarityBackground!$F$5,IF(AG319="N",BA319*(IF(RarityBackground!$F$3+(AH319-1)&gt;10,10,RarityBackground!$F$3+(AH319-1)))))-BA319)</f>
        <v/>
      </c>
    </row>
    <row r="320" ht="15.75" customHeight="1">
      <c r="A320" s="5" t="s">
        <v>596</v>
      </c>
      <c r="B320" s="5" t="s">
        <v>80</v>
      </c>
      <c r="C320" s="6" t="s">
        <v>74</v>
      </c>
      <c r="D320" s="5">
        <f>IF(A320="","",ROUNDUP(SUM(AI320:BB320)*VLOOKUP(B320,RarityBackground!$A$1:$B$6,2,0)*IF(C320="Yes",1,1.1),0))</f>
        <v>104250</v>
      </c>
      <c r="E320" s="5" t="s">
        <v>597</v>
      </c>
      <c r="F320" s="7"/>
      <c r="I320" s="7"/>
      <c r="J320" s="7"/>
      <c r="K320" s="6"/>
      <c r="L320" s="8">
        <v>2.0</v>
      </c>
      <c r="M320" s="7">
        <v>5.0</v>
      </c>
      <c r="N320" s="6" t="s">
        <v>67</v>
      </c>
      <c r="O320" s="6"/>
      <c r="P320" s="6"/>
      <c r="Q320" s="8">
        <v>55.0</v>
      </c>
      <c r="R320" s="9"/>
      <c r="S320" s="7"/>
      <c r="T320" s="6"/>
      <c r="U320" s="6"/>
      <c r="V320" s="6"/>
      <c r="W320" s="6"/>
      <c r="X320" s="6"/>
      <c r="Y320" s="6"/>
      <c r="Z320" s="6"/>
      <c r="AA320" s="8"/>
      <c r="AB320" s="7">
        <v>600.0</v>
      </c>
      <c r="AC320" s="7">
        <v>7.0</v>
      </c>
      <c r="AD320" s="6" t="s">
        <v>76</v>
      </c>
      <c r="AE320" s="6">
        <v>7.0</v>
      </c>
      <c r="AF320" s="6"/>
      <c r="AG320" s="6"/>
      <c r="AH320" s="6"/>
      <c r="AI320" s="7" t="str">
        <f>IF(F320="","",F320+IF(G320="",0,VLOOKUP(G320,RarityBackground!$E$7:$F$9,2,0)))</f>
        <v/>
      </c>
      <c r="AJ320" s="5" t="str">
        <f>IF(H320="","",F320+IF(H320=1,RarityBackground!$F$1,IF(H320=2,RarityBackground!$F$1*3,IF(H320=3,RarityBackground!$F$1*6,"Error"))))</f>
        <v/>
      </c>
      <c r="AK320" s="5" t="str">
        <f>IF(I320="","",IF(I320=1,RarityBackground!$F$2,IF(I320=2,RarityBackground!$F$2*3,IF(I320=3,RarityBackground!$F$2*6,"Error"))))</f>
        <v/>
      </c>
      <c r="AL320" s="5" t="str">
        <f>IF(J320="","",ROUNDUP(RarityBackground!$F$6*VLOOKUP(J320, RarityBackground!$A$18:$B$27,2,0),-1))</f>
        <v/>
      </c>
      <c r="AM320" s="5" t="str">
        <f>IF(K320="","",IF(K320="N","",IF(K320="Y",ROUNDUP(RarityBackground!$F$6,-1),"")))</f>
        <v/>
      </c>
      <c r="AN320" s="5">
        <f>IF(L320="","",IF(L320=1,RarityBackground!$D$1,IF(L320=2,RarityBackground!$D$1*3,IF(L320=3,RarityBackground!$D$1*6,"Error"))))</f>
        <v>1500</v>
      </c>
      <c r="AO320" s="5">
        <f>IF(M320="","",VLOOKUP(M320,RarityBackground!$A$7:$B$17,2,0))</f>
        <v>630</v>
      </c>
      <c r="AP320" s="5">
        <f>IF(N320="","",IF(N320="Y",AO320*RarityBackground!$F$5,IF(N320="N",AO320*(IF(RarityBackground!$F$3+(O320-1)&gt;10,10,RarityBackground!$F$3+(O320-1)))))-AO320)</f>
        <v>5670</v>
      </c>
      <c r="AQ320" s="5" t="str">
        <f t="shared" si="1"/>
        <v/>
      </c>
      <c r="AR320" s="5">
        <f>IF(Q320="","",Q320*RarityBackground!$D$5)</f>
        <v>1650</v>
      </c>
      <c r="AS320" s="5" t="str">
        <f>IF(R320="","",VLOOKUP(R320&amp;"Save1Minute", RarityBackground!$C$6:$D$20,2,0))</f>
        <v/>
      </c>
      <c r="AT320" s="5" t="str">
        <f>IF(S320="","",IF(T320="Y",ROUNDUP(S320*RarityBackground!$D$4,0),IF(T320="N",ROUNDUP(S320*RarityBackground!$D$3,0))))</f>
        <v/>
      </c>
      <c r="AU320" s="5" t="str">
        <f>IF(U320="","",IF(V320="Y",((RarityBackground!$D$4*U320)*(RarityBackground!$F$3+W320)),((RarityBackground!$D$3*U320)*(RarityBackground!$F$3+W320))))</f>
        <v/>
      </c>
      <c r="AV320" s="5" t="str">
        <f>IF(X320="","",IF(Y320="Y",(RarityBackground!$D$4*X320)*IF(Z320="Y",RarityBackground!$F$9,RarityBackground!$F$10),(RarityBackground!$D$3*X320)*IF(Z320="Y",RarityBackground!$F$9,RarityBackground!$F$10)))</f>
        <v/>
      </c>
      <c r="AW320" s="5" t="str">
        <f>IF(AA320="","",AA320*RarityBackground!$D$2)</f>
        <v/>
      </c>
      <c r="AX320" s="5">
        <f t="shared" si="2"/>
        <v>600</v>
      </c>
      <c r="AY320" s="5">
        <f>IF(AC320="","",VLOOKUP(AC320,RarityBackground!$A$7:$B$17,2,0))</f>
        <v>1080</v>
      </c>
      <c r="AZ320" s="5">
        <f>IF(AD320="","",IF(AD320="Y",AY320*RarityBackground!$F$5,IF(AD320="N",AY320*(IF(RarityBackground!$F$3+(AE320-1)&gt;10,10,RarityBackground!$F$3+(AE320-1)))))-AY320)</f>
        <v>9720</v>
      </c>
      <c r="BA320" s="5" t="str">
        <f>IF(AF320="","",VLOOKUP(AF320,RarityBackground!$A$7:$B$17,2,0))</f>
        <v/>
      </c>
      <c r="BB320" s="5" t="str">
        <f>IF(AG320="","",IF(AG320="Y",BA320*RarityBackground!$F$5,IF(AG320="N",BA320*(IF(RarityBackground!$F$3+(AH320-1)&gt;10,10,RarityBackground!$F$3+(AH320-1)))))-BA320)</f>
        <v/>
      </c>
    </row>
    <row r="321" ht="15.75" customHeight="1">
      <c r="A321" s="5" t="s">
        <v>598</v>
      </c>
      <c r="B321" s="5" t="s">
        <v>55</v>
      </c>
      <c r="C321" s="6" t="s">
        <v>74</v>
      </c>
      <c r="D321" s="5">
        <f>IF(A321="","",ROUNDUP(SUM(AI321:BB321)*VLOOKUP(B321,RarityBackground!$A$1:$B$6,2,0)*IF(C321="Yes",1,1.1),0))</f>
        <v>4500</v>
      </c>
      <c r="E321" s="5" t="s">
        <v>599</v>
      </c>
      <c r="F321" s="7"/>
      <c r="I321" s="7"/>
      <c r="J321" s="7"/>
      <c r="K321" s="6"/>
      <c r="L321" s="8"/>
      <c r="M321" s="7">
        <v>3.0</v>
      </c>
      <c r="N321" s="6" t="s">
        <v>67</v>
      </c>
      <c r="O321" s="6"/>
      <c r="P321" s="6"/>
      <c r="Q321" s="8"/>
      <c r="R321" s="9"/>
      <c r="S321" s="7"/>
      <c r="T321" s="6"/>
      <c r="U321" s="6"/>
      <c r="V321" s="6"/>
      <c r="W321" s="6"/>
      <c r="X321" s="6"/>
      <c r="Y321" s="6"/>
      <c r="Z321" s="6"/>
      <c r="AA321" s="8"/>
      <c r="AB321" s="7"/>
      <c r="AC321" s="7"/>
      <c r="AD321" s="6"/>
      <c r="AE321" s="6"/>
      <c r="AF321" s="6"/>
      <c r="AG321" s="6"/>
      <c r="AH321" s="6"/>
      <c r="AI321" s="7" t="str">
        <f>IF(F321="","",F321+IF(G321="",0,VLOOKUP(G321,RarityBackground!$E$7:$F$9,2,0)))</f>
        <v/>
      </c>
      <c r="AJ321" s="5" t="str">
        <f>IF(H321="","",F321+IF(H321=1,RarityBackground!$F$1,IF(H321=2,RarityBackground!$F$1*3,IF(H321=3,RarityBackground!$F$1*6,"Error"))))</f>
        <v/>
      </c>
      <c r="AK321" s="5" t="str">
        <f>IF(I321="","",IF(I321=1,RarityBackground!$F$2,IF(I321=2,RarityBackground!$F$2*3,IF(I321=3,RarityBackground!$F$2*6,"Error"))))</f>
        <v/>
      </c>
      <c r="AL321" s="5" t="str">
        <f>IF(J321="","",ROUNDUP(RarityBackground!$F$6*VLOOKUP(J321, RarityBackground!$A$18:$B$27,2,0),-1))</f>
        <v/>
      </c>
      <c r="AM321" s="5" t="str">
        <f>IF(K321="","",IF(K321="N","",IF(K321="Y",ROUNDUP(RarityBackground!$F$6,-1),"")))</f>
        <v/>
      </c>
      <c r="AN321" s="5" t="str">
        <f>IF(L321="","",IF(L321=1,RarityBackground!$D$1,IF(L321=2,RarityBackground!$D$1*3,IF(L321=3,RarityBackground!$D$1*6,"Error"))))</f>
        <v/>
      </c>
      <c r="AO321" s="5">
        <f>IF(M321="","",VLOOKUP(M321,RarityBackground!$A$7:$B$17,2,0))</f>
        <v>300</v>
      </c>
      <c r="AP321" s="5">
        <f>IF(N321="","",IF(N321="Y",AO321*RarityBackground!$F$5,IF(N321="N",AO321*(IF(RarityBackground!$F$3+(O321-1)&gt;10,10,RarityBackground!$F$3+(O321-1)))))-AO321)</f>
        <v>2700</v>
      </c>
      <c r="AQ321" s="5" t="str">
        <f t="shared" si="1"/>
        <v/>
      </c>
      <c r="AR321" s="5" t="str">
        <f>IF(Q321="","",Q321*RarityBackground!$D$5)</f>
        <v/>
      </c>
      <c r="AS321" s="5" t="str">
        <f>IF(R321="","",VLOOKUP(R321&amp;"Save1Minute", RarityBackground!$C$6:$D$20,2,0))</f>
        <v/>
      </c>
      <c r="AT321" s="5" t="str">
        <f>IF(S321="","",IF(T321="Y",ROUNDUP(S321*RarityBackground!$D$4,0),IF(T321="N",ROUNDUP(S321*RarityBackground!$D$3,0))))</f>
        <v/>
      </c>
      <c r="AU321" s="5" t="str">
        <f>IF(U321="","",IF(V321="Y",((RarityBackground!$D$4*U321)*(RarityBackground!$F$3+W321)),((RarityBackground!$D$3*U321)*(RarityBackground!$F$3+W321))))</f>
        <v/>
      </c>
      <c r="AV321" s="5" t="str">
        <f>IF(X321="","",IF(Y321="Y",(RarityBackground!$D$4*X321)*IF(Z321="Y",RarityBackground!$F$9,RarityBackground!$F$10),(RarityBackground!$D$3*X321)*IF(Z321="Y",RarityBackground!$F$9,RarityBackground!$F$10)))</f>
        <v/>
      </c>
      <c r="AW321" s="5" t="str">
        <f>IF(AA321="","",AA321*RarityBackground!$D$2)</f>
        <v/>
      </c>
      <c r="AX321" s="5" t="str">
        <f t="shared" si="2"/>
        <v/>
      </c>
      <c r="AY321" s="5" t="str">
        <f>IF(AC321="","",VLOOKUP(AC321,RarityBackground!$A$7:$B$17,2,0))</f>
        <v/>
      </c>
      <c r="AZ321" s="5" t="str">
        <f>IF(AD321="","",IF(AD321="Y",AY321*RarityBackground!$F$5,IF(AD321="N",AY321*(IF(RarityBackground!$F$3+(AE321-1)&gt;10,10,RarityBackground!$F$3+(AE321-1)))))-AY321)</f>
        <v/>
      </c>
      <c r="BA321" s="5" t="str">
        <f>IF(AF321="","",VLOOKUP(AF321,RarityBackground!$A$7:$B$17,2,0))</f>
        <v/>
      </c>
      <c r="BB321" s="5" t="str">
        <f>IF(AG321="","",IF(AG321="Y",BA321*RarityBackground!$F$5,IF(AG321="N",BA321*(IF(RarityBackground!$F$3+(AH321-1)&gt;10,10,RarityBackground!$F$3+(AH321-1)))))-BA321)</f>
        <v/>
      </c>
    </row>
    <row r="322" ht="15.75" customHeight="1">
      <c r="A322" s="5" t="s">
        <v>600</v>
      </c>
      <c r="B322" s="5" t="s">
        <v>70</v>
      </c>
      <c r="C322" s="6" t="s">
        <v>74</v>
      </c>
      <c r="D322" s="5">
        <f>IF(A322="","",ROUNDUP(SUM(AI322:BB322)*VLOOKUP(B322,RarityBackground!$A$1:$B$6,2,0)*IF(C322="Yes",1,1.1),0))</f>
        <v>20400</v>
      </c>
      <c r="E322" s="5" t="s">
        <v>601</v>
      </c>
      <c r="F322" s="7"/>
      <c r="I322" s="7"/>
      <c r="J322" s="7"/>
      <c r="K322" s="6"/>
      <c r="L322" s="8">
        <v>2.0</v>
      </c>
      <c r="M322" s="7">
        <v>3.0</v>
      </c>
      <c r="N322" s="6" t="s">
        <v>67</v>
      </c>
      <c r="O322" s="6"/>
      <c r="P322" s="6"/>
      <c r="Q322" s="8">
        <v>20.0</v>
      </c>
      <c r="R322" s="9"/>
      <c r="S322" s="7"/>
      <c r="T322" s="6"/>
      <c r="U322" s="6"/>
      <c r="V322" s="6"/>
      <c r="W322" s="6"/>
      <c r="X322" s="6"/>
      <c r="Y322" s="6"/>
      <c r="Z322" s="6"/>
      <c r="AA322" s="8"/>
      <c r="AB322" s="7"/>
      <c r="AC322" s="7">
        <v>6.0</v>
      </c>
      <c r="AD322" s="6" t="s">
        <v>76</v>
      </c>
      <c r="AE322" s="6">
        <v>2.0</v>
      </c>
      <c r="AF322" s="6">
        <v>1.0</v>
      </c>
      <c r="AG322" s="6" t="s">
        <v>67</v>
      </c>
      <c r="AH322" s="6"/>
      <c r="AI322" s="7" t="str">
        <f>IF(F322="","",F322+IF(G322="",0,VLOOKUP(G322,RarityBackground!$E$7:$F$9,2,0)))</f>
        <v/>
      </c>
      <c r="AJ322" s="5" t="str">
        <f>IF(H322="","",F322+IF(H322=1,RarityBackground!$F$1,IF(H322=2,RarityBackground!$F$1*3,IF(H322=3,RarityBackground!$F$1*6,"Error"))))</f>
        <v/>
      </c>
      <c r="AK322" s="5" t="str">
        <f>IF(I322="","",IF(I322=1,RarityBackground!$F$2,IF(I322=2,RarityBackground!$F$2*3,IF(I322=3,RarityBackground!$F$2*6,"Error"))))</f>
        <v/>
      </c>
      <c r="AL322" s="5" t="str">
        <f>IF(J322="","",ROUNDUP(RarityBackground!$F$6*VLOOKUP(J322, RarityBackground!$A$18:$B$27,2,0),-1))</f>
        <v/>
      </c>
      <c r="AM322" s="5" t="str">
        <f>IF(K322="","",IF(K322="N","",IF(K322="Y",ROUNDUP(RarityBackground!$F$6,-1),"")))</f>
        <v/>
      </c>
      <c r="AN322" s="5">
        <f>IF(L322="","",IF(L322=1,RarityBackground!$D$1,IF(L322=2,RarityBackground!$D$1*3,IF(L322=3,RarityBackground!$D$1*6,"Error"))))</f>
        <v>1500</v>
      </c>
      <c r="AO322" s="5">
        <f>IF(M322="","",VLOOKUP(M322,RarityBackground!$A$7:$B$17,2,0))</f>
        <v>300</v>
      </c>
      <c r="AP322" s="5">
        <f>IF(N322="","",IF(N322="Y",AO322*RarityBackground!$F$5,IF(N322="N",AO322*(IF(RarityBackground!$F$3+(O322-1)&gt;10,10,RarityBackground!$F$3+(O322-1)))))-AO322)</f>
        <v>2700</v>
      </c>
      <c r="AQ322" s="5" t="str">
        <f t="shared" si="1"/>
        <v/>
      </c>
      <c r="AR322" s="5">
        <f>IF(Q322="","",Q322*RarityBackground!$D$5)</f>
        <v>600</v>
      </c>
      <c r="AS322" s="5" t="str">
        <f>IF(R322="","",VLOOKUP(R322&amp;"Save1Minute", RarityBackground!$C$6:$D$20,2,0))</f>
        <v/>
      </c>
      <c r="AT322" s="5" t="str">
        <f>IF(S322="","",IF(T322="Y",ROUNDUP(S322*RarityBackground!$D$4,0),IF(T322="N",ROUNDUP(S322*RarityBackground!$D$3,0))))</f>
        <v/>
      </c>
      <c r="AU322" s="5" t="str">
        <f>IF(U322="","",IF(V322="Y",((RarityBackground!$D$4*U322)*(RarityBackground!$F$3+W322)),((RarityBackground!$D$3*U322)*(RarityBackground!$F$3+W322))))</f>
        <v/>
      </c>
      <c r="AV322" s="5" t="str">
        <f>IF(X322="","",IF(Y322="Y",(RarityBackground!$D$4*X322)*IF(Z322="Y",RarityBackground!$F$9,RarityBackground!$F$10),(RarityBackground!$D$3*X322)*IF(Z322="Y",RarityBackground!$F$9,RarityBackground!$F$10)))</f>
        <v/>
      </c>
      <c r="AW322" s="5" t="str">
        <f>IF(AA322="","",AA322*RarityBackground!$D$2)</f>
        <v/>
      </c>
      <c r="AX322" s="5" t="str">
        <f t="shared" si="2"/>
        <v/>
      </c>
      <c r="AY322" s="5">
        <f>IF(AC322="","",VLOOKUP(AC322,RarityBackground!$A$7:$B$17,2,0))</f>
        <v>840</v>
      </c>
      <c r="AZ322" s="5">
        <f>IF(AD322="","",IF(AD322="Y",AY322*RarityBackground!$F$5,IF(AD322="N",AY322*(IF(RarityBackground!$F$3+(AE322-1)&gt;10,10,RarityBackground!$F$3+(AE322-1)))))-AY322)</f>
        <v>3360</v>
      </c>
      <c r="BA322" s="5">
        <f>IF(AF322="","",VLOOKUP(AF322,RarityBackground!$A$7:$B$17,2,0))</f>
        <v>90</v>
      </c>
      <c r="BB322" s="5">
        <f>IF(AG322="","",IF(AG322="Y",BA322*RarityBackground!$F$5,IF(AG322="N",BA322*(IF(RarityBackground!$F$3+(AH322-1)&gt;10,10,RarityBackground!$F$3+(AH322-1)))))-BA322)</f>
        <v>810</v>
      </c>
    </row>
    <row r="323" ht="15.75" customHeight="1">
      <c r="A323" s="5" t="s">
        <v>602</v>
      </c>
      <c r="B323" s="5" t="s">
        <v>72</v>
      </c>
      <c r="C323" s="6" t="s">
        <v>74</v>
      </c>
      <c r="D323" s="5">
        <f>IF(A323="","",ROUNDUP(SUM(AI323:BB323)*VLOOKUP(B323,RarityBackground!$A$1:$B$6,2,0)*IF(C323="Yes",1,1.1),0))</f>
        <v>12630</v>
      </c>
      <c r="E323" s="5" t="s">
        <v>603</v>
      </c>
      <c r="F323" s="7"/>
      <c r="I323" s="7"/>
      <c r="J323" s="7"/>
      <c r="K323" s="6"/>
      <c r="L323" s="8">
        <v>2.0</v>
      </c>
      <c r="M323" s="7">
        <v>4.0</v>
      </c>
      <c r="N323" s="6" t="s">
        <v>76</v>
      </c>
      <c r="O323" s="6">
        <v>1.0</v>
      </c>
      <c r="P323" s="6"/>
      <c r="Q323" s="8"/>
      <c r="R323" s="10" t="s">
        <v>520</v>
      </c>
      <c r="S323" s="7"/>
      <c r="T323" s="6"/>
      <c r="U323" s="6">
        <v>7.0</v>
      </c>
      <c r="V323" s="6" t="s">
        <v>76</v>
      </c>
      <c r="W323" s="6">
        <v>0.0</v>
      </c>
      <c r="X323" s="6"/>
      <c r="Y323" s="6"/>
      <c r="Z323" s="6"/>
      <c r="AA323" s="8"/>
      <c r="AB323" s="7"/>
      <c r="AC323" s="7">
        <v>1.0</v>
      </c>
      <c r="AD323" s="6" t="s">
        <v>76</v>
      </c>
      <c r="AE323" s="6">
        <v>1.0</v>
      </c>
      <c r="AF323" s="6"/>
      <c r="AG323" s="6"/>
      <c r="AH323" s="6"/>
      <c r="AI323" s="7" t="str">
        <f>IF(F323="","",F323+IF(G323="",0,VLOOKUP(G323,RarityBackground!$E$7:$F$9,2,0)))</f>
        <v/>
      </c>
      <c r="AJ323" s="5" t="str">
        <f>IF(H323="","",F323+IF(H323=1,RarityBackground!$F$1,IF(H323=2,RarityBackground!$F$1*3,IF(H323=3,RarityBackground!$F$1*6,"Error"))))</f>
        <v/>
      </c>
      <c r="AK323" s="5" t="str">
        <f>IF(I323="","",IF(I323=1,RarityBackground!$F$2,IF(I323=2,RarityBackground!$F$2*3,IF(I323=3,RarityBackground!$F$2*6,"Error"))))</f>
        <v/>
      </c>
      <c r="AL323" s="5" t="str">
        <f>IF(J323="","",ROUNDUP(RarityBackground!$F$6*VLOOKUP(J323, RarityBackground!$A$18:$B$27,2,0),-1))</f>
        <v/>
      </c>
      <c r="AM323" s="5" t="str">
        <f>IF(K323="","",IF(K323="N","",IF(K323="Y",ROUNDUP(RarityBackground!$F$6,-1),"")))</f>
        <v/>
      </c>
      <c r="AN323" s="5">
        <f>IF(L323="","",IF(L323=1,RarityBackground!$D$1,IF(L323=2,RarityBackground!$D$1*3,IF(L323=3,RarityBackground!$D$1*6,"Error"))))</f>
        <v>1500</v>
      </c>
      <c r="AO323" s="5">
        <f>IF(M323="","",VLOOKUP(M323,RarityBackground!$A$7:$B$17,2,0))</f>
        <v>450</v>
      </c>
      <c r="AP323" s="5">
        <f>IF(N323="","",IF(N323="Y",AO323*RarityBackground!$F$5,IF(N323="N",AO323*(IF(RarityBackground!$F$3+(O323-1)&gt;10,10,RarityBackground!$F$3+(O323-1)))))-AO323)</f>
        <v>1350</v>
      </c>
      <c r="AQ323" s="5" t="str">
        <f t="shared" si="1"/>
        <v/>
      </c>
      <c r="AR323" s="5" t="str">
        <f>IF(Q323="","",Q323*RarityBackground!$D$5)</f>
        <v/>
      </c>
      <c r="AS323" s="5">
        <f>IF(R323="","",VLOOKUP(R323&amp;"Save1Minute", RarityBackground!$C$6:$D$20,2,0))</f>
        <v>450</v>
      </c>
      <c r="AT323" s="5" t="str">
        <f>IF(S323="","",IF(T323="Y",ROUNDUP(S323*RarityBackground!$D$4,0),IF(T323="N",ROUNDUP(S323*RarityBackground!$D$3,0))))</f>
        <v/>
      </c>
      <c r="AU323" s="5">
        <f>IF(U323="","",IF(V323="Y",((RarityBackground!$D$4*U323)*(RarityBackground!$F$3+W323)),((RarityBackground!$D$3*U323)*(RarityBackground!$F$3+W323))))</f>
        <v>99.96</v>
      </c>
      <c r="AV323" s="5" t="str">
        <f>IF(X323="","",IF(Y323="Y",(RarityBackground!$D$4*X323)*IF(Z323="Y",RarityBackground!$F$9,RarityBackground!$F$10),(RarityBackground!$D$3*X323)*IF(Z323="Y",RarityBackground!$F$9,RarityBackground!$F$10)))</f>
        <v/>
      </c>
      <c r="AW323" s="5" t="str">
        <f>IF(AA323="","",AA323*RarityBackground!$D$2)</f>
        <v/>
      </c>
      <c r="AX323" s="5" t="str">
        <f t="shared" si="2"/>
        <v/>
      </c>
      <c r="AY323" s="5">
        <f>IF(AC323="","",VLOOKUP(AC323,RarityBackground!$A$7:$B$17,2,0))</f>
        <v>90</v>
      </c>
      <c r="AZ323" s="5">
        <f>IF(AD323="","",IF(AD323="Y",AY323*RarityBackground!$F$5,IF(AD323="N",AY323*(IF(RarityBackground!$F$3+(AE323-1)&gt;10,10,RarityBackground!$F$3+(AE323-1)))))-AY323)</f>
        <v>270</v>
      </c>
      <c r="BA323" s="5" t="str">
        <f>IF(AF323="","",VLOOKUP(AF323,RarityBackground!$A$7:$B$17,2,0))</f>
        <v/>
      </c>
      <c r="BB323" s="5" t="str">
        <f>IF(AG323="","",IF(AG323="Y",BA323*RarityBackground!$F$5,IF(AG323="N",BA323*(IF(RarityBackground!$F$3+(AH323-1)&gt;10,10,RarityBackground!$F$3+(AH323-1)))))-BA323)</f>
        <v/>
      </c>
    </row>
    <row r="324" ht="15.75" customHeight="1">
      <c r="A324" s="5" t="s">
        <v>604</v>
      </c>
      <c r="B324" s="5" t="s">
        <v>70</v>
      </c>
      <c r="C324" s="6" t="s">
        <v>74</v>
      </c>
      <c r="D324" s="5">
        <f>IF(A324="","",ROUNDUP(SUM(AI324:BB324)*VLOOKUP(B324,RarityBackground!$A$1:$B$6,2,0)*IF(C324="Yes",1,1.1),0))</f>
        <v>12960</v>
      </c>
      <c r="E324" s="5" t="s">
        <v>605</v>
      </c>
      <c r="F324" s="7"/>
      <c r="I324" s="7"/>
      <c r="J324" s="7"/>
      <c r="K324" s="6"/>
      <c r="L324" s="8"/>
      <c r="M324" s="7">
        <v>7.0</v>
      </c>
      <c r="N324" s="6" t="s">
        <v>76</v>
      </c>
      <c r="O324" s="6">
        <v>3.0</v>
      </c>
      <c r="P324" s="6"/>
      <c r="Q324" s="8"/>
      <c r="R324" s="9"/>
      <c r="S324" s="7"/>
      <c r="T324" s="6"/>
      <c r="U324" s="6"/>
      <c r="V324" s="6"/>
      <c r="W324" s="6"/>
      <c r="X324" s="6"/>
      <c r="Y324" s="6"/>
      <c r="Z324" s="6"/>
      <c r="AA324" s="8"/>
      <c r="AB324" s="7"/>
      <c r="AC324" s="7"/>
      <c r="AD324" s="6"/>
      <c r="AE324" s="6"/>
      <c r="AF324" s="6"/>
      <c r="AG324" s="6"/>
      <c r="AH324" s="6"/>
      <c r="AI324" s="7" t="str">
        <f>IF(F324="","",F324+IF(G324="",0,VLOOKUP(G324,RarityBackground!$E$7:$F$9,2,0)))</f>
        <v/>
      </c>
      <c r="AJ324" s="5" t="str">
        <f>IF(H324="","",F324+IF(H324=1,RarityBackground!$F$1,IF(H324=2,RarityBackground!$F$1*3,IF(H324=3,RarityBackground!$F$1*6,"Error"))))</f>
        <v/>
      </c>
      <c r="AK324" s="5" t="str">
        <f>IF(I324="","",IF(I324=1,RarityBackground!$F$2,IF(I324=2,RarityBackground!$F$2*3,IF(I324=3,RarityBackground!$F$2*6,"Error"))))</f>
        <v/>
      </c>
      <c r="AL324" s="5" t="str">
        <f>IF(J324="","",ROUNDUP(RarityBackground!$F$6*VLOOKUP(J324, RarityBackground!$A$18:$B$27,2,0),-1))</f>
        <v/>
      </c>
      <c r="AM324" s="5" t="str">
        <f>IF(K324="","",IF(K324="N","",IF(K324="Y",ROUNDUP(RarityBackground!$F$6,-1),"")))</f>
        <v/>
      </c>
      <c r="AN324" s="5" t="str">
        <f>IF(L324="","",IF(L324=1,RarityBackground!$D$1,IF(L324=2,RarityBackground!$D$1*3,IF(L324=3,RarityBackground!$D$1*6,"Error"))))</f>
        <v/>
      </c>
      <c r="AO324" s="5">
        <f>IF(M324="","",VLOOKUP(M324,RarityBackground!$A$7:$B$17,2,0))</f>
        <v>1080</v>
      </c>
      <c r="AP324" s="5">
        <f>IF(N324="","",IF(N324="Y",AO324*RarityBackground!$F$5,IF(N324="N",AO324*(IF(RarityBackground!$F$3+(O324-1)&gt;10,10,RarityBackground!$F$3+(O324-1)))))-AO324)</f>
        <v>5400</v>
      </c>
      <c r="AQ324" s="5" t="str">
        <f t="shared" si="1"/>
        <v/>
      </c>
      <c r="AR324" s="5" t="str">
        <f>IF(Q324="","",Q324*RarityBackground!$D$5)</f>
        <v/>
      </c>
      <c r="AS324" s="5" t="str">
        <f>IF(R324="","",VLOOKUP(R324&amp;"Save1Minute", RarityBackground!$C$6:$D$20,2,0))</f>
        <v/>
      </c>
      <c r="AT324" s="5" t="str">
        <f>IF(S324="","",IF(T324="Y",ROUNDUP(S324*RarityBackground!$D$4,0),IF(T324="N",ROUNDUP(S324*RarityBackground!$D$3,0))))</f>
        <v/>
      </c>
      <c r="AU324" s="5" t="str">
        <f>IF(U324="","",IF(V324="Y",((RarityBackground!$D$4*U324)*(RarityBackground!$F$3+W324)),((RarityBackground!$D$3*U324)*(RarityBackground!$F$3+W324))))</f>
        <v/>
      </c>
      <c r="AV324" s="5" t="str">
        <f>IF(X324="","",IF(Y324="Y",(RarityBackground!$D$4*X324)*IF(Z324="Y",RarityBackground!$F$9,RarityBackground!$F$10),(RarityBackground!$D$3*X324)*IF(Z324="Y",RarityBackground!$F$9,RarityBackground!$F$10)))</f>
        <v/>
      </c>
      <c r="AW324" s="5" t="str">
        <f>IF(AA324="","",AA324*RarityBackground!$D$2)</f>
        <v/>
      </c>
      <c r="AX324" s="5" t="str">
        <f t="shared" si="2"/>
        <v/>
      </c>
      <c r="AY324" s="5" t="str">
        <f>IF(AC324="","",VLOOKUP(AC324,RarityBackground!$A$7:$B$17,2,0))</f>
        <v/>
      </c>
      <c r="AZ324" s="5" t="str">
        <f>IF(AD324="","",IF(AD324="Y",AY324*RarityBackground!$F$5,IF(AD324="N",AY324*(IF(RarityBackground!$F$3+(AE324-1)&gt;10,10,RarityBackground!$F$3+(AE324-1)))))-AY324)</f>
        <v/>
      </c>
      <c r="BA324" s="5" t="str">
        <f>IF(AF324="","",VLOOKUP(AF324,RarityBackground!$A$7:$B$17,2,0))</f>
        <v/>
      </c>
      <c r="BB324" s="5" t="str">
        <f>IF(AG324="","",IF(AG324="Y",BA324*RarityBackground!$F$5,IF(AG324="N",BA324*(IF(RarityBackground!$F$3+(AH324-1)&gt;10,10,RarityBackground!$F$3+(AH324-1)))))-BA324)</f>
        <v/>
      </c>
    </row>
    <row r="325" ht="15.75" customHeight="1">
      <c r="A325" s="5" t="s">
        <v>606</v>
      </c>
      <c r="B325" s="5" t="s">
        <v>70</v>
      </c>
      <c r="C325" s="6" t="s">
        <v>56</v>
      </c>
      <c r="D325" s="5">
        <f>IF(A325="","",ROUNDUP(SUM(AI325:BB325)*VLOOKUP(B325,RarityBackground!$A$1:$B$6,2,0)*IF(C325="Yes",1,1.1),0))</f>
        <v>7392</v>
      </c>
      <c r="E325" s="5" t="s">
        <v>126</v>
      </c>
      <c r="F325" s="7"/>
      <c r="I325" s="7"/>
      <c r="J325" s="7"/>
      <c r="K325" s="6"/>
      <c r="L325" s="8"/>
      <c r="M325" s="7">
        <v>6.0</v>
      </c>
      <c r="N325" s="6" t="s">
        <v>76</v>
      </c>
      <c r="O325" s="6">
        <v>1.0</v>
      </c>
      <c r="P325" s="6"/>
      <c r="Q325" s="8"/>
      <c r="R325" s="9"/>
      <c r="S325" s="7"/>
      <c r="T325" s="6"/>
      <c r="U325" s="6"/>
      <c r="V325" s="6"/>
      <c r="W325" s="6"/>
      <c r="X325" s="6"/>
      <c r="Y325" s="6"/>
      <c r="Z325" s="6"/>
      <c r="AA325" s="8"/>
      <c r="AB325" s="7"/>
      <c r="AC325" s="7"/>
      <c r="AD325" s="6"/>
      <c r="AE325" s="6"/>
      <c r="AF325" s="6"/>
      <c r="AG325" s="6"/>
      <c r="AH325" s="6"/>
      <c r="AI325" s="7" t="str">
        <f>IF(F325="","",F325+IF(G325="",0,VLOOKUP(G325,RarityBackground!$E$7:$F$9,2,0)))</f>
        <v/>
      </c>
      <c r="AJ325" s="5" t="str">
        <f>IF(H325="","",F325+IF(H325=1,RarityBackground!$F$1,IF(H325=2,RarityBackground!$F$1*3,IF(H325=3,RarityBackground!$F$1*6,"Error"))))</f>
        <v/>
      </c>
      <c r="AK325" s="5" t="str">
        <f>IF(I325="","",IF(I325=1,RarityBackground!$F$2,IF(I325=2,RarityBackground!$F$2*3,IF(I325=3,RarityBackground!$F$2*6,"Error"))))</f>
        <v/>
      </c>
      <c r="AL325" s="5" t="str">
        <f>IF(J325="","",ROUNDUP(RarityBackground!$F$6*VLOOKUP(J325, RarityBackground!$A$18:$B$27,2,0),-1))</f>
        <v/>
      </c>
      <c r="AM325" s="5" t="str">
        <f>IF(K325="","",IF(K325="N","",IF(K325="Y",ROUNDUP(RarityBackground!$F$6,-1),"")))</f>
        <v/>
      </c>
      <c r="AN325" s="5" t="str">
        <f>IF(L325="","",IF(L325=1,RarityBackground!$D$1,IF(L325=2,RarityBackground!$D$1*3,IF(L325=3,RarityBackground!$D$1*6,"Error"))))</f>
        <v/>
      </c>
      <c r="AO325" s="5">
        <f>IF(M325="","",VLOOKUP(M325,RarityBackground!$A$7:$B$17,2,0))</f>
        <v>840</v>
      </c>
      <c r="AP325" s="5">
        <f>IF(N325="","",IF(N325="Y",AO325*RarityBackground!$F$5,IF(N325="N",AO325*(IF(RarityBackground!$F$3+(O325-1)&gt;10,10,RarityBackground!$F$3+(O325-1)))))-AO325)</f>
        <v>2520</v>
      </c>
      <c r="AQ325" s="5" t="str">
        <f t="shared" si="1"/>
        <v/>
      </c>
      <c r="AR325" s="5" t="str">
        <f>IF(Q325="","",Q325*RarityBackground!$D$5)</f>
        <v/>
      </c>
      <c r="AS325" s="5" t="str">
        <f>IF(R325="","",VLOOKUP(R325&amp;"Save1Minute", RarityBackground!$C$6:$D$20,2,0))</f>
        <v/>
      </c>
      <c r="AT325" s="5" t="str">
        <f>IF(S325="","",IF(T325="Y",ROUNDUP(S325*RarityBackground!$D$4,0),IF(T325="N",ROUNDUP(S325*RarityBackground!$D$3,0))))</f>
        <v/>
      </c>
      <c r="AU325" s="5" t="str">
        <f>IF(U325="","",IF(V325="Y",((RarityBackground!$D$4*U325)*(RarityBackground!$F$3+W325)),((RarityBackground!$D$3*U325)*(RarityBackground!$F$3+W325))))</f>
        <v/>
      </c>
      <c r="AV325" s="5" t="str">
        <f>IF(X325="","",IF(Y325="Y",(RarityBackground!$D$4*X325)*IF(Z325="Y",RarityBackground!$F$9,RarityBackground!$F$10),(RarityBackground!$D$3*X325)*IF(Z325="Y",RarityBackground!$F$9,RarityBackground!$F$10)))</f>
        <v/>
      </c>
      <c r="AW325" s="5" t="str">
        <f>IF(AA325="","",AA325*RarityBackground!$D$2)</f>
        <v/>
      </c>
      <c r="AX325" s="5" t="str">
        <f t="shared" si="2"/>
        <v/>
      </c>
      <c r="AY325" s="5" t="str">
        <f>IF(AC325="","",VLOOKUP(AC325,RarityBackground!$A$7:$B$17,2,0))</f>
        <v/>
      </c>
      <c r="AZ325" s="5" t="str">
        <f>IF(AD325="","",IF(AD325="Y",AY325*RarityBackground!$F$5,IF(AD325="N",AY325*(IF(RarityBackground!$F$3+(AE325-1)&gt;10,10,RarityBackground!$F$3+(AE325-1)))))-AY325)</f>
        <v/>
      </c>
      <c r="BA325" s="5" t="str">
        <f>IF(AF325="","",VLOOKUP(AF325,RarityBackground!$A$7:$B$17,2,0))</f>
        <v/>
      </c>
      <c r="BB325" s="5" t="str">
        <f>IF(AG325="","",IF(AG325="Y",BA325*RarityBackground!$F$5,IF(AG325="N",BA325*(IF(RarityBackground!$F$3+(AH325-1)&gt;10,10,RarityBackground!$F$3+(AH325-1)))))-BA325)</f>
        <v/>
      </c>
    </row>
    <row r="326" ht="15.75" customHeight="1">
      <c r="A326" s="5" t="s">
        <v>607</v>
      </c>
      <c r="B326" s="5" t="s">
        <v>55</v>
      </c>
      <c r="C326" s="6" t="s">
        <v>74</v>
      </c>
      <c r="D326" s="5">
        <f>IF(A326="","",ROUNDUP(SUM(AI326:BB326)*VLOOKUP(B326,RarityBackground!$A$1:$B$6,2,0)*IF(C326="Yes",1,1.1),0))</f>
        <v>2100</v>
      </c>
      <c r="E326" s="5" t="s">
        <v>608</v>
      </c>
      <c r="F326" s="7"/>
      <c r="I326" s="7">
        <v>1.0</v>
      </c>
      <c r="J326" s="7"/>
      <c r="K326" s="6"/>
      <c r="L326" s="8">
        <v>1.0</v>
      </c>
      <c r="M326" s="7"/>
      <c r="N326" s="6"/>
      <c r="O326" s="6"/>
      <c r="P326" s="6"/>
      <c r="Q326" s="8"/>
      <c r="R326" s="9"/>
      <c r="S326" s="7"/>
      <c r="T326" s="6"/>
      <c r="U326" s="6"/>
      <c r="V326" s="6"/>
      <c r="W326" s="6"/>
      <c r="X326" s="6"/>
      <c r="Y326" s="6"/>
      <c r="Z326" s="6"/>
      <c r="AA326" s="8"/>
      <c r="AB326" s="7"/>
      <c r="AC326" s="7"/>
      <c r="AD326" s="6"/>
      <c r="AE326" s="6"/>
      <c r="AF326" s="6"/>
      <c r="AG326" s="6"/>
      <c r="AH326" s="6"/>
      <c r="AI326" s="7" t="str">
        <f>IF(F326="","",F326+IF(G326="",0,VLOOKUP(G326,RarityBackground!$E$7:$F$9,2,0)))</f>
        <v/>
      </c>
      <c r="AJ326" s="5" t="str">
        <f>IF(H326="","",F326+IF(H326=1,RarityBackground!$F$1,IF(H326=2,RarityBackground!$F$1*3,IF(H326=3,RarityBackground!$F$1*6,"Error"))))</f>
        <v/>
      </c>
      <c r="AK326" s="5">
        <f>IF(I326="","",IF(I326=1,RarityBackground!$F$2,IF(I326=2,RarityBackground!$F$2*3,IF(I326=3,RarityBackground!$F$2*6,"Error"))))</f>
        <v>900</v>
      </c>
      <c r="AL326" s="5" t="str">
        <f>IF(J326="","",ROUNDUP(RarityBackground!$F$6*VLOOKUP(J326, RarityBackground!$A$18:$B$27,2,0),-1))</f>
        <v/>
      </c>
      <c r="AM326" s="5" t="str">
        <f>IF(K326="","",IF(K326="N","",IF(K326="Y",ROUNDUP(RarityBackground!$F$6,-1),"")))</f>
        <v/>
      </c>
      <c r="AN326" s="5">
        <f>IF(L326="","",IF(L326=1,RarityBackground!$D$1,IF(L326=2,RarityBackground!$D$1*3,IF(L326=3,RarityBackground!$D$1*6,"Error"))))</f>
        <v>500</v>
      </c>
      <c r="AO326" s="5" t="str">
        <f>IF(M326="","",VLOOKUP(M326,RarityBackground!$A$7:$B$17,2,0))</f>
        <v/>
      </c>
      <c r="AP326" s="5" t="str">
        <f>IF(N326="","",IF(N326="Y",AO326*RarityBackground!$F$5,IF(N326="N",AO326*(IF(RarityBackground!$F$3+(O326-1)&gt;10,10,RarityBackground!$F$3+(O326-1)))))-AO326)</f>
        <v/>
      </c>
      <c r="AQ326" s="5" t="str">
        <f t="shared" si="1"/>
        <v/>
      </c>
      <c r="AR326" s="5" t="str">
        <f>IF(Q326="","",Q326*RarityBackground!$D$5)</f>
        <v/>
      </c>
      <c r="AS326" s="5" t="str">
        <f>IF(R326="","",VLOOKUP(R326&amp;"Save1Minute", RarityBackground!$C$6:$D$20,2,0))</f>
        <v/>
      </c>
      <c r="AT326" s="5" t="str">
        <f>IF(S326="","",IF(T326="Y",ROUNDUP(S326*RarityBackground!$D$4,0),IF(T326="N",ROUNDUP(S326*RarityBackground!$D$3,0))))</f>
        <v/>
      </c>
      <c r="AU326" s="5" t="str">
        <f>IF(U326="","",IF(V326="Y",((RarityBackground!$D$4*U326)*(RarityBackground!$F$3+W326)),((RarityBackground!$D$3*U326)*(RarityBackground!$F$3+W326))))</f>
        <v/>
      </c>
      <c r="AV326" s="5" t="str">
        <f>IF(X326="","",IF(Y326="Y",(RarityBackground!$D$4*X326)*IF(Z326="Y",RarityBackground!$F$9,RarityBackground!$F$10),(RarityBackground!$D$3*X326)*IF(Z326="Y",RarityBackground!$F$9,RarityBackground!$F$10)))</f>
        <v/>
      </c>
      <c r="AW326" s="5" t="str">
        <f>IF(AA326="","",AA326*RarityBackground!$D$2)</f>
        <v/>
      </c>
      <c r="AX326" s="5" t="str">
        <f t="shared" si="2"/>
        <v/>
      </c>
      <c r="AY326" s="5" t="str">
        <f>IF(AC326="","",VLOOKUP(AC326,RarityBackground!$A$7:$B$17,2,0))</f>
        <v/>
      </c>
      <c r="AZ326" s="5" t="str">
        <f>IF(AD326="","",IF(AD326="Y",AY326*RarityBackground!$F$5,IF(AD326="N",AY326*(IF(RarityBackground!$F$3+(AE326-1)&gt;10,10,RarityBackground!$F$3+(AE326-1)))))-AY326)</f>
        <v/>
      </c>
      <c r="BA326" s="5" t="str">
        <f>IF(AF326="","",VLOOKUP(AF326,RarityBackground!$A$7:$B$17,2,0))</f>
        <v/>
      </c>
      <c r="BB326" s="5" t="str">
        <f>IF(AG326="","",IF(AG326="Y",BA326*RarityBackground!$F$5,IF(AG326="N",BA326*(IF(RarityBackground!$F$3+(AH326-1)&gt;10,10,RarityBackground!$F$3+(AH326-1)))))-BA326)</f>
        <v/>
      </c>
    </row>
    <row r="327" ht="15.75" customHeight="1">
      <c r="A327" s="5" t="s">
        <v>609</v>
      </c>
      <c r="B327" s="5" t="s">
        <v>70</v>
      </c>
      <c r="C327" s="6" t="s">
        <v>74</v>
      </c>
      <c r="D327" s="5">
        <f>IF(A327="","",ROUNDUP(SUM(AI327:BB327)*VLOOKUP(B327,RarityBackground!$A$1:$B$6,2,0)*IF(C327="Yes",1,1.1),0))</f>
        <v>3886</v>
      </c>
      <c r="F327" s="7"/>
      <c r="I327" s="7"/>
      <c r="J327" s="7"/>
      <c r="K327" s="6"/>
      <c r="L327" s="8">
        <v>2.0</v>
      </c>
      <c r="M327" s="7">
        <v>0.0</v>
      </c>
      <c r="N327" s="6" t="s">
        <v>67</v>
      </c>
      <c r="O327" s="6"/>
      <c r="P327" s="6"/>
      <c r="Q327" s="8"/>
      <c r="R327" s="9"/>
      <c r="S327" s="7"/>
      <c r="T327" s="6"/>
      <c r="U327" s="6"/>
      <c r="V327" s="6"/>
      <c r="W327" s="6"/>
      <c r="X327" s="6">
        <v>4.0</v>
      </c>
      <c r="Y327" s="6" t="s">
        <v>76</v>
      </c>
      <c r="Z327" s="6" t="s">
        <v>67</v>
      </c>
      <c r="AA327" s="8"/>
      <c r="AB327" s="7"/>
      <c r="AC327" s="7"/>
      <c r="AD327" s="6"/>
      <c r="AE327" s="6"/>
      <c r="AF327" s="6"/>
      <c r="AG327" s="6"/>
      <c r="AH327" s="6"/>
      <c r="AI327" s="7" t="str">
        <f>IF(F327="","",F327+IF(G327="",0,VLOOKUP(G327,RarityBackground!$E$7:$F$9,2,0)))</f>
        <v/>
      </c>
      <c r="AJ327" s="5" t="str">
        <f>IF(H327="","",F327+IF(H327=1,RarityBackground!$F$1,IF(H327=2,RarityBackground!$F$1*3,IF(H327=3,RarityBackground!$F$1*6,"Error"))))</f>
        <v/>
      </c>
      <c r="AK327" s="5" t="str">
        <f>IF(I327="","",IF(I327=1,RarityBackground!$F$2,IF(I327=2,RarityBackground!$F$2*3,IF(I327=3,RarityBackground!$F$2*6,"Error"))))</f>
        <v/>
      </c>
      <c r="AL327" s="5" t="str">
        <f>IF(J327="","",ROUNDUP(RarityBackground!$F$6*VLOOKUP(J327, RarityBackground!$A$18:$B$27,2,0),-1))</f>
        <v/>
      </c>
      <c r="AM327" s="5" t="str">
        <f>IF(K327="","",IF(K327="N","",IF(K327="Y",ROUNDUP(RarityBackground!$F$6,-1),"")))</f>
        <v/>
      </c>
      <c r="AN327" s="5">
        <f>IF(L327="","",IF(L327=1,RarityBackground!$D$1,IF(L327=2,RarityBackground!$D$1*3,IF(L327=3,RarityBackground!$D$1*6,"Error"))))</f>
        <v>1500</v>
      </c>
      <c r="AO327" s="5">
        <f>IF(M327="","",VLOOKUP(M327,RarityBackground!$A$7:$B$17,2,0))</f>
        <v>30</v>
      </c>
      <c r="AP327" s="5">
        <f>IF(N327="","",IF(N327="Y",AO327*RarityBackground!$F$5,IF(N327="N",AO327*(IF(RarityBackground!$F$3+(O327-1)&gt;10,10,RarityBackground!$F$3+(O327-1)))))-AO327)</f>
        <v>270</v>
      </c>
      <c r="AQ327" s="5" t="str">
        <f t="shared" si="1"/>
        <v/>
      </c>
      <c r="AR327" s="5" t="str">
        <f>IF(Q327="","",Q327*RarityBackground!$D$5)</f>
        <v/>
      </c>
      <c r="AS327" s="5" t="str">
        <f>IF(R327="","",VLOOKUP(R327&amp;"Save1Minute", RarityBackground!$C$6:$D$20,2,0))</f>
        <v/>
      </c>
      <c r="AT327" s="5" t="str">
        <f>IF(S327="","",IF(T327="Y",ROUNDUP(S327*RarityBackground!$D$4,0),IF(T327="N",ROUNDUP(S327*RarityBackground!$D$3,0))))</f>
        <v/>
      </c>
      <c r="AU327" s="5" t="str">
        <f>IF(U327="","",IF(V327="Y",((RarityBackground!$D$4*U327)*(RarityBackground!$F$3+W327)),((RarityBackground!$D$3*U327)*(RarityBackground!$F$3+W327))))</f>
        <v/>
      </c>
      <c r="AV327" s="5">
        <f>IF(X327="","",IF(Y327="Y",(RarityBackground!$D$4*X327)*IF(Z327="Y",RarityBackground!$F$9,RarityBackground!$F$10),(RarityBackground!$D$3*X327)*IF(Z327="Y",RarityBackground!$F$9,RarityBackground!$F$10)))</f>
        <v>142.8</v>
      </c>
      <c r="AW327" s="5" t="str">
        <f>IF(AA327="","",AA327*RarityBackground!$D$2)</f>
        <v/>
      </c>
      <c r="AX327" s="5" t="str">
        <f t="shared" si="2"/>
        <v/>
      </c>
      <c r="AY327" s="5" t="str">
        <f>IF(AC327="","",VLOOKUP(AC327,RarityBackground!$A$7:$B$17,2,0))</f>
        <v/>
      </c>
      <c r="AZ327" s="5" t="str">
        <f>IF(AD327="","",IF(AD327="Y",AY327*RarityBackground!$F$5,IF(AD327="N",AY327*(IF(RarityBackground!$F$3+(AE327-1)&gt;10,10,RarityBackground!$F$3+(AE327-1)))))-AY327)</f>
        <v/>
      </c>
      <c r="BA327" s="5" t="str">
        <f>IF(AF327="","",VLOOKUP(AF327,RarityBackground!$A$7:$B$17,2,0))</f>
        <v/>
      </c>
      <c r="BB327" s="5" t="str">
        <f>IF(AG327="","",IF(AG327="Y",BA327*RarityBackground!$F$5,IF(AG327="N",BA327*(IF(RarityBackground!$F$3+(AH327-1)&gt;10,10,RarityBackground!$F$3+(AH327-1)))))-BA327)</f>
        <v/>
      </c>
    </row>
    <row r="328" ht="15.75" customHeight="1">
      <c r="A328" s="5" t="s">
        <v>610</v>
      </c>
      <c r="B328" s="5" t="s">
        <v>80</v>
      </c>
      <c r="C328" s="6" t="s">
        <v>74</v>
      </c>
      <c r="D328" s="5">
        <f>IF(A328="","",ROUNDUP(SUM(AI328:BB328)*VLOOKUP(B328,RarityBackground!$A$1:$B$6,2,0)*IF(C328="Yes",1,1.1),0))</f>
        <v>30000</v>
      </c>
      <c r="E328" s="5" t="s">
        <v>611</v>
      </c>
      <c r="F328" s="7"/>
      <c r="I328" s="7"/>
      <c r="J328" s="7"/>
      <c r="K328" s="6"/>
      <c r="L328" s="8">
        <v>3.0</v>
      </c>
      <c r="M328" s="7">
        <v>3.0</v>
      </c>
      <c r="N328" s="6" t="s">
        <v>67</v>
      </c>
      <c r="O328" s="6"/>
      <c r="P328" s="6"/>
      <c r="Q328" s="8"/>
      <c r="R328" s="9"/>
      <c r="S328" s="7"/>
      <c r="T328" s="6"/>
      <c r="U328" s="6"/>
      <c r="V328" s="6"/>
      <c r="W328" s="6"/>
      <c r="X328" s="6"/>
      <c r="Y328" s="6"/>
      <c r="Z328" s="6"/>
      <c r="AA328" s="8"/>
      <c r="AB328" s="7"/>
      <c r="AC328" s="7"/>
      <c r="AD328" s="6"/>
      <c r="AE328" s="6"/>
      <c r="AF328" s="6"/>
      <c r="AG328" s="6"/>
      <c r="AH328" s="6"/>
      <c r="AI328" s="7" t="str">
        <f>IF(F328="","",F328+IF(G328="",0,VLOOKUP(G328,RarityBackground!$E$7:$F$9,2,0)))</f>
        <v/>
      </c>
      <c r="AJ328" s="5" t="str">
        <f>IF(H328="","",F328+IF(H328=1,RarityBackground!$F$1,IF(H328=2,RarityBackground!$F$1*3,IF(H328=3,RarityBackground!$F$1*6,"Error"))))</f>
        <v/>
      </c>
      <c r="AK328" s="5" t="str">
        <f>IF(I328="","",IF(I328=1,RarityBackground!$F$2,IF(I328=2,RarityBackground!$F$2*3,IF(I328=3,RarityBackground!$F$2*6,"Error"))))</f>
        <v/>
      </c>
      <c r="AL328" s="5" t="str">
        <f>IF(J328="","",ROUNDUP(RarityBackground!$F$6*VLOOKUP(J328, RarityBackground!$A$18:$B$27,2,0),-1))</f>
        <v/>
      </c>
      <c r="AM328" s="5" t="str">
        <f>IF(K328="","",IF(K328="N","",IF(K328="Y",ROUNDUP(RarityBackground!$F$6,-1),"")))</f>
        <v/>
      </c>
      <c r="AN328" s="5">
        <f>IF(L328="","",IF(L328=1,RarityBackground!$D$1,IF(L328=2,RarityBackground!$D$1*3,IF(L328=3,RarityBackground!$D$1*6,"Error"))))</f>
        <v>3000</v>
      </c>
      <c r="AO328" s="5">
        <f>IF(M328="","",VLOOKUP(M328,RarityBackground!$A$7:$B$17,2,0))</f>
        <v>300</v>
      </c>
      <c r="AP328" s="5">
        <f>IF(N328="","",IF(N328="Y",AO328*RarityBackground!$F$5,IF(N328="N",AO328*(IF(RarityBackground!$F$3+(O328-1)&gt;10,10,RarityBackground!$F$3+(O328-1)))))-AO328)</f>
        <v>2700</v>
      </c>
      <c r="AQ328" s="5" t="str">
        <f t="shared" si="1"/>
        <v/>
      </c>
      <c r="AR328" s="5" t="str">
        <f>IF(Q328="","",Q328*RarityBackground!$D$5)</f>
        <v/>
      </c>
      <c r="AS328" s="5" t="str">
        <f>IF(R328="","",VLOOKUP(R328&amp;"Save1Minute", RarityBackground!$C$6:$D$20,2,0))</f>
        <v/>
      </c>
      <c r="AT328" s="5" t="str">
        <f>IF(S328="","",IF(T328="Y",ROUNDUP(S328*RarityBackground!$D$4,0),IF(T328="N",ROUNDUP(S328*RarityBackground!$D$3,0))))</f>
        <v/>
      </c>
      <c r="AU328" s="5" t="str">
        <f>IF(U328="","",IF(V328="Y",((RarityBackground!$D$4*U328)*(RarityBackground!$F$3+W328)),((RarityBackground!$D$3*U328)*(RarityBackground!$F$3+W328))))</f>
        <v/>
      </c>
      <c r="AV328" s="5" t="str">
        <f>IF(X328="","",IF(Y328="Y",(RarityBackground!$D$4*X328)*IF(Z328="Y",RarityBackground!$F$9,RarityBackground!$F$10),(RarityBackground!$D$3*X328)*IF(Z328="Y",RarityBackground!$F$9,RarityBackground!$F$10)))</f>
        <v/>
      </c>
      <c r="AW328" s="5" t="str">
        <f>IF(AA328="","",AA328*RarityBackground!$D$2)</f>
        <v/>
      </c>
      <c r="AX328" s="5" t="str">
        <f t="shared" si="2"/>
        <v/>
      </c>
      <c r="AY328" s="5" t="str">
        <f>IF(AC328="","",VLOOKUP(AC328,RarityBackground!$A$7:$B$17,2,0))</f>
        <v/>
      </c>
      <c r="AZ328" s="5" t="str">
        <f>IF(AD328="","",IF(AD328="Y",AY328*RarityBackground!$F$5,IF(AD328="N",AY328*(IF(RarityBackground!$F$3+(AE328-1)&gt;10,10,RarityBackground!$F$3+(AE328-1)))))-AY328)</f>
        <v/>
      </c>
      <c r="BA328" s="5" t="str">
        <f>IF(AF328="","",VLOOKUP(AF328,RarityBackground!$A$7:$B$17,2,0))</f>
        <v/>
      </c>
      <c r="BB328" s="5" t="str">
        <f>IF(AG328="","",IF(AG328="Y",BA328*RarityBackground!$F$5,IF(AG328="N",BA328*(IF(RarityBackground!$F$3+(AH328-1)&gt;10,10,RarityBackground!$F$3+(AH328-1)))))-BA328)</f>
        <v/>
      </c>
    </row>
    <row r="329" ht="15.75" customHeight="1">
      <c r="A329" s="5" t="s">
        <v>612</v>
      </c>
      <c r="B329" s="5" t="s">
        <v>70</v>
      </c>
      <c r="C329" s="6" t="s">
        <v>74</v>
      </c>
      <c r="D329" s="5">
        <f>IF(A329="","",ROUNDUP(SUM(AI329:BB329)*VLOOKUP(B329,RarityBackground!$A$1:$B$6,2,0)*IF(C329="Yes",1,1.1),0))</f>
        <v>857</v>
      </c>
      <c r="F329" s="7"/>
      <c r="I329" s="7"/>
      <c r="J329" s="7"/>
      <c r="K329" s="6"/>
      <c r="L329" s="8"/>
      <c r="M329" s="7"/>
      <c r="N329" s="6"/>
      <c r="O329" s="6"/>
      <c r="P329" s="6"/>
      <c r="Q329" s="8"/>
      <c r="R329" s="9"/>
      <c r="S329" s="7"/>
      <c r="T329" s="6"/>
      <c r="U329" s="6"/>
      <c r="V329" s="6"/>
      <c r="W329" s="6"/>
      <c r="X329" s="6">
        <v>10.0</v>
      </c>
      <c r="Y329" s="6" t="s">
        <v>76</v>
      </c>
      <c r="Z329" s="6" t="s">
        <v>67</v>
      </c>
      <c r="AA329" s="8">
        <v>10.0</v>
      </c>
      <c r="AB329" s="7"/>
      <c r="AC329" s="7"/>
      <c r="AD329" s="6"/>
      <c r="AE329" s="6"/>
      <c r="AF329" s="6"/>
      <c r="AG329" s="6"/>
      <c r="AH329" s="6"/>
      <c r="AI329" s="7" t="str">
        <f>IF(F329="","",F329+IF(G329="",0,VLOOKUP(G329,RarityBackground!$E$7:$F$9,2,0)))</f>
        <v/>
      </c>
      <c r="AJ329" s="5" t="str">
        <f>IF(H329="","",F329+IF(H329=1,RarityBackground!$F$1,IF(H329=2,RarityBackground!$F$1*3,IF(H329=3,RarityBackground!$F$1*6,"Error"))))</f>
        <v/>
      </c>
      <c r="AK329" s="5" t="str">
        <f>IF(I329="","",IF(I329=1,RarityBackground!$F$2,IF(I329=2,RarityBackground!$F$2*3,IF(I329=3,RarityBackground!$F$2*6,"Error"))))</f>
        <v/>
      </c>
      <c r="AL329" s="5" t="str">
        <f>IF(J329="","",ROUNDUP(RarityBackground!$F$6*VLOOKUP(J329, RarityBackground!$A$18:$B$27,2,0),-1))</f>
        <v/>
      </c>
      <c r="AM329" s="5" t="str">
        <f>IF(K329="","",IF(K329="N","",IF(K329="Y",ROUNDUP(RarityBackground!$F$6,-1),"")))</f>
        <v/>
      </c>
      <c r="AN329" s="5" t="str">
        <f>IF(L329="","",IF(L329=1,RarityBackground!$D$1,IF(L329=2,RarityBackground!$D$1*3,IF(L329=3,RarityBackground!$D$1*6,"Error"))))</f>
        <v/>
      </c>
      <c r="AO329" s="5" t="str">
        <f>IF(M329="","",VLOOKUP(M329,RarityBackground!$A$7:$B$17,2,0))</f>
        <v/>
      </c>
      <c r="AP329" s="5" t="str">
        <f>IF(N329="","",IF(N329="Y",AO329*RarityBackground!$F$5,IF(N329="N",AO329*(IF(RarityBackground!$F$3+(O329-1)&gt;10,10,RarityBackground!$F$3+(O329-1)))))-AO329)</f>
        <v/>
      </c>
      <c r="AQ329" s="5" t="str">
        <f t="shared" si="1"/>
        <v/>
      </c>
      <c r="AR329" s="5" t="str">
        <f>IF(Q329="","",Q329*RarityBackground!$D$5)</f>
        <v/>
      </c>
      <c r="AS329" s="5" t="str">
        <f>IF(R329="","",VLOOKUP(R329&amp;"Save1Minute", RarityBackground!$C$6:$D$20,2,0))</f>
        <v/>
      </c>
      <c r="AT329" s="5" t="str">
        <f>IF(S329="","",IF(T329="Y",ROUNDUP(S329*RarityBackground!$D$4,0),IF(T329="N",ROUNDUP(S329*RarityBackground!$D$3,0))))</f>
        <v/>
      </c>
      <c r="AU329" s="5" t="str">
        <f>IF(U329="","",IF(V329="Y",((RarityBackground!$D$4*U329)*(RarityBackground!$F$3+W329)),((RarityBackground!$D$3*U329)*(RarityBackground!$F$3+W329))))</f>
        <v/>
      </c>
      <c r="AV329" s="5">
        <f>IF(X329="","",IF(Y329="Y",(RarityBackground!$D$4*X329)*IF(Z329="Y",RarityBackground!$F$9,RarityBackground!$F$10),(RarityBackground!$D$3*X329)*IF(Z329="Y",RarityBackground!$F$9,RarityBackground!$F$10)))</f>
        <v>357</v>
      </c>
      <c r="AW329" s="5">
        <f>IF(AA329="","",AA329*RarityBackground!$D$2)</f>
        <v>71.4</v>
      </c>
      <c r="AX329" s="5" t="str">
        <f t="shared" si="2"/>
        <v/>
      </c>
      <c r="AY329" s="5" t="str">
        <f>IF(AC329="","",VLOOKUP(AC329,RarityBackground!$A$7:$B$17,2,0))</f>
        <v/>
      </c>
      <c r="AZ329" s="5" t="str">
        <f>IF(AD329="","",IF(AD329="Y",AY329*RarityBackground!$F$5,IF(AD329="N",AY329*(IF(RarityBackground!$F$3+(AE329-1)&gt;10,10,RarityBackground!$F$3+(AE329-1)))))-AY329)</f>
        <v/>
      </c>
      <c r="BA329" s="5" t="str">
        <f>IF(AF329="","",VLOOKUP(AF329,RarityBackground!$A$7:$B$17,2,0))</f>
        <v/>
      </c>
      <c r="BB329" s="5" t="str">
        <f>IF(AG329="","",IF(AG329="Y",BA329*RarityBackground!$F$5,IF(AG329="N",BA329*(IF(RarityBackground!$F$3+(AH329-1)&gt;10,10,RarityBackground!$F$3+(AH329-1)))))-BA329)</f>
        <v/>
      </c>
    </row>
    <row r="330" ht="15.75" customHeight="1">
      <c r="A330" s="5" t="s">
        <v>613</v>
      </c>
      <c r="B330" s="5" t="s">
        <v>72</v>
      </c>
      <c r="C330" s="6" t="s">
        <v>74</v>
      </c>
      <c r="D330" s="5">
        <f>IF(A330="","",ROUNDUP(SUM(AI330:BB330)*VLOOKUP(B330,RarityBackground!$A$1:$B$6,2,0)*IF(C330="Yes",1,1.1),0))</f>
        <v>2785</v>
      </c>
      <c r="E330" s="5" t="s">
        <v>614</v>
      </c>
      <c r="F330" s="7"/>
      <c r="I330" s="7"/>
      <c r="J330" s="7"/>
      <c r="K330" s="6"/>
      <c r="L330" s="8"/>
      <c r="M330" s="7">
        <v>0.0</v>
      </c>
      <c r="N330" s="6" t="s">
        <v>67</v>
      </c>
      <c r="O330" s="6"/>
      <c r="P330" s="6"/>
      <c r="Q330" s="8"/>
      <c r="R330" s="9"/>
      <c r="S330" s="7"/>
      <c r="T330" s="6"/>
      <c r="U330" s="6">
        <v>14.0</v>
      </c>
      <c r="V330" s="6" t="s">
        <v>76</v>
      </c>
      <c r="W330" s="6">
        <v>0.0</v>
      </c>
      <c r="X330" s="6">
        <v>6.0</v>
      </c>
      <c r="Y330" s="6" t="s">
        <v>76</v>
      </c>
      <c r="Z330" s="6" t="s">
        <v>76</v>
      </c>
      <c r="AA330" s="8"/>
      <c r="AB330" s="7"/>
      <c r="AC330" s="7"/>
      <c r="AD330" s="6"/>
      <c r="AE330" s="6"/>
      <c r="AF330" s="6"/>
      <c r="AG330" s="6"/>
      <c r="AH330" s="6"/>
      <c r="AI330" s="7" t="str">
        <f>IF(F330="","",F330+IF(G330="",0,VLOOKUP(G330,RarityBackground!$E$7:$F$9,2,0)))</f>
        <v/>
      </c>
      <c r="AJ330" s="5" t="str">
        <f>IF(H330="","",F330+IF(H330=1,RarityBackground!$F$1,IF(H330=2,RarityBackground!$F$1*3,IF(H330=3,RarityBackground!$F$1*6,"Error"))))</f>
        <v/>
      </c>
      <c r="AK330" s="5" t="str">
        <f>IF(I330="","",IF(I330=1,RarityBackground!$F$2,IF(I330=2,RarityBackground!$F$2*3,IF(I330=3,RarityBackground!$F$2*6,"Error"))))</f>
        <v/>
      </c>
      <c r="AL330" s="5" t="str">
        <f>IF(J330="","",ROUNDUP(RarityBackground!$F$6*VLOOKUP(J330, RarityBackground!$A$18:$B$27,2,0),-1))</f>
        <v/>
      </c>
      <c r="AM330" s="5" t="str">
        <f>IF(K330="","",IF(K330="N","",IF(K330="Y",ROUNDUP(RarityBackground!$F$6,-1),"")))</f>
        <v/>
      </c>
      <c r="AN330" s="5" t="str">
        <f>IF(L330="","",IF(L330=1,RarityBackground!$D$1,IF(L330=2,RarityBackground!$D$1*3,IF(L330=3,RarityBackground!$D$1*6,"Error"))))</f>
        <v/>
      </c>
      <c r="AO330" s="5">
        <f>IF(M330="","",VLOOKUP(M330,RarityBackground!$A$7:$B$17,2,0))</f>
        <v>30</v>
      </c>
      <c r="AP330" s="5">
        <f>IF(N330="","",IF(N330="Y",AO330*RarityBackground!$F$5,IF(N330="N",AO330*(IF(RarityBackground!$F$3+(O330-1)&gt;10,10,RarityBackground!$F$3+(O330-1)))))-AO330)</f>
        <v>270</v>
      </c>
      <c r="AQ330" s="5" t="str">
        <f t="shared" si="1"/>
        <v/>
      </c>
      <c r="AR330" s="5" t="str">
        <f>IF(Q330="","",Q330*RarityBackground!$D$5)</f>
        <v/>
      </c>
      <c r="AS330" s="5" t="str">
        <f>IF(R330="","",VLOOKUP(R330&amp;"Save1Minute", RarityBackground!$C$6:$D$20,2,0))</f>
        <v/>
      </c>
      <c r="AT330" s="5" t="str">
        <f>IF(S330="","",IF(T330="Y",ROUNDUP(S330*RarityBackground!$D$4,0),IF(T330="N",ROUNDUP(S330*RarityBackground!$D$3,0))))</f>
        <v/>
      </c>
      <c r="AU330" s="5">
        <f>IF(U330="","",IF(V330="Y",((RarityBackground!$D$4*U330)*(RarityBackground!$F$3+W330)),((RarityBackground!$D$3*U330)*(RarityBackground!$F$3+W330))))</f>
        <v>199.92</v>
      </c>
      <c r="AV330" s="5">
        <f>IF(X330="","",IF(Y330="Y",(RarityBackground!$D$4*X330)*IF(Z330="Y",RarityBackground!$F$9,RarityBackground!$F$10),(RarityBackground!$D$3*X330)*IF(Z330="Y",RarityBackground!$F$9,RarityBackground!$F$10)))</f>
        <v>428.4</v>
      </c>
      <c r="AW330" s="5" t="str">
        <f>IF(AA330="","",AA330*RarityBackground!$D$2)</f>
        <v/>
      </c>
      <c r="AX330" s="5" t="str">
        <f t="shared" si="2"/>
        <v/>
      </c>
      <c r="AY330" s="5" t="str">
        <f>IF(AC330="","",VLOOKUP(AC330,RarityBackground!$A$7:$B$17,2,0))</f>
        <v/>
      </c>
      <c r="AZ330" s="5" t="str">
        <f>IF(AD330="","",IF(AD330="Y",AY330*RarityBackground!$F$5,IF(AD330="N",AY330*(IF(RarityBackground!$F$3+(AE330-1)&gt;10,10,RarityBackground!$F$3+(AE330-1)))))-AY330)</f>
        <v/>
      </c>
      <c r="BA330" s="5" t="str">
        <f>IF(AF330="","",VLOOKUP(AF330,RarityBackground!$A$7:$B$17,2,0))</f>
        <v/>
      </c>
      <c r="BB330" s="5" t="str">
        <f>IF(AG330="","",IF(AG330="Y",BA330*RarityBackground!$F$5,IF(AG330="N",BA330*(IF(RarityBackground!$F$3+(AH330-1)&gt;10,10,RarityBackground!$F$3+(AH330-1)))))-BA330)</f>
        <v/>
      </c>
    </row>
    <row r="331" ht="15.75" customHeight="1">
      <c r="A331" s="5" t="s">
        <v>615</v>
      </c>
      <c r="B331" s="5" t="s">
        <v>55</v>
      </c>
      <c r="C331" s="6" t="s">
        <v>74</v>
      </c>
      <c r="D331" s="5">
        <f>IF(A331="","",ROUNDUP(SUM(AI331:BB331)*VLOOKUP(B331,RarityBackground!$A$1:$B$6,2,0)*IF(C331="Yes",1,1.1),0))</f>
        <v>750</v>
      </c>
      <c r="E331" s="5" t="s">
        <v>100</v>
      </c>
      <c r="F331" s="7"/>
      <c r="I331" s="7"/>
      <c r="J331" s="7"/>
      <c r="K331" s="6"/>
      <c r="L331" s="8">
        <v>1.0</v>
      </c>
      <c r="M331" s="7"/>
      <c r="N331" s="6"/>
      <c r="O331" s="6"/>
      <c r="P331" s="6"/>
      <c r="Q331" s="8"/>
      <c r="R331" s="9"/>
      <c r="S331" s="7"/>
      <c r="T331" s="6"/>
      <c r="U331" s="6"/>
      <c r="V331" s="6"/>
      <c r="W331" s="6"/>
      <c r="X331" s="6"/>
      <c r="Y331" s="6"/>
      <c r="Z331" s="6"/>
      <c r="AA331" s="8"/>
      <c r="AB331" s="7"/>
      <c r="AC331" s="7"/>
      <c r="AD331" s="6"/>
      <c r="AE331" s="6"/>
      <c r="AF331" s="6"/>
      <c r="AG331" s="6"/>
      <c r="AH331" s="6"/>
      <c r="AI331" s="7" t="str">
        <f>IF(F331="","",F331+IF(G331="",0,VLOOKUP(G331,RarityBackground!$E$7:$F$9,2,0)))</f>
        <v/>
      </c>
      <c r="AJ331" s="5" t="str">
        <f>IF(H331="","",F331+IF(H331=1,RarityBackground!$F$1,IF(H331=2,RarityBackground!$F$1*3,IF(H331=3,RarityBackground!$F$1*6,"Error"))))</f>
        <v/>
      </c>
      <c r="AK331" s="5" t="str">
        <f>IF(I331="","",IF(I331=1,RarityBackground!$F$2,IF(I331=2,RarityBackground!$F$2*3,IF(I331=3,RarityBackground!$F$2*6,"Error"))))</f>
        <v/>
      </c>
      <c r="AL331" s="5" t="str">
        <f>IF(J331="","",ROUNDUP(RarityBackground!$F$6*VLOOKUP(J331, RarityBackground!$A$18:$B$27,2,0),-1))</f>
        <v/>
      </c>
      <c r="AM331" s="5" t="str">
        <f>IF(K331="","",IF(K331="N","",IF(K331="Y",ROUNDUP(RarityBackground!$F$6,-1),"")))</f>
        <v/>
      </c>
      <c r="AN331" s="5">
        <f>IF(L331="","",IF(L331=1,RarityBackground!$D$1,IF(L331=2,RarityBackground!$D$1*3,IF(L331=3,RarityBackground!$D$1*6,"Error"))))</f>
        <v>500</v>
      </c>
      <c r="AO331" s="5" t="str">
        <f>IF(M331="","",VLOOKUP(M331,RarityBackground!$A$7:$B$17,2,0))</f>
        <v/>
      </c>
      <c r="AP331" s="5" t="str">
        <f>IF(N331="","",IF(N331="Y",AO331*RarityBackground!$F$5,IF(N331="N",AO331*(IF(RarityBackground!$F$3+(O331-1)&gt;10,10,RarityBackground!$F$3+(O331-1)))))-AO331)</f>
        <v/>
      </c>
      <c r="AQ331" s="5" t="str">
        <f t="shared" si="1"/>
        <v/>
      </c>
      <c r="AR331" s="5" t="str">
        <f>IF(Q331="","",Q331*RarityBackground!$D$5)</f>
        <v/>
      </c>
      <c r="AS331" s="5" t="str">
        <f>IF(R331="","",VLOOKUP(R331&amp;"Save1Minute", RarityBackground!$C$6:$D$20,2,0))</f>
        <v/>
      </c>
      <c r="AT331" s="5" t="str">
        <f>IF(S331="","",IF(T331="Y",ROUNDUP(S331*RarityBackground!$D$4,0),IF(T331="N",ROUNDUP(S331*RarityBackground!$D$3,0))))</f>
        <v/>
      </c>
      <c r="AU331" s="5" t="str">
        <f>IF(U331="","",IF(V331="Y",((RarityBackground!$D$4*U331)*(RarityBackground!$F$3+W331)),((RarityBackground!$D$3*U331)*(RarityBackground!$F$3+W331))))</f>
        <v/>
      </c>
      <c r="AV331" s="5" t="str">
        <f>IF(X331="","",IF(Y331="Y",(RarityBackground!$D$4*X331)*IF(Z331="Y",RarityBackground!$F$9,RarityBackground!$F$10),(RarityBackground!$D$3*X331)*IF(Z331="Y",RarityBackground!$F$9,RarityBackground!$F$10)))</f>
        <v/>
      </c>
      <c r="AW331" s="5" t="str">
        <f>IF(AA331="","",AA331*RarityBackground!$D$2)</f>
        <v/>
      </c>
      <c r="AX331" s="5" t="str">
        <f t="shared" si="2"/>
        <v/>
      </c>
      <c r="AY331" s="5" t="str">
        <f>IF(AC331="","",VLOOKUP(AC331,RarityBackground!$A$7:$B$17,2,0))</f>
        <v/>
      </c>
      <c r="AZ331" s="5" t="str">
        <f>IF(AD331="","",IF(AD331="Y",AY331*RarityBackground!$F$5,IF(AD331="N",AY331*(IF(RarityBackground!$F$3+(AE331-1)&gt;10,10,RarityBackground!$F$3+(AE331-1)))))-AY331)</f>
        <v/>
      </c>
      <c r="BA331" s="5" t="str">
        <f>IF(AF331="","",VLOOKUP(AF331,RarityBackground!$A$7:$B$17,2,0))</f>
        <v/>
      </c>
      <c r="BB331" s="5" t="str">
        <f>IF(AG331="","",IF(AG331="Y",BA331*RarityBackground!$F$5,IF(AG331="N",BA331*(IF(RarityBackground!$F$3+(AH331-1)&gt;10,10,RarityBackground!$F$3+(AH331-1)))))-BA331)</f>
        <v/>
      </c>
    </row>
    <row r="332" ht="15.75" customHeight="1">
      <c r="A332" s="5" t="s">
        <v>616</v>
      </c>
      <c r="B332" s="5" t="s">
        <v>70</v>
      </c>
      <c r="C332" s="6" t="s">
        <v>74</v>
      </c>
      <c r="D332" s="5">
        <f>IF(A332="","",ROUNDUP(SUM(AI332:BB332)*VLOOKUP(B332,RarityBackground!$A$1:$B$6,2,0)*IF(C332="Yes",1,1.1),0))</f>
        <v>1715</v>
      </c>
      <c r="E332" s="5" t="s">
        <v>617</v>
      </c>
      <c r="F332" s="7"/>
      <c r="I332" s="7"/>
      <c r="J332" s="7"/>
      <c r="K332" s="6"/>
      <c r="L332" s="8"/>
      <c r="M332" s="7"/>
      <c r="N332" s="6"/>
      <c r="O332" s="6"/>
      <c r="P332" s="6"/>
      <c r="Q332" s="8"/>
      <c r="R332" s="10" t="s">
        <v>181</v>
      </c>
      <c r="S332" s="7"/>
      <c r="T332" s="6"/>
      <c r="U332" s="6"/>
      <c r="V332" s="6"/>
      <c r="W332" s="6"/>
      <c r="X332" s="6">
        <v>2.0</v>
      </c>
      <c r="Y332" s="6" t="s">
        <v>67</v>
      </c>
      <c r="Z332" s="6" t="s">
        <v>76</v>
      </c>
      <c r="AA332" s="8"/>
      <c r="AB332" s="7">
        <v>300.0</v>
      </c>
      <c r="AC332" s="7"/>
      <c r="AD332" s="6"/>
      <c r="AE332" s="6"/>
      <c r="AF332" s="6"/>
      <c r="AG332" s="6"/>
      <c r="AH332" s="6"/>
      <c r="AI332" s="7" t="str">
        <f>IF(F332="","",F332+IF(G332="",0,VLOOKUP(G332,RarityBackground!$E$7:$F$9,2,0)))</f>
        <v/>
      </c>
      <c r="AJ332" s="5" t="str">
        <f>IF(H332="","",F332+IF(H332=1,RarityBackground!$F$1,IF(H332=2,RarityBackground!$F$1*3,IF(H332=3,RarityBackground!$F$1*6,"Error"))))</f>
        <v/>
      </c>
      <c r="AK332" s="5" t="str">
        <f>IF(I332="","",IF(I332=1,RarityBackground!$F$2,IF(I332=2,RarityBackground!$F$2*3,IF(I332=3,RarityBackground!$F$2*6,"Error"))))</f>
        <v/>
      </c>
      <c r="AL332" s="5" t="str">
        <f>IF(J332="","",ROUNDUP(RarityBackground!$F$6*VLOOKUP(J332, RarityBackground!$A$18:$B$27,2,0),-1))</f>
        <v/>
      </c>
      <c r="AM332" s="5" t="str">
        <f>IF(K332="","",IF(K332="N","",IF(K332="Y",ROUNDUP(RarityBackground!$F$6,-1),"")))</f>
        <v/>
      </c>
      <c r="AN332" s="5" t="str">
        <f>IF(L332="","",IF(L332=1,RarityBackground!$D$1,IF(L332=2,RarityBackground!$D$1*3,IF(L332=3,RarityBackground!$D$1*6,"Error"))))</f>
        <v/>
      </c>
      <c r="AO332" s="5" t="str">
        <f>IF(M332="","",VLOOKUP(M332,RarityBackground!$A$7:$B$17,2,0))</f>
        <v/>
      </c>
      <c r="AP332" s="5" t="str">
        <f>IF(N332="","",IF(N332="Y",AO332*RarityBackground!$F$5,IF(N332="N",AO332*(IF(RarityBackground!$F$3+(O332-1)&gt;10,10,RarityBackground!$F$3+(O332-1)))))-AO332)</f>
        <v/>
      </c>
      <c r="AQ332" s="5" t="str">
        <f t="shared" si="1"/>
        <v/>
      </c>
      <c r="AR332" s="5" t="str">
        <f>IF(Q332="","",Q332*RarityBackground!$D$5)</f>
        <v/>
      </c>
      <c r="AS332" s="5">
        <f>IF(R332="","",VLOOKUP(R332&amp;"Save1Minute", RarityBackground!$C$6:$D$20,2,0))</f>
        <v>450</v>
      </c>
      <c r="AT332" s="5" t="str">
        <f>IF(S332="","",IF(T332="Y",ROUNDUP(S332*RarityBackground!$D$4,0),IF(T332="N",ROUNDUP(S332*RarityBackground!$D$3,0))))</f>
        <v/>
      </c>
      <c r="AU332" s="5" t="str">
        <f>IF(U332="","",IF(V332="Y",((RarityBackground!$D$4*U332)*(RarityBackground!$F$3+W332)),((RarityBackground!$D$3*U332)*(RarityBackground!$F$3+W332))))</f>
        <v/>
      </c>
      <c r="AV332" s="5">
        <f>IF(X332="","",IF(Y332="Y",(RarityBackground!$D$4*X332)*IF(Z332="Y",RarityBackground!$F$9,RarityBackground!$F$10),(RarityBackground!$D$3*X332)*IF(Z332="Y",RarityBackground!$F$9,RarityBackground!$F$10)))</f>
        <v>107.2</v>
      </c>
      <c r="AW332" s="5" t="str">
        <f>IF(AA332="","",AA332*RarityBackground!$D$2)</f>
        <v/>
      </c>
      <c r="AX332" s="5">
        <f t="shared" si="2"/>
        <v>300</v>
      </c>
      <c r="AY332" s="5" t="str">
        <f>IF(AC332="","",VLOOKUP(AC332,RarityBackground!$A$7:$B$17,2,0))</f>
        <v/>
      </c>
      <c r="AZ332" s="5" t="str">
        <f>IF(AD332="","",IF(AD332="Y",AY332*RarityBackground!$F$5,IF(AD332="N",AY332*(IF(RarityBackground!$F$3+(AE332-1)&gt;10,10,RarityBackground!$F$3+(AE332-1)))))-AY332)</f>
        <v/>
      </c>
      <c r="BA332" s="5" t="str">
        <f>IF(AF332="","",VLOOKUP(AF332,RarityBackground!$A$7:$B$17,2,0))</f>
        <v/>
      </c>
      <c r="BB332" s="5" t="str">
        <f>IF(AG332="","",IF(AG332="Y",BA332*RarityBackground!$F$5,IF(AG332="N",BA332*(IF(RarityBackground!$F$3+(AH332-1)&gt;10,10,RarityBackground!$F$3+(AH332-1)))))-BA332)</f>
        <v/>
      </c>
    </row>
    <row r="333" ht="15.75" customHeight="1">
      <c r="A333" s="5" t="s">
        <v>618</v>
      </c>
      <c r="B333" s="5" t="s">
        <v>80</v>
      </c>
      <c r="C333" s="6" t="s">
        <v>74</v>
      </c>
      <c r="D333" s="5">
        <f>IF(A333="","",ROUNDUP(SUM(AI333:BB333)*VLOOKUP(B333,RarityBackground!$A$1:$B$6,2,0)*IF(C333="Yes",1,1.1),0))</f>
        <v>65250</v>
      </c>
      <c r="E333" s="5" t="s">
        <v>619</v>
      </c>
      <c r="F333" s="7"/>
      <c r="I333" s="7"/>
      <c r="J333" s="7"/>
      <c r="K333" s="6"/>
      <c r="L333" s="8">
        <v>2.0</v>
      </c>
      <c r="M333" s="7">
        <v>9.0</v>
      </c>
      <c r="N333" s="6"/>
      <c r="O333" s="6"/>
      <c r="P333" s="6">
        <v>7.0</v>
      </c>
      <c r="Q333" s="8"/>
      <c r="R333" s="9"/>
      <c r="S333" s="7"/>
      <c r="T333" s="6"/>
      <c r="U333" s="6"/>
      <c r="V333" s="6"/>
      <c r="W333" s="6"/>
      <c r="X333" s="6"/>
      <c r="Y333" s="6"/>
      <c r="Z333" s="6"/>
      <c r="AA333" s="8"/>
      <c r="AB333" s="7"/>
      <c r="AC333" s="7"/>
      <c r="AD333" s="6"/>
      <c r="AE333" s="6"/>
      <c r="AF333" s="6"/>
      <c r="AG333" s="6"/>
      <c r="AH333" s="6"/>
      <c r="AI333" s="7" t="str">
        <f>IF(F333="","",F333+IF(G333="",0,VLOOKUP(G333,RarityBackground!$E$7:$F$9,2,0)))</f>
        <v/>
      </c>
      <c r="AJ333" s="5" t="str">
        <f>IF(H333="","",F333+IF(H333=1,RarityBackground!$F$1,IF(H333=2,RarityBackground!$F$1*3,IF(H333=3,RarityBackground!$F$1*6,"Error"))))</f>
        <v/>
      </c>
      <c r="AK333" s="5" t="str">
        <f>IF(I333="","",IF(I333=1,RarityBackground!$F$2,IF(I333=2,RarityBackground!$F$2*3,IF(I333=3,RarityBackground!$F$2*6,"Error"))))</f>
        <v/>
      </c>
      <c r="AL333" s="5" t="str">
        <f>IF(J333="","",ROUNDUP(RarityBackground!$F$6*VLOOKUP(J333, RarityBackground!$A$18:$B$27,2,0),-1))</f>
        <v/>
      </c>
      <c r="AM333" s="5" t="str">
        <f>IF(K333="","",IF(K333="N","",IF(K333="Y",ROUNDUP(RarityBackground!$F$6,-1),"")))</f>
        <v/>
      </c>
      <c r="AN333" s="5">
        <f>IF(L333="","",IF(L333=1,RarityBackground!$D$1,IF(L333=2,RarityBackground!$D$1*3,IF(L333=3,RarityBackground!$D$1*6,"Error"))))</f>
        <v>1500</v>
      </c>
      <c r="AO333" s="5">
        <f>IF(M333="","",VLOOKUP(M333,RarityBackground!$A$7:$B$17,2,0))</f>
        <v>1650</v>
      </c>
      <c r="AP333" s="5" t="str">
        <f>IF(N333="","",IF(N333="Y",AO333*RarityBackground!$F$5,IF(N333="N",AO333*(IF(RarityBackground!$F$3+(O333-1)&gt;10,10,RarityBackground!$F$3+(O333-1)))))-AO333)</f>
        <v/>
      </c>
      <c r="AQ333" s="5">
        <f t="shared" si="1"/>
        <v>9900</v>
      </c>
      <c r="AR333" s="5" t="str">
        <f>IF(Q333="","",Q333*RarityBackground!$D$5)</f>
        <v/>
      </c>
      <c r="AS333" s="5" t="str">
        <f>IF(R333="","",VLOOKUP(R333&amp;"Save1Minute", RarityBackground!$C$6:$D$20,2,0))</f>
        <v/>
      </c>
      <c r="AT333" s="5" t="str">
        <f>IF(S333="","",IF(T333="Y",ROUNDUP(S333*RarityBackground!$D$4,0),IF(T333="N",ROUNDUP(S333*RarityBackground!$D$3,0))))</f>
        <v/>
      </c>
      <c r="AU333" s="5" t="str">
        <f>IF(U333="","",IF(V333="Y",((RarityBackground!$D$4*U333)*(RarityBackground!$F$3+W333)),((RarityBackground!$D$3*U333)*(RarityBackground!$F$3+W333))))</f>
        <v/>
      </c>
      <c r="AV333" s="5" t="str">
        <f>IF(X333="","",IF(Y333="Y",(RarityBackground!$D$4*X333)*IF(Z333="Y",RarityBackground!$F$9,RarityBackground!$F$10),(RarityBackground!$D$3*X333)*IF(Z333="Y",RarityBackground!$F$9,RarityBackground!$F$10)))</f>
        <v/>
      </c>
      <c r="AW333" s="5" t="str">
        <f>IF(AA333="","",AA333*RarityBackground!$D$2)</f>
        <v/>
      </c>
      <c r="AX333" s="5" t="str">
        <f t="shared" si="2"/>
        <v/>
      </c>
      <c r="AY333" s="5" t="str">
        <f>IF(AC333="","",VLOOKUP(AC333,RarityBackground!$A$7:$B$17,2,0))</f>
        <v/>
      </c>
      <c r="AZ333" s="5" t="str">
        <f>IF(AD333="","",IF(AD333="Y",AY333*RarityBackground!$F$5,IF(AD333="N",AY333*(IF(RarityBackground!$F$3+(AE333-1)&gt;10,10,RarityBackground!$F$3+(AE333-1)))))-AY333)</f>
        <v/>
      </c>
      <c r="BA333" s="5" t="str">
        <f>IF(AF333="","",VLOOKUP(AF333,RarityBackground!$A$7:$B$17,2,0))</f>
        <v/>
      </c>
      <c r="BB333" s="5" t="str">
        <f>IF(AG333="","",IF(AG333="Y",BA333*RarityBackground!$F$5,IF(AG333="N",BA333*(IF(RarityBackground!$F$3+(AH333-1)&gt;10,10,RarityBackground!$F$3+(AH333-1)))))-BA333)</f>
        <v/>
      </c>
    </row>
    <row r="334" ht="15.75" customHeight="1">
      <c r="A334" s="5" t="s">
        <v>620</v>
      </c>
      <c r="B334" s="5" t="s">
        <v>80</v>
      </c>
      <c r="C334" s="6" t="s">
        <v>74</v>
      </c>
      <c r="D334" s="5">
        <f>IF(A334="","",ROUNDUP(SUM(AI334:BB334)*VLOOKUP(B334,RarityBackground!$A$1:$B$6,2,0)*IF(C334="Yes",1,1.1),0))</f>
        <v>15000</v>
      </c>
      <c r="E334" s="5" t="s">
        <v>621</v>
      </c>
      <c r="F334" s="7"/>
      <c r="I334" s="7"/>
      <c r="J334" s="7"/>
      <c r="K334" s="6"/>
      <c r="L334" s="8"/>
      <c r="M334" s="7">
        <v>3.0</v>
      </c>
      <c r="N334" s="6" t="s">
        <v>67</v>
      </c>
      <c r="O334" s="6"/>
      <c r="P334" s="6"/>
      <c r="Q334" s="8"/>
      <c r="R334" s="9"/>
      <c r="S334" s="7"/>
      <c r="T334" s="6"/>
      <c r="U334" s="6"/>
      <c r="V334" s="6"/>
      <c r="W334" s="6"/>
      <c r="X334" s="6"/>
      <c r="Y334" s="6"/>
      <c r="Z334" s="6"/>
      <c r="AA334" s="8"/>
      <c r="AB334" s="7"/>
      <c r="AC334" s="7"/>
      <c r="AD334" s="6"/>
      <c r="AE334" s="6"/>
      <c r="AF334" s="6"/>
      <c r="AG334" s="6"/>
      <c r="AH334" s="6"/>
      <c r="AI334" s="7" t="str">
        <f>IF(F334="","",F334+IF(G334="",0,VLOOKUP(G334,RarityBackground!$E$7:$F$9,2,0)))</f>
        <v/>
      </c>
      <c r="AJ334" s="5" t="str">
        <f>IF(H334="","",F334+IF(H334=1,RarityBackground!$F$1,IF(H334=2,RarityBackground!$F$1*3,IF(H334=3,RarityBackground!$F$1*6,"Error"))))</f>
        <v/>
      </c>
      <c r="AK334" s="5" t="str">
        <f>IF(I334="","",IF(I334=1,RarityBackground!$F$2,IF(I334=2,RarityBackground!$F$2*3,IF(I334=3,RarityBackground!$F$2*6,"Error"))))</f>
        <v/>
      </c>
      <c r="AL334" s="5" t="str">
        <f>IF(J334="","",ROUNDUP(RarityBackground!$F$6*VLOOKUP(J334, RarityBackground!$A$18:$B$27,2,0),-1))</f>
        <v/>
      </c>
      <c r="AM334" s="5" t="str">
        <f>IF(K334="","",IF(K334="N","",IF(K334="Y",ROUNDUP(RarityBackground!$F$6,-1),"")))</f>
        <v/>
      </c>
      <c r="AN334" s="5" t="str">
        <f>IF(L334="","",IF(L334=1,RarityBackground!$D$1,IF(L334=2,RarityBackground!$D$1*3,IF(L334=3,RarityBackground!$D$1*6,"Error"))))</f>
        <v/>
      </c>
      <c r="AO334" s="5">
        <f>IF(M334="","",VLOOKUP(M334,RarityBackground!$A$7:$B$17,2,0))</f>
        <v>300</v>
      </c>
      <c r="AP334" s="5">
        <f>IF(N334="","",IF(N334="Y",AO334*RarityBackground!$F$5,IF(N334="N",AO334*(IF(RarityBackground!$F$3+(O334-1)&gt;10,10,RarityBackground!$F$3+(O334-1)))))-AO334)</f>
        <v>2700</v>
      </c>
      <c r="AQ334" s="5" t="str">
        <f t="shared" si="1"/>
        <v/>
      </c>
      <c r="AR334" s="5" t="str">
        <f>IF(Q334="","",Q334*RarityBackground!$D$5)</f>
        <v/>
      </c>
      <c r="AS334" s="5" t="str">
        <f>IF(R334="","",VLOOKUP(R334&amp;"Save1Minute", RarityBackground!$C$6:$D$20,2,0))</f>
        <v/>
      </c>
      <c r="AT334" s="5" t="str">
        <f>IF(S334="","",IF(T334="Y",ROUNDUP(S334*RarityBackground!$D$4,0),IF(T334="N",ROUNDUP(S334*RarityBackground!$D$3,0))))</f>
        <v/>
      </c>
      <c r="AU334" s="5" t="str">
        <f>IF(U334="","",IF(V334="Y",((RarityBackground!$D$4*U334)*(RarityBackground!$F$3+W334)),((RarityBackground!$D$3*U334)*(RarityBackground!$F$3+W334))))</f>
        <v/>
      </c>
      <c r="AV334" s="5" t="str">
        <f>IF(X334="","",IF(Y334="Y",(RarityBackground!$D$4*X334)*IF(Z334="Y",RarityBackground!$F$9,RarityBackground!$F$10),(RarityBackground!$D$3*X334)*IF(Z334="Y",RarityBackground!$F$9,RarityBackground!$F$10)))</f>
        <v/>
      </c>
      <c r="AW334" s="5" t="str">
        <f>IF(AA334="","",AA334*RarityBackground!$D$2)</f>
        <v/>
      </c>
      <c r="AX334" s="5" t="str">
        <f t="shared" si="2"/>
        <v/>
      </c>
      <c r="AY334" s="5" t="str">
        <f>IF(AC334="","",VLOOKUP(AC334,RarityBackground!$A$7:$B$17,2,0))</f>
        <v/>
      </c>
      <c r="AZ334" s="5" t="str">
        <f>IF(AD334="","",IF(AD334="Y",AY334*RarityBackground!$F$5,IF(AD334="N",AY334*(IF(RarityBackground!$F$3+(AE334-1)&gt;10,10,RarityBackground!$F$3+(AE334-1)))))-AY334)</f>
        <v/>
      </c>
      <c r="BA334" s="5" t="str">
        <f>IF(AF334="","",VLOOKUP(AF334,RarityBackground!$A$7:$B$17,2,0))</f>
        <v/>
      </c>
      <c r="BB334" s="5" t="str">
        <f>IF(AG334="","",IF(AG334="Y",BA334*RarityBackground!$F$5,IF(AG334="N",BA334*(IF(RarityBackground!$F$3+(AH334-1)&gt;10,10,RarityBackground!$F$3+(AH334-1)))))-BA334)</f>
        <v/>
      </c>
    </row>
    <row r="335" ht="15.75" customHeight="1">
      <c r="A335" s="5" t="s">
        <v>622</v>
      </c>
      <c r="B335" s="5" t="s">
        <v>80</v>
      </c>
      <c r="C335" s="6" t="s">
        <v>74</v>
      </c>
      <c r="D335" s="5">
        <f>IF(A335="","",ROUNDUP(SUM(AI335:BB335)*VLOOKUP(B335,RarityBackground!$A$1:$B$6,2,0)*IF(C335="Yes",1,1.1),0))</f>
        <v>57000</v>
      </c>
      <c r="E335" s="5" t="s">
        <v>619</v>
      </c>
      <c r="F335" s="7"/>
      <c r="I335" s="7"/>
      <c r="J335" s="7"/>
      <c r="K335" s="6"/>
      <c r="L335" s="8">
        <v>2.0</v>
      </c>
      <c r="M335" s="7">
        <v>9.0</v>
      </c>
      <c r="N335" s="6"/>
      <c r="O335" s="6"/>
      <c r="P335" s="6">
        <v>6.0</v>
      </c>
      <c r="Q335" s="8"/>
      <c r="R335" s="9"/>
      <c r="S335" s="7"/>
      <c r="T335" s="6"/>
      <c r="U335" s="6"/>
      <c r="V335" s="6"/>
      <c r="W335" s="6"/>
      <c r="X335" s="6"/>
      <c r="Y335" s="6"/>
      <c r="Z335" s="6"/>
      <c r="AA335" s="8"/>
      <c r="AB335" s="7"/>
      <c r="AC335" s="7"/>
      <c r="AD335" s="6"/>
      <c r="AE335" s="6"/>
      <c r="AF335" s="6"/>
      <c r="AG335" s="6"/>
      <c r="AH335" s="6"/>
      <c r="AI335" s="7" t="str">
        <f>IF(F335="","",F335+IF(G335="",0,VLOOKUP(G335,RarityBackground!$E$7:$F$9,2,0)))</f>
        <v/>
      </c>
      <c r="AJ335" s="5" t="str">
        <f>IF(H335="","",F335+IF(H335=1,RarityBackground!$F$1,IF(H335=2,RarityBackground!$F$1*3,IF(H335=3,RarityBackground!$F$1*6,"Error"))))</f>
        <v/>
      </c>
      <c r="AK335" s="5" t="str">
        <f>IF(I335="","",IF(I335=1,RarityBackground!$F$2,IF(I335=2,RarityBackground!$F$2*3,IF(I335=3,RarityBackground!$F$2*6,"Error"))))</f>
        <v/>
      </c>
      <c r="AL335" s="5" t="str">
        <f>IF(J335="","",ROUNDUP(RarityBackground!$F$6*VLOOKUP(J335, RarityBackground!$A$18:$B$27,2,0),-1))</f>
        <v/>
      </c>
      <c r="AM335" s="5" t="str">
        <f>IF(K335="","",IF(K335="N","",IF(K335="Y",ROUNDUP(RarityBackground!$F$6,-1),"")))</f>
        <v/>
      </c>
      <c r="AN335" s="5">
        <f>IF(L335="","",IF(L335=1,RarityBackground!$D$1,IF(L335=2,RarityBackground!$D$1*3,IF(L335=3,RarityBackground!$D$1*6,"Error"))))</f>
        <v>1500</v>
      </c>
      <c r="AO335" s="5">
        <f>IF(M335="","",VLOOKUP(M335,RarityBackground!$A$7:$B$17,2,0))</f>
        <v>1650</v>
      </c>
      <c r="AP335" s="5" t="str">
        <f>IF(N335="","",IF(N335="Y",AO335*RarityBackground!$F$5,IF(N335="N",AO335*(IF(RarityBackground!$F$3+(O335-1)&gt;10,10,RarityBackground!$F$3+(O335-1)))))-AO335)</f>
        <v/>
      </c>
      <c r="AQ335" s="5">
        <f t="shared" si="1"/>
        <v>8250</v>
      </c>
      <c r="AR335" s="5" t="str">
        <f>IF(Q335="","",Q335*RarityBackground!$D$5)</f>
        <v/>
      </c>
      <c r="AS335" s="5" t="str">
        <f>IF(R335="","",VLOOKUP(R335&amp;"Save1Minute", RarityBackground!$C$6:$D$20,2,0))</f>
        <v/>
      </c>
      <c r="AT335" s="5" t="str">
        <f>IF(S335="","",IF(T335="Y",ROUNDUP(S335*RarityBackground!$D$4,0),IF(T335="N",ROUNDUP(S335*RarityBackground!$D$3,0))))</f>
        <v/>
      </c>
      <c r="AU335" s="5" t="str">
        <f>IF(U335="","",IF(V335="Y",((RarityBackground!$D$4*U335)*(RarityBackground!$F$3+W335)),((RarityBackground!$D$3*U335)*(RarityBackground!$F$3+W335))))</f>
        <v/>
      </c>
      <c r="AV335" s="5" t="str">
        <f>IF(X335="","",IF(Y335="Y",(RarityBackground!$D$4*X335)*IF(Z335="Y",RarityBackground!$F$9,RarityBackground!$F$10),(RarityBackground!$D$3*X335)*IF(Z335="Y",RarityBackground!$F$9,RarityBackground!$F$10)))</f>
        <v/>
      </c>
      <c r="AW335" s="5" t="str">
        <f>IF(AA335="","",AA335*RarityBackground!$D$2)</f>
        <v/>
      </c>
      <c r="AX335" s="5" t="str">
        <f t="shared" si="2"/>
        <v/>
      </c>
      <c r="AY335" s="5" t="str">
        <f>IF(AC335="","",VLOOKUP(AC335,RarityBackground!$A$7:$B$17,2,0))</f>
        <v/>
      </c>
      <c r="AZ335" s="5" t="str">
        <f>IF(AD335="","",IF(AD335="Y",AY335*RarityBackground!$F$5,IF(AD335="N",AY335*(IF(RarityBackground!$F$3+(AE335-1)&gt;10,10,RarityBackground!$F$3+(AE335-1)))))-AY335)</f>
        <v/>
      </c>
      <c r="BA335" s="5" t="str">
        <f>IF(AF335="","",VLOOKUP(AF335,RarityBackground!$A$7:$B$17,2,0))</f>
        <v/>
      </c>
      <c r="BB335" s="5" t="str">
        <f>IF(AG335="","",IF(AG335="Y",BA335*RarityBackground!$F$5,IF(AG335="N",BA335*(IF(RarityBackground!$F$3+(AH335-1)&gt;10,10,RarityBackground!$F$3+(AH335-1)))))-BA335)</f>
        <v/>
      </c>
    </row>
    <row r="336" ht="15.75" customHeight="1">
      <c r="A336" s="5" t="s">
        <v>623</v>
      </c>
      <c r="B336" s="5" t="s">
        <v>70</v>
      </c>
      <c r="C336" s="6" t="s">
        <v>74</v>
      </c>
      <c r="D336" s="5">
        <f>IF(A336="","",ROUNDUP(SUM(AI336:BB336)*VLOOKUP(B336,RarityBackground!$A$1:$B$6,2,0)*IF(C336="Yes",1,1.1),0))</f>
        <v>3228</v>
      </c>
      <c r="F336" s="7"/>
      <c r="I336" s="7"/>
      <c r="J336" s="7"/>
      <c r="K336" s="6"/>
      <c r="L336" s="8"/>
      <c r="M336" s="7"/>
      <c r="N336" s="6"/>
      <c r="O336" s="6"/>
      <c r="P336" s="6"/>
      <c r="Q336" s="8"/>
      <c r="R336" s="10" t="s">
        <v>624</v>
      </c>
      <c r="S336" s="7"/>
      <c r="T336" s="6"/>
      <c r="U336" s="6"/>
      <c r="V336" s="6"/>
      <c r="W336" s="6"/>
      <c r="X336" s="6">
        <v>10.0</v>
      </c>
      <c r="Y336" s="6" t="s">
        <v>76</v>
      </c>
      <c r="Z336" s="6" t="s">
        <v>76</v>
      </c>
      <c r="AA336" s="8"/>
      <c r="AB336" s="7"/>
      <c r="AC336" s="7"/>
      <c r="AD336" s="6"/>
      <c r="AE336" s="6"/>
      <c r="AF336" s="6"/>
      <c r="AG336" s="6"/>
      <c r="AH336" s="6"/>
      <c r="AI336" s="7" t="str">
        <f>IF(F336="","",F336+IF(G336="",0,VLOOKUP(G336,RarityBackground!$E$7:$F$9,2,0)))</f>
        <v/>
      </c>
      <c r="AJ336" s="5" t="str">
        <f>IF(H336="","",F336+IF(H336=1,RarityBackground!$F$1,IF(H336=2,RarityBackground!$F$1*3,IF(H336=3,RarityBackground!$F$1*6,"Error"))))</f>
        <v/>
      </c>
      <c r="AK336" s="5" t="str">
        <f>IF(I336="","",IF(I336=1,RarityBackground!$F$2,IF(I336=2,RarityBackground!$F$2*3,IF(I336=3,RarityBackground!$F$2*6,"Error"))))</f>
        <v/>
      </c>
      <c r="AL336" s="5" t="str">
        <f>IF(J336="","",ROUNDUP(RarityBackground!$F$6*VLOOKUP(J336, RarityBackground!$A$18:$B$27,2,0),-1))</f>
        <v/>
      </c>
      <c r="AM336" s="5" t="str">
        <f>IF(K336="","",IF(K336="N","",IF(K336="Y",ROUNDUP(RarityBackground!$F$6,-1),"")))</f>
        <v/>
      </c>
      <c r="AN336" s="5" t="str">
        <f>IF(L336="","",IF(L336=1,RarityBackground!$D$1,IF(L336=2,RarityBackground!$D$1*3,IF(L336=3,RarityBackground!$D$1*6,"Error"))))</f>
        <v/>
      </c>
      <c r="AO336" s="5" t="str">
        <f>IF(M336="","",VLOOKUP(M336,RarityBackground!$A$7:$B$17,2,0))</f>
        <v/>
      </c>
      <c r="AP336" s="5" t="str">
        <f>IF(N336="","",IF(N336="Y",AO336*RarityBackground!$F$5,IF(N336="N",AO336*(IF(RarityBackground!$F$3+(O336-1)&gt;10,10,RarityBackground!$F$3+(O336-1)))))-AO336)</f>
        <v/>
      </c>
      <c r="AQ336" s="5" t="str">
        <f t="shared" si="1"/>
        <v/>
      </c>
      <c r="AR336" s="5" t="str">
        <f>IF(Q336="","",Q336*RarityBackground!$D$5)</f>
        <v/>
      </c>
      <c r="AS336" s="5">
        <f>IF(R336="","",VLOOKUP(R336&amp;"Save1Minute", RarityBackground!$C$6:$D$20,2,0))</f>
        <v>900</v>
      </c>
      <c r="AT336" s="5" t="str">
        <f>IF(S336="","",IF(T336="Y",ROUNDUP(S336*RarityBackground!$D$4,0),IF(T336="N",ROUNDUP(S336*RarityBackground!$D$3,0))))</f>
        <v/>
      </c>
      <c r="AU336" s="5" t="str">
        <f>IF(U336="","",IF(V336="Y",((RarityBackground!$D$4*U336)*(RarityBackground!$F$3+W336)),((RarityBackground!$D$3*U336)*(RarityBackground!$F$3+W336))))</f>
        <v/>
      </c>
      <c r="AV336" s="5">
        <f>IF(X336="","",IF(Y336="Y",(RarityBackground!$D$4*X336)*IF(Z336="Y",RarityBackground!$F$9,RarityBackground!$F$10),(RarityBackground!$D$3*X336)*IF(Z336="Y",RarityBackground!$F$9,RarityBackground!$F$10)))</f>
        <v>714</v>
      </c>
      <c r="AW336" s="5" t="str">
        <f>IF(AA336="","",AA336*RarityBackground!$D$2)</f>
        <v/>
      </c>
      <c r="AX336" s="5" t="str">
        <f t="shared" si="2"/>
        <v/>
      </c>
      <c r="AY336" s="5" t="str">
        <f>IF(AC336="","",VLOOKUP(AC336,RarityBackground!$A$7:$B$17,2,0))</f>
        <v/>
      </c>
      <c r="AZ336" s="5" t="str">
        <f>IF(AD336="","",IF(AD336="Y",AY336*RarityBackground!$F$5,IF(AD336="N",AY336*(IF(RarityBackground!$F$3+(AE336-1)&gt;10,10,RarityBackground!$F$3+(AE336-1)))))-AY336)</f>
        <v/>
      </c>
      <c r="BA336" s="5" t="str">
        <f>IF(AF336="","",VLOOKUP(AF336,RarityBackground!$A$7:$B$17,2,0))</f>
        <v/>
      </c>
      <c r="BB336" s="5" t="str">
        <f>IF(AG336="","",IF(AG336="Y",BA336*RarityBackground!$F$5,IF(AG336="N",BA336*(IF(RarityBackground!$F$3+(AH336-1)&gt;10,10,RarityBackground!$F$3+(AH336-1)))))-BA336)</f>
        <v/>
      </c>
    </row>
    <row r="337" ht="15.75" customHeight="1">
      <c r="A337" s="5" t="s">
        <v>625</v>
      </c>
      <c r="B337" s="5" t="s">
        <v>72</v>
      </c>
      <c r="C337" s="6" t="s">
        <v>56</v>
      </c>
      <c r="D337" s="5">
        <f>IF(A337="","",ROUNDUP(SUM(AI337:BB337)*VLOOKUP(B337,RarityBackground!$A$1:$B$6,2,0)*IF(C337="Yes",1,1.1),0))</f>
        <v>43659</v>
      </c>
      <c r="E337" s="5" t="s">
        <v>344</v>
      </c>
      <c r="F337" s="7"/>
      <c r="I337" s="7"/>
      <c r="J337" s="7">
        <v>6.0</v>
      </c>
      <c r="K337" s="6"/>
      <c r="L337" s="8"/>
      <c r="M337" s="7"/>
      <c r="N337" s="6"/>
      <c r="O337" s="6"/>
      <c r="P337" s="6"/>
      <c r="Q337" s="8"/>
      <c r="R337" s="9"/>
      <c r="S337" s="7"/>
      <c r="T337" s="6"/>
      <c r="U337" s="6"/>
      <c r="V337" s="6"/>
      <c r="W337" s="6"/>
      <c r="X337" s="6"/>
      <c r="Y337" s="6"/>
      <c r="Z337" s="6"/>
      <c r="AA337" s="8"/>
      <c r="AB337" s="7"/>
      <c r="AC337" s="7"/>
      <c r="AD337" s="6"/>
      <c r="AE337" s="6"/>
      <c r="AF337" s="6"/>
      <c r="AG337" s="6"/>
      <c r="AH337" s="6"/>
      <c r="AI337" s="7" t="str">
        <f>IF(F337="","",F337+IF(G337="",0,VLOOKUP(G337,RarityBackground!$E$7:$F$9,2,0)))</f>
        <v/>
      </c>
      <c r="AJ337" s="5" t="str">
        <f>IF(H337="","",F337+IF(H337=1,RarityBackground!$F$1,IF(H337=2,RarityBackground!$F$1*3,IF(H337=3,RarityBackground!$F$1*6,"Error"))))</f>
        <v/>
      </c>
      <c r="AK337" s="5" t="str">
        <f>IF(I337="","",IF(I337=1,RarityBackground!$F$2,IF(I337=2,RarityBackground!$F$2*3,IF(I337=3,RarityBackground!$F$2*6,"Error"))))</f>
        <v/>
      </c>
      <c r="AL337" s="5">
        <f>IF(J337="","",ROUNDUP(RarityBackground!$F$6*VLOOKUP(J337, RarityBackground!$A$18:$B$27,2,0),-1))</f>
        <v>13230</v>
      </c>
      <c r="AM337" s="5" t="str">
        <f>IF(K337="","",IF(K337="N","",IF(K337="Y",ROUNDUP(RarityBackground!$F$6,-1),"")))</f>
        <v/>
      </c>
      <c r="AN337" s="5" t="str">
        <f>IF(L337="","",IF(L337=1,RarityBackground!$D$1,IF(L337=2,RarityBackground!$D$1*3,IF(L337=3,RarityBackground!$D$1*6,"Error"))))</f>
        <v/>
      </c>
      <c r="AO337" s="5" t="str">
        <f>IF(M337="","",VLOOKUP(M337,RarityBackground!$A$7:$B$17,2,0))</f>
        <v/>
      </c>
      <c r="AP337" s="5" t="str">
        <f>IF(N337="","",IF(N337="Y",AO337*RarityBackground!$F$5,IF(N337="N",AO337*(IF(RarityBackground!$F$3+(O337-1)&gt;10,10,RarityBackground!$F$3+(O337-1)))))-AO337)</f>
        <v/>
      </c>
      <c r="AQ337" s="5" t="str">
        <f t="shared" si="1"/>
        <v/>
      </c>
      <c r="AR337" s="5" t="str">
        <f>IF(Q337="","",Q337*RarityBackground!$D$5)</f>
        <v/>
      </c>
      <c r="AS337" s="5" t="str">
        <f>IF(R337="","",VLOOKUP(R337&amp;"Save1Minute", RarityBackground!$C$6:$D$20,2,0))</f>
        <v/>
      </c>
      <c r="AT337" s="5" t="str">
        <f>IF(S337="","",IF(T337="Y",ROUNDUP(S337*RarityBackground!$D$4,0),IF(T337="N",ROUNDUP(S337*RarityBackground!$D$3,0))))</f>
        <v/>
      </c>
      <c r="AU337" s="5" t="str">
        <f>IF(U337="","",IF(V337="Y",((RarityBackground!$D$4*U337)*(RarityBackground!$F$3+W337)),((RarityBackground!$D$3*U337)*(RarityBackground!$F$3+W337))))</f>
        <v/>
      </c>
      <c r="AV337" s="5" t="str">
        <f>IF(X337="","",IF(Y337="Y",(RarityBackground!$D$4*X337)*IF(Z337="Y",RarityBackground!$F$9,RarityBackground!$F$10),(RarityBackground!$D$3*X337)*IF(Z337="Y",RarityBackground!$F$9,RarityBackground!$F$10)))</f>
        <v/>
      </c>
      <c r="AW337" s="5" t="str">
        <f>IF(AA337="","",AA337*RarityBackground!$D$2)</f>
        <v/>
      </c>
      <c r="AX337" s="5" t="str">
        <f t="shared" si="2"/>
        <v/>
      </c>
      <c r="AY337" s="5" t="str">
        <f>IF(AC337="","",VLOOKUP(AC337,RarityBackground!$A$7:$B$17,2,0))</f>
        <v/>
      </c>
      <c r="AZ337" s="5" t="str">
        <f>IF(AD337="","",IF(AD337="Y",AY337*RarityBackground!$F$5,IF(AD337="N",AY337*(IF(RarityBackground!$F$3+(AE337-1)&gt;10,10,RarityBackground!$F$3+(AE337-1)))))-AY337)</f>
        <v/>
      </c>
      <c r="BA337" s="5" t="str">
        <f>IF(AF337="","",VLOOKUP(AF337,RarityBackground!$A$7:$B$17,2,0))</f>
        <v/>
      </c>
      <c r="BB337" s="5" t="str">
        <f>IF(AG337="","",IF(AG337="Y",BA337*RarityBackground!$F$5,IF(AG337="N",BA337*(IF(RarityBackground!$F$3+(AH337-1)&gt;10,10,RarityBackground!$F$3+(AH337-1)))))-BA337)</f>
        <v/>
      </c>
    </row>
    <row r="338" ht="15.75" customHeight="1">
      <c r="A338" s="5" t="s">
        <v>626</v>
      </c>
      <c r="B338" s="5" t="s">
        <v>72</v>
      </c>
      <c r="C338" s="6" t="s">
        <v>56</v>
      </c>
      <c r="D338" s="5">
        <f>IF(A338="","",ROUNDUP(SUM(AI338:BB338)*VLOOKUP(B338,RarityBackground!$A$1:$B$6,2,0)*IF(C338="Yes",1,1.1),0))</f>
        <v>43659</v>
      </c>
      <c r="E338" s="5" t="s">
        <v>344</v>
      </c>
      <c r="F338" s="7"/>
      <c r="I338" s="7"/>
      <c r="J338" s="7">
        <v>6.0</v>
      </c>
      <c r="K338" s="6"/>
      <c r="L338" s="8"/>
      <c r="M338" s="7"/>
      <c r="N338" s="6"/>
      <c r="O338" s="6"/>
      <c r="P338" s="6"/>
      <c r="Q338" s="8"/>
      <c r="R338" s="9"/>
      <c r="S338" s="7"/>
      <c r="T338" s="6"/>
      <c r="U338" s="6"/>
      <c r="V338" s="6"/>
      <c r="W338" s="6"/>
      <c r="X338" s="6"/>
      <c r="Y338" s="6"/>
      <c r="Z338" s="6"/>
      <c r="AA338" s="8"/>
      <c r="AB338" s="7"/>
      <c r="AC338" s="7"/>
      <c r="AD338" s="6"/>
      <c r="AE338" s="6"/>
      <c r="AF338" s="6"/>
      <c r="AG338" s="6"/>
      <c r="AH338" s="6"/>
      <c r="AI338" s="7" t="str">
        <f>IF(F338="","",F338+IF(G338="",0,VLOOKUP(G338,RarityBackground!$E$7:$F$9,2,0)))</f>
        <v/>
      </c>
      <c r="AJ338" s="5" t="str">
        <f>IF(H338="","",F338+IF(H338=1,RarityBackground!$F$1,IF(H338=2,RarityBackground!$F$1*3,IF(H338=3,RarityBackground!$F$1*6,"Error"))))</f>
        <v/>
      </c>
      <c r="AK338" s="5" t="str">
        <f>IF(I338="","",IF(I338=1,RarityBackground!$F$2,IF(I338=2,RarityBackground!$F$2*3,IF(I338=3,RarityBackground!$F$2*6,"Error"))))</f>
        <v/>
      </c>
      <c r="AL338" s="5">
        <f>IF(J338="","",ROUNDUP(RarityBackground!$F$6*VLOOKUP(J338, RarityBackground!$A$18:$B$27,2,0),-1))</f>
        <v>13230</v>
      </c>
      <c r="AM338" s="5" t="str">
        <f>IF(K338="","",IF(K338="N","",IF(K338="Y",ROUNDUP(RarityBackground!$F$6,-1),"")))</f>
        <v/>
      </c>
      <c r="AN338" s="5" t="str">
        <f>IF(L338="","",IF(L338=1,RarityBackground!$D$1,IF(L338=2,RarityBackground!$D$1*3,IF(L338=3,RarityBackground!$D$1*6,"Error"))))</f>
        <v/>
      </c>
      <c r="AO338" s="5" t="str">
        <f>IF(M338="","",VLOOKUP(M338,RarityBackground!$A$7:$B$17,2,0))</f>
        <v/>
      </c>
      <c r="AP338" s="5" t="str">
        <f>IF(N338="","",IF(N338="Y",AO338*RarityBackground!$F$5,IF(N338="N",AO338*(IF(RarityBackground!$F$3+(O338-1)&gt;10,10,RarityBackground!$F$3+(O338-1)))))-AO338)</f>
        <v/>
      </c>
      <c r="AQ338" s="5" t="str">
        <f t="shared" si="1"/>
        <v/>
      </c>
      <c r="AR338" s="5" t="str">
        <f>IF(Q338="","",Q338*RarityBackground!$D$5)</f>
        <v/>
      </c>
      <c r="AS338" s="5" t="str">
        <f>IF(R338="","",VLOOKUP(R338&amp;"Save1Minute", RarityBackground!$C$6:$D$20,2,0))</f>
        <v/>
      </c>
      <c r="AT338" s="5" t="str">
        <f>IF(S338="","",IF(T338="Y",ROUNDUP(S338*RarityBackground!$D$4,0),IF(T338="N",ROUNDUP(S338*RarityBackground!$D$3,0))))</f>
        <v/>
      </c>
      <c r="AU338" s="5" t="str">
        <f>IF(U338="","",IF(V338="Y",((RarityBackground!$D$4*U338)*(RarityBackground!$F$3+W338)),((RarityBackground!$D$3*U338)*(RarityBackground!$F$3+W338))))</f>
        <v/>
      </c>
      <c r="AV338" s="5" t="str">
        <f>IF(X338="","",IF(Y338="Y",(RarityBackground!$D$4*X338)*IF(Z338="Y",RarityBackground!$F$9,RarityBackground!$F$10),(RarityBackground!$D$3*X338)*IF(Z338="Y",RarityBackground!$F$9,RarityBackground!$F$10)))</f>
        <v/>
      </c>
      <c r="AW338" s="5" t="str">
        <f>IF(AA338="","",AA338*RarityBackground!$D$2)</f>
        <v/>
      </c>
      <c r="AX338" s="5" t="str">
        <f t="shared" si="2"/>
        <v/>
      </c>
      <c r="AY338" s="5" t="str">
        <f>IF(AC338="","",VLOOKUP(AC338,RarityBackground!$A$7:$B$17,2,0))</f>
        <v/>
      </c>
      <c r="AZ338" s="5" t="str">
        <f>IF(AD338="","",IF(AD338="Y",AY338*RarityBackground!$F$5,IF(AD338="N",AY338*(IF(RarityBackground!$F$3+(AE338-1)&gt;10,10,RarityBackground!$F$3+(AE338-1)))))-AY338)</f>
        <v/>
      </c>
      <c r="BA338" s="5" t="str">
        <f>IF(AF338="","",VLOOKUP(AF338,RarityBackground!$A$7:$B$17,2,0))</f>
        <v/>
      </c>
      <c r="BB338" s="5" t="str">
        <f>IF(AG338="","",IF(AG338="Y",BA338*RarityBackground!$F$5,IF(AG338="N",BA338*(IF(RarityBackground!$F$3+(AH338-1)&gt;10,10,RarityBackground!$F$3+(AH338-1)))))-BA338)</f>
        <v/>
      </c>
    </row>
    <row r="339" ht="15.75" customHeight="1">
      <c r="A339" s="5" t="s">
        <v>627</v>
      </c>
      <c r="B339" s="5" t="s">
        <v>80</v>
      </c>
      <c r="C339" s="6" t="s">
        <v>74</v>
      </c>
      <c r="D339" s="5">
        <f>IF(A339="","",ROUNDUP(SUM(AI339:BB339)*VLOOKUP(B339,RarityBackground!$A$1:$B$6,2,0)*IF(C339="Yes",1,1.1),0))</f>
        <v>33000</v>
      </c>
      <c r="E339" s="5" t="s">
        <v>628</v>
      </c>
      <c r="F339" s="7"/>
      <c r="I339" s="7"/>
      <c r="J339" s="7"/>
      <c r="K339" s="6"/>
      <c r="L339" s="8"/>
      <c r="M339" s="7">
        <v>9.0</v>
      </c>
      <c r="N339" s="6" t="s">
        <v>76</v>
      </c>
      <c r="O339" s="6">
        <v>1.0</v>
      </c>
      <c r="P339" s="6"/>
      <c r="Q339" s="8"/>
      <c r="R339" s="9"/>
      <c r="S339" s="7"/>
      <c r="T339" s="6"/>
      <c r="U339" s="6"/>
      <c r="V339" s="6"/>
      <c r="W339" s="6"/>
      <c r="X339" s="6"/>
      <c r="Y339" s="6"/>
      <c r="Z339" s="6"/>
      <c r="AA339" s="8"/>
      <c r="AB339" s="7"/>
      <c r="AC339" s="7"/>
      <c r="AD339" s="6"/>
      <c r="AE339" s="6"/>
      <c r="AF339" s="6"/>
      <c r="AG339" s="6"/>
      <c r="AH339" s="6"/>
      <c r="AI339" s="7" t="str">
        <f>IF(F339="","",F339+IF(G339="",0,VLOOKUP(G339,RarityBackground!$E$7:$F$9,2,0)))</f>
        <v/>
      </c>
      <c r="AJ339" s="5" t="str">
        <f>IF(H339="","",F339+IF(H339=1,RarityBackground!$F$1,IF(H339=2,RarityBackground!$F$1*3,IF(H339=3,RarityBackground!$F$1*6,"Error"))))</f>
        <v/>
      </c>
      <c r="AK339" s="5" t="str">
        <f>IF(I339="","",IF(I339=1,RarityBackground!$F$2,IF(I339=2,RarityBackground!$F$2*3,IF(I339=3,RarityBackground!$F$2*6,"Error"))))</f>
        <v/>
      </c>
      <c r="AL339" s="5" t="str">
        <f>IF(J339="","",ROUNDUP(RarityBackground!$F$6*VLOOKUP(J339, RarityBackground!$A$18:$B$27,2,0),-1))</f>
        <v/>
      </c>
      <c r="AM339" s="5" t="str">
        <f>IF(K339="","",IF(K339="N","",IF(K339="Y",ROUNDUP(RarityBackground!$F$6,-1),"")))</f>
        <v/>
      </c>
      <c r="AN339" s="5" t="str">
        <f>IF(L339="","",IF(L339=1,RarityBackground!$D$1,IF(L339=2,RarityBackground!$D$1*3,IF(L339=3,RarityBackground!$D$1*6,"Error"))))</f>
        <v/>
      </c>
      <c r="AO339" s="5">
        <f>IF(M339="","",VLOOKUP(M339,RarityBackground!$A$7:$B$17,2,0))</f>
        <v>1650</v>
      </c>
      <c r="AP339" s="5">
        <f>IF(N339="","",IF(N339="Y",AO339*RarityBackground!$F$5,IF(N339="N",AO339*(IF(RarityBackground!$F$3+(O339-1)&gt;10,10,RarityBackground!$F$3+(O339-1)))))-AO339)</f>
        <v>4950</v>
      </c>
      <c r="AQ339" s="5" t="str">
        <f t="shared" si="1"/>
        <v/>
      </c>
      <c r="AR339" s="5" t="str">
        <f>IF(Q339="","",Q339*RarityBackground!$D$5)</f>
        <v/>
      </c>
      <c r="AS339" s="5" t="str">
        <f>IF(R339="","",VLOOKUP(R339&amp;"Save1Minute", RarityBackground!$C$6:$D$20,2,0))</f>
        <v/>
      </c>
      <c r="AT339" s="5" t="str">
        <f>IF(S339="","",IF(T339="Y",ROUNDUP(S339*RarityBackground!$D$4,0),IF(T339="N",ROUNDUP(S339*RarityBackground!$D$3,0))))</f>
        <v/>
      </c>
      <c r="AU339" s="5" t="str">
        <f>IF(U339="","",IF(V339="Y",((RarityBackground!$D$4*U339)*(RarityBackground!$F$3+W339)),((RarityBackground!$D$3*U339)*(RarityBackground!$F$3+W339))))</f>
        <v/>
      </c>
      <c r="AV339" s="5" t="str">
        <f>IF(X339="","",IF(Y339="Y",(RarityBackground!$D$4*X339)*IF(Z339="Y",RarityBackground!$F$9,RarityBackground!$F$10),(RarityBackground!$D$3*X339)*IF(Z339="Y",RarityBackground!$F$9,RarityBackground!$F$10)))</f>
        <v/>
      </c>
      <c r="AW339" s="5" t="str">
        <f>IF(AA339="","",AA339*RarityBackground!$D$2)</f>
        <v/>
      </c>
      <c r="AX339" s="5" t="str">
        <f t="shared" si="2"/>
        <v/>
      </c>
      <c r="AY339" s="5" t="str">
        <f>IF(AC339="","",VLOOKUP(AC339,RarityBackground!$A$7:$B$17,2,0))</f>
        <v/>
      </c>
      <c r="AZ339" s="5" t="str">
        <f>IF(AD339="","",IF(AD339="Y",AY339*RarityBackground!$F$5,IF(AD339="N",AY339*(IF(RarityBackground!$F$3+(AE339-1)&gt;10,10,RarityBackground!$F$3+(AE339-1)))))-AY339)</f>
        <v/>
      </c>
      <c r="BA339" s="5" t="str">
        <f>IF(AF339="","",VLOOKUP(AF339,RarityBackground!$A$7:$B$17,2,0))</f>
        <v/>
      </c>
      <c r="BB339" s="5" t="str">
        <f>IF(AG339="","",IF(AG339="Y",BA339*RarityBackground!$F$5,IF(AG339="N",BA339*(IF(RarityBackground!$F$3+(AH339-1)&gt;10,10,RarityBackground!$F$3+(AH339-1)))))-BA339)</f>
        <v/>
      </c>
    </row>
    <row r="340" ht="15.75" customHeight="1">
      <c r="A340" s="5" t="s">
        <v>629</v>
      </c>
      <c r="B340" s="5" t="s">
        <v>72</v>
      </c>
      <c r="C340" s="6" t="s">
        <v>56</v>
      </c>
      <c r="D340" s="5">
        <f>IF(A340="","",ROUNDUP(SUM(AI340:BB340)*VLOOKUP(B340,RarityBackground!$A$1:$B$6,2,0)*IF(C340="Yes",1,1.1),0))</f>
        <v>43659</v>
      </c>
      <c r="E340" s="5" t="s">
        <v>344</v>
      </c>
      <c r="F340" s="7"/>
      <c r="I340" s="7"/>
      <c r="J340" s="7">
        <v>6.0</v>
      </c>
      <c r="K340" s="6"/>
      <c r="L340" s="8"/>
      <c r="M340" s="7"/>
      <c r="N340" s="6"/>
      <c r="O340" s="6"/>
      <c r="P340" s="6"/>
      <c r="Q340" s="8"/>
      <c r="R340" s="9"/>
      <c r="S340" s="7"/>
      <c r="T340" s="6"/>
      <c r="U340" s="6"/>
      <c r="V340" s="6"/>
      <c r="W340" s="6"/>
      <c r="X340" s="6"/>
      <c r="Y340" s="6"/>
      <c r="Z340" s="6"/>
      <c r="AA340" s="8"/>
      <c r="AB340" s="7"/>
      <c r="AC340" s="7"/>
      <c r="AD340" s="6"/>
      <c r="AE340" s="6"/>
      <c r="AF340" s="6"/>
      <c r="AG340" s="6"/>
      <c r="AH340" s="6"/>
      <c r="AI340" s="7" t="str">
        <f>IF(F340="","",F340+IF(G340="",0,VLOOKUP(G340,RarityBackground!$E$7:$F$9,2,0)))</f>
        <v/>
      </c>
      <c r="AJ340" s="5" t="str">
        <f>IF(H340="","",F340+IF(H340=1,RarityBackground!$F$1,IF(H340=2,RarityBackground!$F$1*3,IF(H340=3,RarityBackground!$F$1*6,"Error"))))</f>
        <v/>
      </c>
      <c r="AK340" s="5" t="str">
        <f>IF(I340="","",IF(I340=1,RarityBackground!$F$2,IF(I340=2,RarityBackground!$F$2*3,IF(I340=3,RarityBackground!$F$2*6,"Error"))))</f>
        <v/>
      </c>
      <c r="AL340" s="5">
        <f>IF(J340="","",ROUNDUP(RarityBackground!$F$6*VLOOKUP(J340, RarityBackground!$A$18:$B$27,2,0),-1))</f>
        <v>13230</v>
      </c>
      <c r="AM340" s="5" t="str">
        <f>IF(K340="","",IF(K340="N","",IF(K340="Y",ROUNDUP(RarityBackground!$F$6,-1),"")))</f>
        <v/>
      </c>
      <c r="AN340" s="5" t="str">
        <f>IF(L340="","",IF(L340=1,RarityBackground!$D$1,IF(L340=2,RarityBackground!$D$1*3,IF(L340=3,RarityBackground!$D$1*6,"Error"))))</f>
        <v/>
      </c>
      <c r="AO340" s="5" t="str">
        <f>IF(M340="","",VLOOKUP(M340,RarityBackground!$A$7:$B$17,2,0))</f>
        <v/>
      </c>
      <c r="AP340" s="5" t="str">
        <f>IF(N340="","",IF(N340="Y",AO340*RarityBackground!$F$5,IF(N340="N",AO340*(IF(RarityBackground!$F$3+(O340-1)&gt;10,10,RarityBackground!$F$3+(O340-1)))))-AO340)</f>
        <v/>
      </c>
      <c r="AQ340" s="5" t="str">
        <f t="shared" si="1"/>
        <v/>
      </c>
      <c r="AR340" s="5" t="str">
        <f>IF(Q340="","",Q340*RarityBackground!$D$5)</f>
        <v/>
      </c>
      <c r="AS340" s="5" t="str">
        <f>IF(R340="","",VLOOKUP(R340&amp;"Save1Minute", RarityBackground!$C$6:$D$20,2,0))</f>
        <v/>
      </c>
      <c r="AT340" s="5" t="str">
        <f>IF(S340="","",IF(T340="Y",ROUNDUP(S340*RarityBackground!$D$4,0),IF(T340="N",ROUNDUP(S340*RarityBackground!$D$3,0))))</f>
        <v/>
      </c>
      <c r="AU340" s="5" t="str">
        <f>IF(U340="","",IF(V340="Y",((RarityBackground!$D$4*U340)*(RarityBackground!$F$3+W340)),((RarityBackground!$D$3*U340)*(RarityBackground!$F$3+W340))))</f>
        <v/>
      </c>
      <c r="AV340" s="5" t="str">
        <f>IF(X340="","",IF(Y340="Y",(RarityBackground!$D$4*X340)*IF(Z340="Y",RarityBackground!$F$9,RarityBackground!$F$10),(RarityBackground!$D$3*X340)*IF(Z340="Y",RarityBackground!$F$9,RarityBackground!$F$10)))</f>
        <v/>
      </c>
      <c r="AW340" s="5" t="str">
        <f>IF(AA340="","",AA340*RarityBackground!$D$2)</f>
        <v/>
      </c>
      <c r="AX340" s="5" t="str">
        <f t="shared" si="2"/>
        <v/>
      </c>
      <c r="AY340" s="5" t="str">
        <f>IF(AC340="","",VLOOKUP(AC340,RarityBackground!$A$7:$B$17,2,0))</f>
        <v/>
      </c>
      <c r="AZ340" s="5" t="str">
        <f>IF(AD340="","",IF(AD340="Y",AY340*RarityBackground!$F$5,IF(AD340="N",AY340*(IF(RarityBackground!$F$3+(AE340-1)&gt;10,10,RarityBackground!$F$3+(AE340-1)))))-AY340)</f>
        <v/>
      </c>
      <c r="BA340" s="5" t="str">
        <f>IF(AF340="","",VLOOKUP(AF340,RarityBackground!$A$7:$B$17,2,0))</f>
        <v/>
      </c>
      <c r="BB340" s="5" t="str">
        <f>IF(AG340="","",IF(AG340="Y",BA340*RarityBackground!$F$5,IF(AG340="N",BA340*(IF(RarityBackground!$F$3+(AH340-1)&gt;10,10,RarityBackground!$F$3+(AH340-1)))))-BA340)</f>
        <v/>
      </c>
    </row>
    <row r="341" ht="15.75" customHeight="1">
      <c r="A341" s="5" t="s">
        <v>630</v>
      </c>
      <c r="B341" s="5" t="s">
        <v>55</v>
      </c>
      <c r="C341" s="6" t="s">
        <v>74</v>
      </c>
      <c r="D341" s="5">
        <f>IF(A341="","",ROUNDUP(SUM(AI341:BB341)*VLOOKUP(B341,RarityBackground!$A$1:$B$6,2,0)*IF(C341="Yes",1,1.1),0))</f>
        <v>4050</v>
      </c>
      <c r="E341" s="5" t="s">
        <v>631</v>
      </c>
      <c r="F341" s="7"/>
      <c r="I341" s="7"/>
      <c r="J341" s="7"/>
      <c r="K341" s="6"/>
      <c r="L341" s="8"/>
      <c r="M341" s="7">
        <v>4.0</v>
      </c>
      <c r="N341" s="6" t="s">
        <v>76</v>
      </c>
      <c r="O341" s="6">
        <v>3.0</v>
      </c>
      <c r="P341" s="6"/>
      <c r="Q341" s="8"/>
      <c r="R341" s="9"/>
      <c r="S341" s="7"/>
      <c r="T341" s="6"/>
      <c r="U341" s="6"/>
      <c r="V341" s="6"/>
      <c r="W341" s="6"/>
      <c r="X341" s="6"/>
      <c r="Y341" s="6"/>
      <c r="Z341" s="6"/>
      <c r="AA341" s="8"/>
      <c r="AB341" s="7"/>
      <c r="AC341" s="7"/>
      <c r="AD341" s="6"/>
      <c r="AE341" s="6"/>
      <c r="AF341" s="6"/>
      <c r="AG341" s="6"/>
      <c r="AH341" s="6"/>
      <c r="AI341" s="7" t="str">
        <f>IF(F341="","",F341+IF(G341="",0,VLOOKUP(G341,RarityBackground!$E$7:$F$9,2,0)))</f>
        <v/>
      </c>
      <c r="AJ341" s="5" t="str">
        <f>IF(H341="","",F341+IF(H341=1,RarityBackground!$F$1,IF(H341=2,RarityBackground!$F$1*3,IF(H341=3,RarityBackground!$F$1*6,"Error"))))</f>
        <v/>
      </c>
      <c r="AK341" s="5" t="str">
        <f>IF(I341="","",IF(I341=1,RarityBackground!$F$2,IF(I341=2,RarityBackground!$F$2*3,IF(I341=3,RarityBackground!$F$2*6,"Error"))))</f>
        <v/>
      </c>
      <c r="AL341" s="5" t="str">
        <f>IF(J341="","",ROUNDUP(RarityBackground!$F$6*VLOOKUP(J341, RarityBackground!$A$18:$B$27,2,0),-1))</f>
        <v/>
      </c>
      <c r="AM341" s="5" t="str">
        <f>IF(K341="","",IF(K341="N","",IF(K341="Y",ROUNDUP(RarityBackground!$F$6,-1),"")))</f>
        <v/>
      </c>
      <c r="AN341" s="5" t="str">
        <f>IF(L341="","",IF(L341=1,RarityBackground!$D$1,IF(L341=2,RarityBackground!$D$1*3,IF(L341=3,RarityBackground!$D$1*6,"Error"))))</f>
        <v/>
      </c>
      <c r="AO341" s="5">
        <f>IF(M341="","",VLOOKUP(M341,RarityBackground!$A$7:$B$17,2,0))</f>
        <v>450</v>
      </c>
      <c r="AP341" s="5">
        <f>IF(N341="","",IF(N341="Y",AO341*RarityBackground!$F$5,IF(N341="N",AO341*(IF(RarityBackground!$F$3+(O341-1)&gt;10,10,RarityBackground!$F$3+(O341-1)))))-AO341)</f>
        <v>2250</v>
      </c>
      <c r="AQ341" s="5" t="str">
        <f t="shared" si="1"/>
        <v/>
      </c>
      <c r="AR341" s="5" t="str">
        <f>IF(Q341="","",Q341*RarityBackground!$D$5)</f>
        <v/>
      </c>
      <c r="AS341" s="5" t="str">
        <f>IF(R341="","",VLOOKUP(R341&amp;"Save1Minute", RarityBackground!$C$6:$D$20,2,0))</f>
        <v/>
      </c>
      <c r="AT341" s="5" t="str">
        <f>IF(S341="","",IF(T341="Y",ROUNDUP(S341*RarityBackground!$D$4,0),IF(T341="N",ROUNDUP(S341*RarityBackground!$D$3,0))))</f>
        <v/>
      </c>
      <c r="AU341" s="5" t="str">
        <f>IF(U341="","",IF(V341="Y",((RarityBackground!$D$4*U341)*(RarityBackground!$F$3+W341)),((RarityBackground!$D$3*U341)*(RarityBackground!$F$3+W341))))</f>
        <v/>
      </c>
      <c r="AV341" s="5" t="str">
        <f>IF(X341="","",IF(Y341="Y",(RarityBackground!$D$4*X341)*IF(Z341="Y",RarityBackground!$F$9,RarityBackground!$F$10),(RarityBackground!$D$3*X341)*IF(Z341="Y",RarityBackground!$F$9,RarityBackground!$F$10)))</f>
        <v/>
      </c>
      <c r="AW341" s="5" t="str">
        <f>IF(AA341="","",AA341*RarityBackground!$D$2)</f>
        <v/>
      </c>
      <c r="AX341" s="5" t="str">
        <f t="shared" si="2"/>
        <v/>
      </c>
      <c r="AY341" s="5" t="str">
        <f>IF(AC341="","",VLOOKUP(AC341,RarityBackground!$A$7:$B$17,2,0))</f>
        <v/>
      </c>
      <c r="AZ341" s="5" t="str">
        <f>IF(AD341="","",IF(AD341="Y",AY341*RarityBackground!$F$5,IF(AD341="N",AY341*(IF(RarityBackground!$F$3+(AE341-1)&gt;10,10,RarityBackground!$F$3+(AE341-1)))))-AY341)</f>
        <v/>
      </c>
      <c r="BA341" s="5" t="str">
        <f>IF(AF341="","",VLOOKUP(AF341,RarityBackground!$A$7:$B$17,2,0))</f>
        <v/>
      </c>
      <c r="BB341" s="5" t="str">
        <f>IF(AG341="","",IF(AG341="Y",BA341*RarityBackground!$F$5,IF(AG341="N",BA341*(IF(RarityBackground!$F$3+(AH341-1)&gt;10,10,RarityBackground!$F$3+(AH341-1)))))-BA341)</f>
        <v/>
      </c>
    </row>
    <row r="342" ht="15.75" customHeight="1">
      <c r="A342" s="5" t="s">
        <v>632</v>
      </c>
      <c r="B342" s="5" t="s">
        <v>80</v>
      </c>
      <c r="C342" s="6" t="s">
        <v>56</v>
      </c>
      <c r="D342" s="5">
        <f>IF(A342="","",ROUNDUP(SUM(AI342:BB342)*VLOOKUP(B342,RarityBackground!$A$1:$B$6,2,0)*IF(C342="Yes",1,1.1),0))</f>
        <v>4620</v>
      </c>
      <c r="E342" s="5" t="s">
        <v>581</v>
      </c>
      <c r="F342" s="7"/>
      <c r="I342" s="7"/>
      <c r="J342" s="7"/>
      <c r="K342" s="6"/>
      <c r="L342" s="8"/>
      <c r="M342" s="7">
        <v>6.0</v>
      </c>
      <c r="N342" s="6"/>
      <c r="O342" s="6"/>
      <c r="P342" s="6">
        <v>1.0</v>
      </c>
      <c r="Q342" s="8"/>
      <c r="R342" s="9"/>
      <c r="S342" s="7"/>
      <c r="T342" s="6"/>
      <c r="U342" s="6"/>
      <c r="V342" s="6"/>
      <c r="W342" s="6"/>
      <c r="X342" s="6"/>
      <c r="Y342" s="6"/>
      <c r="Z342" s="6"/>
      <c r="AA342" s="8"/>
      <c r="AB342" s="7"/>
      <c r="AC342" s="7"/>
      <c r="AD342" s="6"/>
      <c r="AE342" s="6"/>
      <c r="AF342" s="6"/>
      <c r="AG342" s="6"/>
      <c r="AH342" s="6"/>
      <c r="AI342" s="7" t="str">
        <f>IF(F342="","",F342+IF(G342="",0,VLOOKUP(G342,RarityBackground!$E$7:$F$9,2,0)))</f>
        <v/>
      </c>
      <c r="AJ342" s="5" t="str">
        <f>IF(H342="","",F342+IF(H342=1,RarityBackground!$F$1,IF(H342=2,RarityBackground!$F$1*3,IF(H342=3,RarityBackground!$F$1*6,"Error"))))</f>
        <v/>
      </c>
      <c r="AK342" s="5" t="str">
        <f>IF(I342="","",IF(I342=1,RarityBackground!$F$2,IF(I342=2,RarityBackground!$F$2*3,IF(I342=3,RarityBackground!$F$2*6,"Error"))))</f>
        <v/>
      </c>
      <c r="AL342" s="5" t="str">
        <f>IF(J342="","",ROUNDUP(RarityBackground!$F$6*VLOOKUP(J342, RarityBackground!$A$18:$B$27,2,0),-1))</f>
        <v/>
      </c>
      <c r="AM342" s="5" t="str">
        <f>IF(K342="","",IF(K342="N","",IF(K342="Y",ROUNDUP(RarityBackground!$F$6,-1),"")))</f>
        <v/>
      </c>
      <c r="AN342" s="5" t="str">
        <f>IF(L342="","",IF(L342=1,RarityBackground!$D$1,IF(L342=2,RarityBackground!$D$1*3,IF(L342=3,RarityBackground!$D$1*6,"Error"))))</f>
        <v/>
      </c>
      <c r="AO342" s="5">
        <f>IF(M342="","",VLOOKUP(M342,RarityBackground!$A$7:$B$17,2,0))</f>
        <v>840</v>
      </c>
      <c r="AP342" s="5" t="str">
        <f>IF(N342="","",IF(N342="Y",AO342*RarityBackground!$F$5,IF(N342="N",AO342*(IF(RarityBackground!$F$3+(O342-1)&gt;10,10,RarityBackground!$F$3+(O342-1)))))-AO342)</f>
        <v/>
      </c>
      <c r="AQ342" s="5">
        <f t="shared" si="1"/>
        <v>0</v>
      </c>
      <c r="AR342" s="5" t="str">
        <f>IF(Q342="","",Q342*RarityBackground!$D$5)</f>
        <v/>
      </c>
      <c r="AS342" s="5" t="str">
        <f>IF(R342="","",VLOOKUP(R342&amp;"Save1Minute", RarityBackground!$C$6:$D$20,2,0))</f>
        <v/>
      </c>
      <c r="AT342" s="5" t="str">
        <f>IF(S342="","",IF(T342="Y",ROUNDUP(S342*RarityBackground!$D$4,0),IF(T342="N",ROUNDUP(S342*RarityBackground!$D$3,0))))</f>
        <v/>
      </c>
      <c r="AU342" s="5" t="str">
        <f>IF(U342="","",IF(V342="Y",((RarityBackground!$D$4*U342)*(RarityBackground!$F$3+W342)),((RarityBackground!$D$3*U342)*(RarityBackground!$F$3+W342))))</f>
        <v/>
      </c>
      <c r="AV342" s="5" t="str">
        <f>IF(X342="","",IF(Y342="Y",(RarityBackground!$D$4*X342)*IF(Z342="Y",RarityBackground!$F$9,RarityBackground!$F$10),(RarityBackground!$D$3*X342)*IF(Z342="Y",RarityBackground!$F$9,RarityBackground!$F$10)))</f>
        <v/>
      </c>
      <c r="AW342" s="5" t="str">
        <f>IF(AA342="","",AA342*RarityBackground!$D$2)</f>
        <v/>
      </c>
      <c r="AX342" s="5" t="str">
        <f t="shared" si="2"/>
        <v/>
      </c>
      <c r="AY342" s="5" t="str">
        <f>IF(AC342="","",VLOOKUP(AC342,RarityBackground!$A$7:$B$17,2,0))</f>
        <v/>
      </c>
      <c r="AZ342" s="5" t="str">
        <f>IF(AD342="","",IF(AD342="Y",AY342*RarityBackground!$F$5,IF(AD342="N",AY342*(IF(RarityBackground!$F$3+(AE342-1)&gt;10,10,RarityBackground!$F$3+(AE342-1)))))-AY342)</f>
        <v/>
      </c>
      <c r="BA342" s="5" t="str">
        <f>IF(AF342="","",VLOOKUP(AF342,RarityBackground!$A$7:$B$17,2,0))</f>
        <v/>
      </c>
      <c r="BB342" s="5" t="str">
        <f>IF(AG342="","",IF(AG342="Y",BA342*RarityBackground!$F$5,IF(AG342="N",BA342*(IF(RarityBackground!$F$3+(AH342-1)&gt;10,10,RarityBackground!$F$3+(AH342-1)))))-BA342)</f>
        <v/>
      </c>
    </row>
    <row r="343" ht="15.75" customHeight="1">
      <c r="A343" s="5" t="s">
        <v>633</v>
      </c>
      <c r="B343" s="5" t="s">
        <v>70</v>
      </c>
      <c r="C343" s="6" t="s">
        <v>56</v>
      </c>
      <c r="D343" s="5">
        <f>IF(A343="","",ROUNDUP(SUM(AI343:BB343)*VLOOKUP(B343,RarityBackground!$A$1:$B$6,2,0)*IF(C343="Yes",1,1.1),0))</f>
        <v>550</v>
      </c>
      <c r="F343" s="7"/>
      <c r="I343" s="7"/>
      <c r="J343" s="7"/>
      <c r="K343" s="6"/>
      <c r="L343" s="8"/>
      <c r="M343" s="7"/>
      <c r="N343" s="6"/>
      <c r="O343" s="6"/>
      <c r="P343" s="6"/>
      <c r="Q343" s="8"/>
      <c r="R343" s="9"/>
      <c r="S343" s="7"/>
      <c r="T343" s="6"/>
      <c r="U343" s="6"/>
      <c r="V343" s="6"/>
      <c r="W343" s="6"/>
      <c r="X343" s="6">
        <v>7.0</v>
      </c>
      <c r="Y343" s="6" t="s">
        <v>76</v>
      </c>
      <c r="Z343" s="6" t="s">
        <v>67</v>
      </c>
      <c r="AA343" s="8"/>
      <c r="AB343" s="7"/>
      <c r="AC343" s="7"/>
      <c r="AD343" s="6"/>
      <c r="AE343" s="6"/>
      <c r="AF343" s="6"/>
      <c r="AG343" s="6"/>
      <c r="AH343" s="6"/>
      <c r="AI343" s="7" t="str">
        <f>IF(F343="","",F343+IF(G343="",0,VLOOKUP(G343,RarityBackground!$E$7:$F$9,2,0)))</f>
        <v/>
      </c>
      <c r="AJ343" s="5" t="str">
        <f>IF(H343="","",F343+IF(H343=1,RarityBackground!$F$1,IF(H343=2,RarityBackground!$F$1*3,IF(H343=3,RarityBackground!$F$1*6,"Error"))))</f>
        <v/>
      </c>
      <c r="AK343" s="5" t="str">
        <f>IF(I343="","",IF(I343=1,RarityBackground!$F$2,IF(I343=2,RarityBackground!$F$2*3,IF(I343=3,RarityBackground!$F$2*6,"Error"))))</f>
        <v/>
      </c>
      <c r="AL343" s="5" t="str">
        <f>IF(J343="","",ROUNDUP(RarityBackground!$F$6*VLOOKUP(J343, RarityBackground!$A$18:$B$27,2,0),-1))</f>
        <v/>
      </c>
      <c r="AM343" s="5" t="str">
        <f>IF(K343="","",IF(K343="N","",IF(K343="Y",ROUNDUP(RarityBackground!$F$6,-1),"")))</f>
        <v/>
      </c>
      <c r="AN343" s="5" t="str">
        <f>IF(L343="","",IF(L343=1,RarityBackground!$D$1,IF(L343=2,RarityBackground!$D$1*3,IF(L343=3,RarityBackground!$D$1*6,"Error"))))</f>
        <v/>
      </c>
      <c r="AO343" s="5" t="str">
        <f>IF(M343="","",VLOOKUP(M343,RarityBackground!$A$7:$B$17,2,0))</f>
        <v/>
      </c>
      <c r="AP343" s="5" t="str">
        <f>IF(N343="","",IF(N343="Y",AO343*RarityBackground!$F$5,IF(N343="N",AO343*(IF(RarityBackground!$F$3+(O343-1)&gt;10,10,RarityBackground!$F$3+(O343-1)))))-AO343)</f>
        <v/>
      </c>
      <c r="AQ343" s="5" t="str">
        <f t="shared" si="1"/>
        <v/>
      </c>
      <c r="AR343" s="5" t="str">
        <f>IF(Q343="","",Q343*RarityBackground!$D$5)</f>
        <v/>
      </c>
      <c r="AS343" s="5" t="str">
        <f>IF(R343="","",VLOOKUP(R343&amp;"Save1Minute", RarityBackground!$C$6:$D$20,2,0))</f>
        <v/>
      </c>
      <c r="AT343" s="5" t="str">
        <f>IF(S343="","",IF(T343="Y",ROUNDUP(S343*RarityBackground!$D$4,0),IF(T343="N",ROUNDUP(S343*RarityBackground!$D$3,0))))</f>
        <v/>
      </c>
      <c r="AU343" s="5" t="str">
        <f>IF(U343="","",IF(V343="Y",((RarityBackground!$D$4*U343)*(RarityBackground!$F$3+W343)),((RarityBackground!$D$3*U343)*(RarityBackground!$F$3+W343))))</f>
        <v/>
      </c>
      <c r="AV343" s="5">
        <f>IF(X343="","",IF(Y343="Y",(RarityBackground!$D$4*X343)*IF(Z343="Y",RarityBackground!$F$9,RarityBackground!$F$10),(RarityBackground!$D$3*X343)*IF(Z343="Y",RarityBackground!$F$9,RarityBackground!$F$10)))</f>
        <v>249.9</v>
      </c>
      <c r="AW343" s="5" t="str">
        <f>IF(AA343="","",AA343*RarityBackground!$D$2)</f>
        <v/>
      </c>
      <c r="AX343" s="5" t="str">
        <f t="shared" si="2"/>
        <v/>
      </c>
      <c r="AY343" s="5" t="str">
        <f>IF(AC343="","",VLOOKUP(AC343,RarityBackground!$A$7:$B$17,2,0))</f>
        <v/>
      </c>
      <c r="AZ343" s="5" t="str">
        <f>IF(AD343="","",IF(AD343="Y",AY343*RarityBackground!$F$5,IF(AD343="N",AY343*(IF(RarityBackground!$F$3+(AE343-1)&gt;10,10,RarityBackground!$F$3+(AE343-1)))))-AY343)</f>
        <v/>
      </c>
      <c r="BA343" s="5" t="str">
        <f>IF(AF343="","",VLOOKUP(AF343,RarityBackground!$A$7:$B$17,2,0))</f>
        <v/>
      </c>
      <c r="BB343" s="5" t="str">
        <f>IF(AG343="","",IF(AG343="Y",BA343*RarityBackground!$F$5,IF(AG343="N",BA343*(IF(RarityBackground!$F$3+(AH343-1)&gt;10,10,RarityBackground!$F$3+(AH343-1)))))-BA343)</f>
        <v/>
      </c>
    </row>
    <row r="344" ht="15.75" customHeight="1">
      <c r="A344" s="5" t="s">
        <v>634</v>
      </c>
      <c r="B344" s="5" t="s">
        <v>80</v>
      </c>
      <c r="C344" s="6" t="s">
        <v>74</v>
      </c>
      <c r="D344" s="5">
        <f>IF(A344="","",ROUNDUP(SUM(AI344:BB344)*VLOOKUP(B344,RarityBackground!$A$1:$B$6,2,0)*IF(C344="Yes",1,1.1),0))</f>
        <v>51320</v>
      </c>
      <c r="E344" s="5" t="s">
        <v>635</v>
      </c>
      <c r="F344" s="7"/>
      <c r="I344" s="7"/>
      <c r="J344" s="7"/>
      <c r="K344" s="6"/>
      <c r="L344" s="8">
        <v>3.0</v>
      </c>
      <c r="M344" s="7">
        <v>5.0</v>
      </c>
      <c r="N344" s="6" t="s">
        <v>67</v>
      </c>
      <c r="O344" s="6"/>
      <c r="P344" s="6"/>
      <c r="Q344" s="8"/>
      <c r="R344" s="9"/>
      <c r="S344" s="7"/>
      <c r="T344" s="6"/>
      <c r="U344" s="6"/>
      <c r="V344" s="6"/>
      <c r="W344" s="6"/>
      <c r="X344" s="6">
        <v>27.0</v>
      </c>
      <c r="Y344" s="6" t="s">
        <v>76</v>
      </c>
      <c r="Z344" s="6" t="s">
        <v>67</v>
      </c>
      <c r="AA344" s="8"/>
      <c r="AB344" s="7"/>
      <c r="AC344" s="7"/>
      <c r="AD344" s="6"/>
      <c r="AE344" s="6"/>
      <c r="AF344" s="6"/>
      <c r="AG344" s="6"/>
      <c r="AH344" s="6"/>
      <c r="AI344" s="7" t="str">
        <f>IF(F344="","",F344+IF(G344="",0,VLOOKUP(G344,RarityBackground!$E$7:$F$9,2,0)))</f>
        <v/>
      </c>
      <c r="AJ344" s="5" t="str">
        <f>IF(H344="","",F344+IF(H344=1,RarityBackground!$F$1,IF(H344=2,RarityBackground!$F$1*3,IF(H344=3,RarityBackground!$F$1*6,"Error"))))</f>
        <v/>
      </c>
      <c r="AK344" s="5" t="str">
        <f>IF(I344="","",IF(I344=1,RarityBackground!$F$2,IF(I344=2,RarityBackground!$F$2*3,IF(I344=3,RarityBackground!$F$2*6,"Error"))))</f>
        <v/>
      </c>
      <c r="AL344" s="5" t="str">
        <f>IF(J344="","",ROUNDUP(RarityBackground!$F$6*VLOOKUP(J344, RarityBackground!$A$18:$B$27,2,0),-1))</f>
        <v/>
      </c>
      <c r="AM344" s="5" t="str">
        <f>IF(K344="","",IF(K344="N","",IF(K344="Y",ROUNDUP(RarityBackground!$F$6,-1),"")))</f>
        <v/>
      </c>
      <c r="AN344" s="5">
        <f>IF(L344="","",IF(L344=1,RarityBackground!$D$1,IF(L344=2,RarityBackground!$D$1*3,IF(L344=3,RarityBackground!$D$1*6,"Error"))))</f>
        <v>3000</v>
      </c>
      <c r="AO344" s="5">
        <f>IF(M344="","",VLOOKUP(M344,RarityBackground!$A$7:$B$17,2,0))</f>
        <v>630</v>
      </c>
      <c r="AP344" s="5">
        <f>IF(N344="","",IF(N344="Y",AO344*RarityBackground!$F$5,IF(N344="N",AO344*(IF(RarityBackground!$F$3+(O344-1)&gt;10,10,RarityBackground!$F$3+(O344-1)))))-AO344)</f>
        <v>5670</v>
      </c>
      <c r="AQ344" s="5" t="str">
        <f t="shared" si="1"/>
        <v/>
      </c>
      <c r="AR344" s="5" t="str">
        <f>IF(Q344="","",Q344*RarityBackground!$D$5)</f>
        <v/>
      </c>
      <c r="AS344" s="5" t="str">
        <f>IF(R344="","",VLOOKUP(R344&amp;"Save1Minute", RarityBackground!$C$6:$D$20,2,0))</f>
        <v/>
      </c>
      <c r="AT344" s="5" t="str">
        <f>IF(S344="","",IF(T344="Y",ROUNDUP(S344*RarityBackground!$D$4,0),IF(T344="N",ROUNDUP(S344*RarityBackground!$D$3,0))))</f>
        <v/>
      </c>
      <c r="AU344" s="5" t="str">
        <f>IF(U344="","",IF(V344="Y",((RarityBackground!$D$4*U344)*(RarityBackground!$F$3+W344)),((RarityBackground!$D$3*U344)*(RarityBackground!$F$3+W344))))</f>
        <v/>
      </c>
      <c r="AV344" s="5">
        <f>IF(X344="","",IF(Y344="Y",(RarityBackground!$D$4*X344)*IF(Z344="Y",RarityBackground!$F$9,RarityBackground!$F$10),(RarityBackground!$D$3*X344)*IF(Z344="Y",RarityBackground!$F$9,RarityBackground!$F$10)))</f>
        <v>963.9</v>
      </c>
      <c r="AW344" s="5" t="str">
        <f>IF(AA344="","",AA344*RarityBackground!$D$2)</f>
        <v/>
      </c>
      <c r="AX344" s="5" t="str">
        <f t="shared" si="2"/>
        <v/>
      </c>
      <c r="AY344" s="5" t="str">
        <f>IF(AC344="","",VLOOKUP(AC344,RarityBackground!$A$7:$B$17,2,0))</f>
        <v/>
      </c>
      <c r="AZ344" s="5" t="str">
        <f>IF(AD344="","",IF(AD344="Y",AY344*RarityBackground!$F$5,IF(AD344="N",AY344*(IF(RarityBackground!$F$3+(AE344-1)&gt;10,10,RarityBackground!$F$3+(AE344-1)))))-AY344)</f>
        <v/>
      </c>
      <c r="BA344" s="5" t="str">
        <f>IF(AF344="","",VLOOKUP(AF344,RarityBackground!$A$7:$B$17,2,0))</f>
        <v/>
      </c>
      <c r="BB344" s="5" t="str">
        <f>IF(AG344="","",IF(AG344="Y",BA344*RarityBackground!$F$5,IF(AG344="N",BA344*(IF(RarityBackground!$F$3+(AH344-1)&gt;10,10,RarityBackground!$F$3+(AH344-1)))))-BA344)</f>
        <v/>
      </c>
    </row>
    <row r="345" ht="15.75" customHeight="1">
      <c r="A345" s="5" t="s">
        <v>636</v>
      </c>
      <c r="B345" s="5" t="s">
        <v>70</v>
      </c>
      <c r="C345" s="6" t="s">
        <v>74</v>
      </c>
      <c r="D345" s="5">
        <f>IF(A345="","",ROUNDUP(SUM(AI345:BB345)*VLOOKUP(B345,RarityBackground!$A$1:$B$6,2,0)*IF(C345="Yes",1,1.1),0))</f>
        <v>9300</v>
      </c>
      <c r="E345" s="5" t="s">
        <v>637</v>
      </c>
      <c r="F345" s="7"/>
      <c r="I345" s="7"/>
      <c r="J345" s="7"/>
      <c r="K345" s="6"/>
      <c r="L345" s="8"/>
      <c r="M345" s="7">
        <v>5.0</v>
      </c>
      <c r="N345" s="6" t="s">
        <v>76</v>
      </c>
      <c r="O345" s="6">
        <v>1.0</v>
      </c>
      <c r="P345" s="6"/>
      <c r="Q345" s="8">
        <v>7.0</v>
      </c>
      <c r="R345" s="9"/>
      <c r="S345" s="7"/>
      <c r="T345" s="6"/>
      <c r="U345" s="6"/>
      <c r="V345" s="6"/>
      <c r="W345" s="6"/>
      <c r="X345" s="6"/>
      <c r="Y345" s="6"/>
      <c r="Z345" s="6"/>
      <c r="AA345" s="8"/>
      <c r="AB345" s="7"/>
      <c r="AC345" s="7">
        <v>2.0</v>
      </c>
      <c r="AD345" s="6" t="s">
        <v>76</v>
      </c>
      <c r="AE345" s="6">
        <v>1.0</v>
      </c>
      <c r="AF345" s="6">
        <v>3.0</v>
      </c>
      <c r="AG345" s="6" t="s">
        <v>76</v>
      </c>
      <c r="AH345" s="6">
        <v>1.0</v>
      </c>
      <c r="AI345" s="7" t="str">
        <f>IF(F345="","",F345+IF(G345="",0,VLOOKUP(G345,RarityBackground!$E$7:$F$9,2,0)))</f>
        <v/>
      </c>
      <c r="AJ345" s="5" t="str">
        <f>IF(H345="","",F345+IF(H345=1,RarityBackground!$F$1,IF(H345=2,RarityBackground!$F$1*3,IF(H345=3,RarityBackground!$F$1*6,"Error"))))</f>
        <v/>
      </c>
      <c r="AK345" s="5" t="str">
        <f>IF(I345="","",IF(I345=1,RarityBackground!$F$2,IF(I345=2,RarityBackground!$F$2*3,IF(I345=3,RarityBackground!$F$2*6,"Error"))))</f>
        <v/>
      </c>
      <c r="AL345" s="5" t="str">
        <f>IF(J345="","",ROUNDUP(RarityBackground!$F$6*VLOOKUP(J345, RarityBackground!$A$18:$B$27,2,0),-1))</f>
        <v/>
      </c>
      <c r="AM345" s="5" t="str">
        <f>IF(K345="","",IF(K345="N","",IF(K345="Y",ROUNDUP(RarityBackground!$F$6,-1),"")))</f>
        <v/>
      </c>
      <c r="AN345" s="5" t="str">
        <f>IF(L345="","",IF(L345=1,RarityBackground!$D$1,IF(L345=2,RarityBackground!$D$1*3,IF(L345=3,RarityBackground!$D$1*6,"Error"))))</f>
        <v/>
      </c>
      <c r="AO345" s="5">
        <f>IF(M345="","",VLOOKUP(M345,RarityBackground!$A$7:$B$17,2,0))</f>
        <v>630</v>
      </c>
      <c r="AP345" s="5">
        <f>IF(N345="","",IF(N345="Y",AO345*RarityBackground!$F$5,IF(N345="N",AO345*(IF(RarityBackground!$F$3+(O345-1)&gt;10,10,RarityBackground!$F$3+(O345-1)))))-AO345)</f>
        <v>1890</v>
      </c>
      <c r="AQ345" s="5" t="str">
        <f t="shared" si="1"/>
        <v/>
      </c>
      <c r="AR345" s="5">
        <f>IF(Q345="","",Q345*RarityBackground!$D$5)</f>
        <v>210</v>
      </c>
      <c r="AS345" s="5" t="str">
        <f>IF(R345="","",VLOOKUP(R345&amp;"Save1Minute", RarityBackground!$C$6:$D$20,2,0))</f>
        <v/>
      </c>
      <c r="AT345" s="5" t="str">
        <f>IF(S345="","",IF(T345="Y",ROUNDUP(S345*RarityBackground!$D$4,0),IF(T345="N",ROUNDUP(S345*RarityBackground!$D$3,0))))</f>
        <v/>
      </c>
      <c r="AU345" s="5" t="str">
        <f>IF(U345="","",IF(V345="Y",((RarityBackground!$D$4*U345)*(RarityBackground!$F$3+W345)),((RarityBackground!$D$3*U345)*(RarityBackground!$F$3+W345))))</f>
        <v/>
      </c>
      <c r="AV345" s="5" t="str">
        <f>IF(X345="","",IF(Y345="Y",(RarityBackground!$D$4*X345)*IF(Z345="Y",RarityBackground!$F$9,RarityBackground!$F$10),(RarityBackground!$D$3*X345)*IF(Z345="Y",RarityBackground!$F$9,RarityBackground!$F$10)))</f>
        <v/>
      </c>
      <c r="AW345" s="5" t="str">
        <f>IF(AA345="","",AA345*RarityBackground!$D$2)</f>
        <v/>
      </c>
      <c r="AX345" s="5" t="str">
        <f t="shared" si="2"/>
        <v/>
      </c>
      <c r="AY345" s="5">
        <f>IF(AC345="","",VLOOKUP(AC345,RarityBackground!$A$7:$B$17,2,0))</f>
        <v>180</v>
      </c>
      <c r="AZ345" s="5">
        <f>IF(AD345="","",IF(AD345="Y",AY345*RarityBackground!$F$5,IF(AD345="N",AY345*(IF(RarityBackground!$F$3+(AE345-1)&gt;10,10,RarityBackground!$F$3+(AE345-1)))))-AY345)</f>
        <v>540</v>
      </c>
      <c r="BA345" s="5">
        <f>IF(AF345="","",VLOOKUP(AF345,RarityBackground!$A$7:$B$17,2,0))</f>
        <v>300</v>
      </c>
      <c r="BB345" s="5">
        <f>IF(AG345="","",IF(AG345="Y",BA345*RarityBackground!$F$5,IF(AG345="N",BA345*(IF(RarityBackground!$F$3+(AH345-1)&gt;10,10,RarityBackground!$F$3+(AH345-1)))))-BA345)</f>
        <v>900</v>
      </c>
    </row>
    <row r="346" ht="15.75" customHeight="1">
      <c r="A346" s="5" t="s">
        <v>638</v>
      </c>
      <c r="B346" s="5" t="s">
        <v>70</v>
      </c>
      <c r="C346" s="6" t="s">
        <v>74</v>
      </c>
      <c r="D346" s="5">
        <f>IF(A346="","",ROUNDUP(SUM(AI346:BB346)*VLOOKUP(B346,RarityBackground!$A$1:$B$6,2,0)*IF(C346="Yes",1,1.1),0))</f>
        <v>9000</v>
      </c>
      <c r="E346" s="5" t="s">
        <v>639</v>
      </c>
      <c r="F346" s="7"/>
      <c r="I346" s="7"/>
      <c r="J346" s="7"/>
      <c r="K346" s="6"/>
      <c r="L346" s="8"/>
      <c r="M346" s="7">
        <v>4.0</v>
      </c>
      <c r="N346" s="6" t="s">
        <v>76</v>
      </c>
      <c r="O346" s="6">
        <v>7.0</v>
      </c>
      <c r="P346" s="6"/>
      <c r="Q346" s="8"/>
      <c r="R346" s="9"/>
      <c r="S346" s="7"/>
      <c r="T346" s="6"/>
      <c r="U346" s="6"/>
      <c r="V346" s="6"/>
      <c r="W346" s="6"/>
      <c r="X346" s="6"/>
      <c r="Y346" s="6"/>
      <c r="Z346" s="6"/>
      <c r="AA346" s="8"/>
      <c r="AB346" s="7"/>
      <c r="AC346" s="7"/>
      <c r="AD346" s="6"/>
      <c r="AE346" s="6"/>
      <c r="AF346" s="6"/>
      <c r="AG346" s="6"/>
      <c r="AH346" s="6"/>
      <c r="AI346" s="7" t="str">
        <f>IF(F346="","",F346+IF(G346="",0,VLOOKUP(G346,RarityBackground!$E$7:$F$9,2,0)))</f>
        <v/>
      </c>
      <c r="AJ346" s="5" t="str">
        <f>IF(H346="","",F346+IF(H346=1,RarityBackground!$F$1,IF(H346=2,RarityBackground!$F$1*3,IF(H346=3,RarityBackground!$F$1*6,"Error"))))</f>
        <v/>
      </c>
      <c r="AK346" s="5" t="str">
        <f>IF(I346="","",IF(I346=1,RarityBackground!$F$2,IF(I346=2,RarityBackground!$F$2*3,IF(I346=3,RarityBackground!$F$2*6,"Error"))))</f>
        <v/>
      </c>
      <c r="AL346" s="5" t="str">
        <f>IF(J346="","",ROUNDUP(RarityBackground!$F$6*VLOOKUP(J346, RarityBackground!$A$18:$B$27,2,0),-1))</f>
        <v/>
      </c>
      <c r="AM346" s="5" t="str">
        <f>IF(K346="","",IF(K346="N","",IF(K346="Y",ROUNDUP(RarityBackground!$F$6,-1),"")))</f>
        <v/>
      </c>
      <c r="AN346" s="5" t="str">
        <f>IF(L346="","",IF(L346=1,RarityBackground!$D$1,IF(L346=2,RarityBackground!$D$1*3,IF(L346=3,RarityBackground!$D$1*6,"Error"))))</f>
        <v/>
      </c>
      <c r="AO346" s="5">
        <f>IF(M346="","",VLOOKUP(M346,RarityBackground!$A$7:$B$17,2,0))</f>
        <v>450</v>
      </c>
      <c r="AP346" s="5">
        <f>IF(N346="","",IF(N346="Y",AO346*RarityBackground!$F$5,IF(N346="N",AO346*(IF(RarityBackground!$F$3+(O346-1)&gt;10,10,RarityBackground!$F$3+(O346-1)))))-AO346)</f>
        <v>4050</v>
      </c>
      <c r="AQ346" s="5" t="str">
        <f t="shared" si="1"/>
        <v/>
      </c>
      <c r="AR346" s="5" t="str">
        <f>IF(Q346="","",Q346*RarityBackground!$D$5)</f>
        <v/>
      </c>
      <c r="AS346" s="5" t="str">
        <f>IF(R346="","",VLOOKUP(R346&amp;"Save1Minute", RarityBackground!$C$6:$D$20,2,0))</f>
        <v/>
      </c>
      <c r="AT346" s="5" t="str">
        <f>IF(S346="","",IF(T346="Y",ROUNDUP(S346*RarityBackground!$D$4,0),IF(T346="N",ROUNDUP(S346*RarityBackground!$D$3,0))))</f>
        <v/>
      </c>
      <c r="AU346" s="5" t="str">
        <f>IF(U346="","",IF(V346="Y",((RarityBackground!$D$4*U346)*(RarityBackground!$F$3+W346)),((RarityBackground!$D$3*U346)*(RarityBackground!$F$3+W346))))</f>
        <v/>
      </c>
      <c r="AV346" s="5" t="str">
        <f>IF(X346="","",IF(Y346="Y",(RarityBackground!$D$4*X346)*IF(Z346="Y",RarityBackground!$F$9,RarityBackground!$F$10),(RarityBackground!$D$3*X346)*IF(Z346="Y",RarityBackground!$F$9,RarityBackground!$F$10)))</f>
        <v/>
      </c>
      <c r="AW346" s="5" t="str">
        <f>IF(AA346="","",AA346*RarityBackground!$D$2)</f>
        <v/>
      </c>
      <c r="AX346" s="5" t="str">
        <f t="shared" si="2"/>
        <v/>
      </c>
      <c r="AY346" s="5" t="str">
        <f>IF(AC346="","",VLOOKUP(AC346,RarityBackground!$A$7:$B$17,2,0))</f>
        <v/>
      </c>
      <c r="AZ346" s="5" t="str">
        <f>IF(AD346="","",IF(AD346="Y",AY346*RarityBackground!$F$5,IF(AD346="N",AY346*(IF(RarityBackground!$F$3+(AE346-1)&gt;10,10,RarityBackground!$F$3+(AE346-1)))))-AY346)</f>
        <v/>
      </c>
      <c r="BA346" s="5" t="str">
        <f>IF(AF346="","",VLOOKUP(AF346,RarityBackground!$A$7:$B$17,2,0))</f>
        <v/>
      </c>
      <c r="BB346" s="5" t="str">
        <f>IF(AG346="","",IF(AG346="Y",BA346*RarityBackground!$F$5,IF(AG346="N",BA346*(IF(RarityBackground!$F$3+(AH346-1)&gt;10,10,RarityBackground!$F$3+(AH346-1)))))-BA346)</f>
        <v/>
      </c>
    </row>
    <row r="347" ht="15.75" customHeight="1">
      <c r="A347" s="5" t="s">
        <v>640</v>
      </c>
      <c r="B347" s="5" t="s">
        <v>70</v>
      </c>
      <c r="C347" s="6" t="s">
        <v>74</v>
      </c>
      <c r="D347" s="5">
        <f>IF(A347="","",ROUNDUP(SUM(AI347:BB347)*VLOOKUP(B347,RarityBackground!$A$1:$B$6,2,0)*IF(C347="Yes",1,1.1),0))</f>
        <v>4320</v>
      </c>
      <c r="E347" s="5" t="s">
        <v>641</v>
      </c>
      <c r="F347" s="7"/>
      <c r="I347" s="7"/>
      <c r="J347" s="7"/>
      <c r="K347" s="6"/>
      <c r="L347" s="8"/>
      <c r="M347" s="7">
        <v>3.0</v>
      </c>
      <c r="N347" s="6" t="s">
        <v>76</v>
      </c>
      <c r="O347" s="6">
        <v>3.0</v>
      </c>
      <c r="P347" s="6"/>
      <c r="Q347" s="8"/>
      <c r="R347" s="9"/>
      <c r="S347" s="7"/>
      <c r="T347" s="6"/>
      <c r="U347" s="6"/>
      <c r="V347" s="6"/>
      <c r="W347" s="6"/>
      <c r="X347" s="6"/>
      <c r="Y347" s="6"/>
      <c r="Z347" s="6"/>
      <c r="AA347" s="8"/>
      <c r="AB347" s="7"/>
      <c r="AC347" s="7">
        <v>1.0</v>
      </c>
      <c r="AD347" s="6" t="s">
        <v>76</v>
      </c>
      <c r="AE347" s="6">
        <v>1.0</v>
      </c>
      <c r="AF347" s="6"/>
      <c r="AG347" s="6"/>
      <c r="AH347" s="6"/>
      <c r="AI347" s="7" t="str">
        <f>IF(F347="","",F347+IF(G347="",0,VLOOKUP(G347,RarityBackground!$E$7:$F$9,2,0)))</f>
        <v/>
      </c>
      <c r="AJ347" s="5" t="str">
        <f>IF(H347="","",F347+IF(H347=1,RarityBackground!$F$1,IF(H347=2,RarityBackground!$F$1*3,IF(H347=3,RarityBackground!$F$1*6,"Error"))))</f>
        <v/>
      </c>
      <c r="AK347" s="5" t="str">
        <f>IF(I347="","",IF(I347=1,RarityBackground!$F$2,IF(I347=2,RarityBackground!$F$2*3,IF(I347=3,RarityBackground!$F$2*6,"Error"))))</f>
        <v/>
      </c>
      <c r="AL347" s="5" t="str">
        <f>IF(J347="","",ROUNDUP(RarityBackground!$F$6*VLOOKUP(J347, RarityBackground!$A$18:$B$27,2,0),-1))</f>
        <v/>
      </c>
      <c r="AM347" s="5" t="str">
        <f>IF(K347="","",IF(K347="N","",IF(K347="Y",ROUNDUP(RarityBackground!$F$6,-1),"")))</f>
        <v/>
      </c>
      <c r="AN347" s="5" t="str">
        <f>IF(L347="","",IF(L347=1,RarityBackground!$D$1,IF(L347=2,RarityBackground!$D$1*3,IF(L347=3,RarityBackground!$D$1*6,"Error"))))</f>
        <v/>
      </c>
      <c r="AO347" s="5">
        <f>IF(M347="","",VLOOKUP(M347,RarityBackground!$A$7:$B$17,2,0))</f>
        <v>300</v>
      </c>
      <c r="AP347" s="5">
        <f>IF(N347="","",IF(N347="Y",AO347*RarityBackground!$F$5,IF(N347="N",AO347*(IF(RarityBackground!$F$3+(O347-1)&gt;10,10,RarityBackground!$F$3+(O347-1)))))-AO347)</f>
        <v>1500</v>
      </c>
      <c r="AQ347" s="5" t="str">
        <f t="shared" si="1"/>
        <v/>
      </c>
      <c r="AR347" s="5" t="str">
        <f>IF(Q347="","",Q347*RarityBackground!$D$5)</f>
        <v/>
      </c>
      <c r="AS347" s="5" t="str">
        <f>IF(R347="","",VLOOKUP(R347&amp;"Save1Minute", RarityBackground!$C$6:$D$20,2,0))</f>
        <v/>
      </c>
      <c r="AT347" s="5" t="str">
        <f>IF(S347="","",IF(T347="Y",ROUNDUP(S347*RarityBackground!$D$4,0),IF(T347="N",ROUNDUP(S347*RarityBackground!$D$3,0))))</f>
        <v/>
      </c>
      <c r="AU347" s="5" t="str">
        <f>IF(U347="","",IF(V347="Y",((RarityBackground!$D$4*U347)*(RarityBackground!$F$3+W347)),((RarityBackground!$D$3*U347)*(RarityBackground!$F$3+W347))))</f>
        <v/>
      </c>
      <c r="AV347" s="5" t="str">
        <f>IF(X347="","",IF(Y347="Y",(RarityBackground!$D$4*X347)*IF(Z347="Y",RarityBackground!$F$9,RarityBackground!$F$10),(RarityBackground!$D$3*X347)*IF(Z347="Y",RarityBackground!$F$9,RarityBackground!$F$10)))</f>
        <v/>
      </c>
      <c r="AW347" s="5" t="str">
        <f>IF(AA347="","",AA347*RarityBackground!$D$2)</f>
        <v/>
      </c>
      <c r="AX347" s="5" t="str">
        <f t="shared" si="2"/>
        <v/>
      </c>
      <c r="AY347" s="5">
        <f>IF(AC347="","",VLOOKUP(AC347,RarityBackground!$A$7:$B$17,2,0))</f>
        <v>90</v>
      </c>
      <c r="AZ347" s="5">
        <f>IF(AD347="","",IF(AD347="Y",AY347*RarityBackground!$F$5,IF(AD347="N",AY347*(IF(RarityBackground!$F$3+(AE347-1)&gt;10,10,RarityBackground!$F$3+(AE347-1)))))-AY347)</f>
        <v>270</v>
      </c>
      <c r="BA347" s="5" t="str">
        <f>IF(AF347="","",VLOOKUP(AF347,RarityBackground!$A$7:$B$17,2,0))</f>
        <v/>
      </c>
      <c r="BB347" s="5" t="str">
        <f>IF(AG347="","",IF(AG347="Y",BA347*RarityBackground!$F$5,IF(AG347="N",BA347*(IF(RarityBackground!$F$3+(AH347-1)&gt;10,10,RarityBackground!$F$3+(AH347-1)))))-BA347)</f>
        <v/>
      </c>
    </row>
    <row r="348" ht="15.75" customHeight="1">
      <c r="A348" s="5" t="s">
        <v>642</v>
      </c>
      <c r="B348" s="5" t="s">
        <v>70</v>
      </c>
      <c r="C348" s="6" t="s">
        <v>74</v>
      </c>
      <c r="D348" s="5">
        <f>IF(A348="","",ROUNDUP(SUM(AI348:BB348)*VLOOKUP(B348,RarityBackground!$A$1:$B$6,2,0)*IF(C348="Yes",1,1.1),0))</f>
        <v>6000</v>
      </c>
      <c r="E348" s="5" t="s">
        <v>643</v>
      </c>
      <c r="F348" s="7"/>
      <c r="I348" s="7"/>
      <c r="J348" s="7"/>
      <c r="K348" s="6"/>
      <c r="L348" s="8"/>
      <c r="M348" s="7">
        <v>3.0</v>
      </c>
      <c r="N348" s="6" t="s">
        <v>76</v>
      </c>
      <c r="O348" s="6">
        <v>7.0</v>
      </c>
      <c r="P348" s="6"/>
      <c r="Q348" s="8"/>
      <c r="R348" s="9"/>
      <c r="S348" s="7"/>
      <c r="T348" s="6"/>
      <c r="U348" s="6"/>
      <c r="V348" s="6"/>
      <c r="W348" s="6"/>
      <c r="X348" s="6"/>
      <c r="Y348" s="6"/>
      <c r="Z348" s="6"/>
      <c r="AA348" s="8"/>
      <c r="AB348" s="7"/>
      <c r="AC348" s="7"/>
      <c r="AD348" s="6"/>
      <c r="AE348" s="6"/>
      <c r="AF348" s="6"/>
      <c r="AG348" s="6"/>
      <c r="AH348" s="6"/>
      <c r="AI348" s="7" t="str">
        <f>IF(F348="","",F348+IF(G348="",0,VLOOKUP(G348,RarityBackground!$E$7:$F$9,2,0)))</f>
        <v/>
      </c>
      <c r="AJ348" s="5" t="str">
        <f>IF(H348="","",F348+IF(H348=1,RarityBackground!$F$1,IF(H348=2,RarityBackground!$F$1*3,IF(H348=3,RarityBackground!$F$1*6,"Error"))))</f>
        <v/>
      </c>
      <c r="AK348" s="5" t="str">
        <f>IF(I348="","",IF(I348=1,RarityBackground!$F$2,IF(I348=2,RarityBackground!$F$2*3,IF(I348=3,RarityBackground!$F$2*6,"Error"))))</f>
        <v/>
      </c>
      <c r="AL348" s="5" t="str">
        <f>IF(J348="","",ROUNDUP(RarityBackground!$F$6*VLOOKUP(J348, RarityBackground!$A$18:$B$27,2,0),-1))</f>
        <v/>
      </c>
      <c r="AM348" s="5" t="str">
        <f>IF(K348="","",IF(K348="N","",IF(K348="Y",ROUNDUP(RarityBackground!$F$6,-1),"")))</f>
        <v/>
      </c>
      <c r="AN348" s="5" t="str">
        <f>IF(L348="","",IF(L348=1,RarityBackground!$D$1,IF(L348=2,RarityBackground!$D$1*3,IF(L348=3,RarityBackground!$D$1*6,"Error"))))</f>
        <v/>
      </c>
      <c r="AO348" s="5">
        <f>IF(M348="","",VLOOKUP(M348,RarityBackground!$A$7:$B$17,2,0))</f>
        <v>300</v>
      </c>
      <c r="AP348" s="5">
        <f>IF(N348="","",IF(N348="Y",AO348*RarityBackground!$F$5,IF(N348="N",AO348*(IF(RarityBackground!$F$3+(O348-1)&gt;10,10,RarityBackground!$F$3+(O348-1)))))-AO348)</f>
        <v>2700</v>
      </c>
      <c r="AQ348" s="5" t="str">
        <f t="shared" si="1"/>
        <v/>
      </c>
      <c r="AR348" s="5" t="str">
        <f>IF(Q348="","",Q348*RarityBackground!$D$5)</f>
        <v/>
      </c>
      <c r="AS348" s="5" t="str">
        <f>IF(R348="","",VLOOKUP(R348&amp;"Save1Minute", RarityBackground!$C$6:$D$20,2,0))</f>
        <v/>
      </c>
      <c r="AT348" s="5" t="str">
        <f>IF(S348="","",IF(T348="Y",ROUNDUP(S348*RarityBackground!$D$4,0),IF(T348="N",ROUNDUP(S348*RarityBackground!$D$3,0))))</f>
        <v/>
      </c>
      <c r="AU348" s="5" t="str">
        <f>IF(U348="","",IF(V348="Y",((RarityBackground!$D$4*U348)*(RarityBackground!$F$3+W348)),((RarityBackground!$D$3*U348)*(RarityBackground!$F$3+W348))))</f>
        <v/>
      </c>
      <c r="AV348" s="5" t="str">
        <f>IF(X348="","",IF(Y348="Y",(RarityBackground!$D$4*X348)*IF(Z348="Y",RarityBackground!$F$9,RarityBackground!$F$10),(RarityBackground!$D$3*X348)*IF(Z348="Y",RarityBackground!$F$9,RarityBackground!$F$10)))</f>
        <v/>
      </c>
      <c r="AW348" s="5" t="str">
        <f>IF(AA348="","",AA348*RarityBackground!$D$2)</f>
        <v/>
      </c>
      <c r="AX348" s="5" t="str">
        <f t="shared" si="2"/>
        <v/>
      </c>
      <c r="AY348" s="5" t="str">
        <f>IF(AC348="","",VLOOKUP(AC348,RarityBackground!$A$7:$B$17,2,0))</f>
        <v/>
      </c>
      <c r="AZ348" s="5" t="str">
        <f>IF(AD348="","",IF(AD348="Y",AY348*RarityBackground!$F$5,IF(AD348="N",AY348*(IF(RarityBackground!$F$3+(AE348-1)&gt;10,10,RarityBackground!$F$3+(AE348-1)))))-AY348)</f>
        <v/>
      </c>
      <c r="BA348" s="5" t="str">
        <f>IF(AF348="","",VLOOKUP(AF348,RarityBackground!$A$7:$B$17,2,0))</f>
        <v/>
      </c>
      <c r="BB348" s="5" t="str">
        <f>IF(AG348="","",IF(AG348="Y",BA348*RarityBackground!$F$5,IF(AG348="N",BA348*(IF(RarityBackground!$F$3+(AH348-1)&gt;10,10,RarityBackground!$F$3+(AH348-1)))))-BA348)</f>
        <v/>
      </c>
    </row>
    <row r="349" ht="15.75" customHeight="1">
      <c r="A349" s="5" t="s">
        <v>644</v>
      </c>
      <c r="B349" s="5" t="s">
        <v>70</v>
      </c>
      <c r="C349" s="6" t="s">
        <v>74</v>
      </c>
      <c r="D349" s="5">
        <f>IF(A349="","",ROUNDUP(SUM(AI349:BB349)*VLOOKUP(B349,RarityBackground!$A$1:$B$6,2,0)*IF(C349="Yes",1,1.1),0))</f>
        <v>6000</v>
      </c>
      <c r="E349" s="5" t="s">
        <v>645</v>
      </c>
      <c r="F349" s="7"/>
      <c r="I349" s="7"/>
      <c r="J349" s="7"/>
      <c r="K349" s="6"/>
      <c r="L349" s="8"/>
      <c r="M349" s="7">
        <v>3.0</v>
      </c>
      <c r="N349" s="6" t="s">
        <v>76</v>
      </c>
      <c r="O349" s="6">
        <v>7.0</v>
      </c>
      <c r="P349" s="6"/>
      <c r="Q349" s="8"/>
      <c r="R349" s="9"/>
      <c r="S349" s="7"/>
      <c r="T349" s="6"/>
      <c r="U349" s="6"/>
      <c r="V349" s="6"/>
      <c r="W349" s="6"/>
      <c r="X349" s="6"/>
      <c r="Y349" s="6"/>
      <c r="Z349" s="6"/>
      <c r="AA349" s="8"/>
      <c r="AB349" s="7"/>
      <c r="AC349" s="7"/>
      <c r="AD349" s="6"/>
      <c r="AE349" s="6"/>
      <c r="AF349" s="6"/>
      <c r="AG349" s="6"/>
      <c r="AH349" s="6"/>
      <c r="AI349" s="7" t="str">
        <f>IF(F349="","",F349+IF(G349="",0,VLOOKUP(G349,RarityBackground!$E$7:$F$9,2,0)))</f>
        <v/>
      </c>
      <c r="AJ349" s="5" t="str">
        <f>IF(H349="","",F349+IF(H349=1,RarityBackground!$F$1,IF(H349=2,RarityBackground!$F$1*3,IF(H349=3,RarityBackground!$F$1*6,"Error"))))</f>
        <v/>
      </c>
      <c r="AK349" s="5" t="str">
        <f>IF(I349="","",IF(I349=1,RarityBackground!$F$2,IF(I349=2,RarityBackground!$F$2*3,IF(I349=3,RarityBackground!$F$2*6,"Error"))))</f>
        <v/>
      </c>
      <c r="AL349" s="5" t="str">
        <f>IF(J349="","",ROUNDUP(RarityBackground!$F$6*VLOOKUP(J349, RarityBackground!$A$18:$B$27,2,0),-1))</f>
        <v/>
      </c>
      <c r="AM349" s="5" t="str">
        <f>IF(K349="","",IF(K349="N","",IF(K349="Y",ROUNDUP(RarityBackground!$F$6,-1),"")))</f>
        <v/>
      </c>
      <c r="AN349" s="5" t="str">
        <f>IF(L349="","",IF(L349=1,RarityBackground!$D$1,IF(L349=2,RarityBackground!$D$1*3,IF(L349=3,RarityBackground!$D$1*6,"Error"))))</f>
        <v/>
      </c>
      <c r="AO349" s="5">
        <f>IF(M349="","",VLOOKUP(M349,RarityBackground!$A$7:$B$17,2,0))</f>
        <v>300</v>
      </c>
      <c r="AP349" s="5">
        <f>IF(N349="","",IF(N349="Y",AO349*RarityBackground!$F$5,IF(N349="N",AO349*(IF(RarityBackground!$F$3+(O349-1)&gt;10,10,RarityBackground!$F$3+(O349-1)))))-AO349)</f>
        <v>2700</v>
      </c>
      <c r="AQ349" s="5" t="str">
        <f t="shared" si="1"/>
        <v/>
      </c>
      <c r="AR349" s="5" t="str">
        <f>IF(Q349="","",Q349*RarityBackground!$D$5)</f>
        <v/>
      </c>
      <c r="AS349" s="5" t="str">
        <f>IF(R349="","",VLOOKUP(R349&amp;"Save1Minute", RarityBackground!$C$6:$D$20,2,0))</f>
        <v/>
      </c>
      <c r="AT349" s="5" t="str">
        <f>IF(S349="","",IF(T349="Y",ROUNDUP(S349*RarityBackground!$D$4,0),IF(T349="N",ROUNDUP(S349*RarityBackground!$D$3,0))))</f>
        <v/>
      </c>
      <c r="AU349" s="5" t="str">
        <f>IF(U349="","",IF(V349="Y",((RarityBackground!$D$4*U349)*(RarityBackground!$F$3+W349)),((RarityBackground!$D$3*U349)*(RarityBackground!$F$3+W349))))</f>
        <v/>
      </c>
      <c r="AV349" s="5" t="str">
        <f>IF(X349="","",IF(Y349="Y",(RarityBackground!$D$4*X349)*IF(Z349="Y",RarityBackground!$F$9,RarityBackground!$F$10),(RarityBackground!$D$3*X349)*IF(Z349="Y",RarityBackground!$F$9,RarityBackground!$F$10)))</f>
        <v/>
      </c>
      <c r="AW349" s="5" t="str">
        <f>IF(AA349="","",AA349*RarityBackground!$D$2)</f>
        <v/>
      </c>
      <c r="AX349" s="5" t="str">
        <f t="shared" si="2"/>
        <v/>
      </c>
      <c r="AY349" s="5" t="str">
        <f>IF(AC349="","",VLOOKUP(AC349,RarityBackground!$A$7:$B$17,2,0))</f>
        <v/>
      </c>
      <c r="AZ349" s="5" t="str">
        <f>IF(AD349="","",IF(AD349="Y",AY349*RarityBackground!$F$5,IF(AD349="N",AY349*(IF(RarityBackground!$F$3+(AE349-1)&gt;10,10,RarityBackground!$F$3+(AE349-1)))))-AY349)</f>
        <v/>
      </c>
      <c r="BA349" s="5" t="str">
        <f>IF(AF349="","",VLOOKUP(AF349,RarityBackground!$A$7:$B$17,2,0))</f>
        <v/>
      </c>
      <c r="BB349" s="5" t="str">
        <f>IF(AG349="","",IF(AG349="Y",BA349*RarityBackground!$F$5,IF(AG349="N",BA349*(IF(RarityBackground!$F$3+(AH349-1)&gt;10,10,RarityBackground!$F$3+(AH349-1)))))-BA349)</f>
        <v/>
      </c>
    </row>
    <row r="350" ht="15.75" customHeight="1">
      <c r="A350" s="5" t="s">
        <v>646</v>
      </c>
      <c r="B350" s="5" t="s">
        <v>55</v>
      </c>
      <c r="C350" s="6" t="s">
        <v>56</v>
      </c>
      <c r="D350" s="5">
        <f>IF(A350="","",ROUNDUP(SUM(AI350:BB350)*VLOOKUP(B350,RarityBackground!$A$1:$B$6,2,0)*IF(C350="Yes",1,1.1),0))</f>
        <v>891</v>
      </c>
      <c r="E350" s="5" t="s">
        <v>647</v>
      </c>
      <c r="F350" s="7"/>
      <c r="I350" s="7"/>
      <c r="J350" s="7"/>
      <c r="K350" s="6"/>
      <c r="L350" s="8"/>
      <c r="M350" s="7">
        <v>1.0</v>
      </c>
      <c r="N350" s="6" t="s">
        <v>76</v>
      </c>
      <c r="O350" s="6">
        <v>3.0</v>
      </c>
      <c r="P350" s="6"/>
      <c r="Q350" s="8"/>
      <c r="R350" s="9"/>
      <c r="S350" s="7"/>
      <c r="T350" s="6"/>
      <c r="U350" s="6"/>
      <c r="V350" s="6"/>
      <c r="W350" s="6"/>
      <c r="X350" s="6"/>
      <c r="Y350" s="6"/>
      <c r="Z350" s="6"/>
      <c r="AA350" s="8"/>
      <c r="AB350" s="7"/>
      <c r="AC350" s="7"/>
      <c r="AD350" s="6"/>
      <c r="AE350" s="6"/>
      <c r="AF350" s="6"/>
      <c r="AG350" s="6"/>
      <c r="AH350" s="6"/>
      <c r="AI350" s="7" t="str">
        <f>IF(F350="","",F350+IF(G350="",0,VLOOKUP(G350,RarityBackground!$E$7:$F$9,2,0)))</f>
        <v/>
      </c>
      <c r="AJ350" s="5" t="str">
        <f>IF(H350="","",F350+IF(H350=1,RarityBackground!$F$1,IF(H350=2,RarityBackground!$F$1*3,IF(H350=3,RarityBackground!$F$1*6,"Error"))))</f>
        <v/>
      </c>
      <c r="AK350" s="5" t="str">
        <f>IF(I350="","",IF(I350=1,RarityBackground!$F$2,IF(I350=2,RarityBackground!$F$2*3,IF(I350=3,RarityBackground!$F$2*6,"Error"))))</f>
        <v/>
      </c>
      <c r="AL350" s="5" t="str">
        <f>IF(J350="","",ROUNDUP(RarityBackground!$F$6*VLOOKUP(J350, RarityBackground!$A$18:$B$27,2,0),-1))</f>
        <v/>
      </c>
      <c r="AM350" s="5" t="str">
        <f>IF(K350="","",IF(K350="N","",IF(K350="Y",ROUNDUP(RarityBackground!$F$6,-1),"")))</f>
        <v/>
      </c>
      <c r="AN350" s="5" t="str">
        <f>IF(L350="","",IF(L350=1,RarityBackground!$D$1,IF(L350=2,RarityBackground!$D$1*3,IF(L350=3,RarityBackground!$D$1*6,"Error"))))</f>
        <v/>
      </c>
      <c r="AO350" s="5">
        <f>IF(M350="","",VLOOKUP(M350,RarityBackground!$A$7:$B$17,2,0))</f>
        <v>90</v>
      </c>
      <c r="AP350" s="5">
        <f>IF(N350="","",IF(N350="Y",AO350*RarityBackground!$F$5,IF(N350="N",AO350*(IF(RarityBackground!$F$3+(O350-1)&gt;10,10,RarityBackground!$F$3+(O350-1)))))-AO350)</f>
        <v>450</v>
      </c>
      <c r="AQ350" s="5" t="str">
        <f t="shared" si="1"/>
        <v/>
      </c>
      <c r="AR350" s="5" t="str">
        <f>IF(Q350="","",Q350*RarityBackground!$D$5)</f>
        <v/>
      </c>
      <c r="AS350" s="5" t="str">
        <f>IF(R350="","",VLOOKUP(R350&amp;"Save1Minute", RarityBackground!$C$6:$D$20,2,0))</f>
        <v/>
      </c>
      <c r="AT350" s="5" t="str">
        <f>IF(S350="","",IF(T350="Y",ROUNDUP(S350*RarityBackground!$D$4,0),IF(T350="N",ROUNDUP(S350*RarityBackground!$D$3,0))))</f>
        <v/>
      </c>
      <c r="AU350" s="5" t="str">
        <f>IF(U350="","",IF(V350="Y",((RarityBackground!$D$4*U350)*(RarityBackground!$F$3+W350)),((RarityBackground!$D$3*U350)*(RarityBackground!$F$3+W350))))</f>
        <v/>
      </c>
      <c r="AV350" s="5" t="str">
        <f>IF(X350="","",IF(Y350="Y",(RarityBackground!$D$4*X350)*IF(Z350="Y",RarityBackground!$F$9,RarityBackground!$F$10),(RarityBackground!$D$3*X350)*IF(Z350="Y",RarityBackground!$F$9,RarityBackground!$F$10)))</f>
        <v/>
      </c>
      <c r="AW350" s="5" t="str">
        <f>IF(AA350="","",AA350*RarityBackground!$D$2)</f>
        <v/>
      </c>
      <c r="AX350" s="5" t="str">
        <f t="shared" si="2"/>
        <v/>
      </c>
      <c r="AY350" s="5" t="str">
        <f>IF(AC350="","",VLOOKUP(AC350,RarityBackground!$A$7:$B$17,2,0))</f>
        <v/>
      </c>
      <c r="AZ350" s="5" t="str">
        <f>IF(AD350="","",IF(AD350="Y",AY350*RarityBackground!$F$5,IF(AD350="N",AY350*(IF(RarityBackground!$F$3+(AE350-1)&gt;10,10,RarityBackground!$F$3+(AE350-1)))))-AY350)</f>
        <v/>
      </c>
      <c r="BA350" s="5" t="str">
        <f>IF(AF350="","",VLOOKUP(AF350,RarityBackground!$A$7:$B$17,2,0))</f>
        <v/>
      </c>
      <c r="BB350" s="5" t="str">
        <f>IF(AG350="","",IF(AG350="Y",BA350*RarityBackground!$F$5,IF(AG350="N",BA350*(IF(RarityBackground!$F$3+(AH350-1)&gt;10,10,RarityBackground!$F$3+(AH350-1)))))-BA350)</f>
        <v/>
      </c>
    </row>
    <row r="351" ht="15.75" customHeight="1">
      <c r="A351" s="5" t="s">
        <v>648</v>
      </c>
      <c r="B351" s="5" t="s">
        <v>55</v>
      </c>
      <c r="C351" s="6" t="s">
        <v>56</v>
      </c>
      <c r="D351" s="5">
        <f>IF(A351="","",ROUNDUP(SUM(AI351:BB351)*VLOOKUP(B351,RarityBackground!$A$1:$B$6,2,0)*IF(C351="Yes",1,1.1),0))</f>
        <v>1485</v>
      </c>
      <c r="E351" s="5" t="s">
        <v>649</v>
      </c>
      <c r="F351" s="7"/>
      <c r="I351" s="7"/>
      <c r="J351" s="7"/>
      <c r="K351" s="6"/>
      <c r="L351" s="8"/>
      <c r="M351" s="7">
        <v>1.0</v>
      </c>
      <c r="N351" s="6" t="s">
        <v>76</v>
      </c>
      <c r="O351" s="6">
        <v>7.0</v>
      </c>
      <c r="P351" s="6"/>
      <c r="Q351" s="8"/>
      <c r="R351" s="9"/>
      <c r="S351" s="7"/>
      <c r="T351" s="6"/>
      <c r="U351" s="6"/>
      <c r="V351" s="6"/>
      <c r="W351" s="6"/>
      <c r="X351" s="6"/>
      <c r="Y351" s="6"/>
      <c r="Z351" s="6"/>
      <c r="AA351" s="8"/>
      <c r="AB351" s="7"/>
      <c r="AC351" s="7"/>
      <c r="AD351" s="6"/>
      <c r="AE351" s="6"/>
      <c r="AF351" s="6"/>
      <c r="AG351" s="6"/>
      <c r="AH351" s="6"/>
      <c r="AI351" s="7" t="str">
        <f>IF(F351="","",F351+IF(G351="",0,VLOOKUP(G351,RarityBackground!$E$7:$F$9,2,0)))</f>
        <v/>
      </c>
      <c r="AJ351" s="5" t="str">
        <f>IF(H351="","",F351+IF(H351=1,RarityBackground!$F$1,IF(H351=2,RarityBackground!$F$1*3,IF(H351=3,RarityBackground!$F$1*6,"Error"))))</f>
        <v/>
      </c>
      <c r="AK351" s="5" t="str">
        <f>IF(I351="","",IF(I351=1,RarityBackground!$F$2,IF(I351=2,RarityBackground!$F$2*3,IF(I351=3,RarityBackground!$F$2*6,"Error"))))</f>
        <v/>
      </c>
      <c r="AL351" s="5" t="str">
        <f>IF(J351="","",ROUNDUP(RarityBackground!$F$6*VLOOKUP(J351, RarityBackground!$A$18:$B$27,2,0),-1))</f>
        <v/>
      </c>
      <c r="AM351" s="5" t="str">
        <f>IF(K351="","",IF(K351="N","",IF(K351="Y",ROUNDUP(RarityBackground!$F$6,-1),"")))</f>
        <v/>
      </c>
      <c r="AN351" s="5" t="str">
        <f>IF(L351="","",IF(L351=1,RarityBackground!$D$1,IF(L351=2,RarityBackground!$D$1*3,IF(L351=3,RarityBackground!$D$1*6,"Error"))))</f>
        <v/>
      </c>
      <c r="AO351" s="5">
        <f>IF(M351="","",VLOOKUP(M351,RarityBackground!$A$7:$B$17,2,0))</f>
        <v>90</v>
      </c>
      <c r="AP351" s="5">
        <f>IF(N351="","",IF(N351="Y",AO351*RarityBackground!$F$5,IF(N351="N",AO351*(IF(RarityBackground!$F$3+(O351-1)&gt;10,10,RarityBackground!$F$3+(O351-1)))))-AO351)</f>
        <v>810</v>
      </c>
      <c r="AQ351" s="5" t="str">
        <f t="shared" si="1"/>
        <v/>
      </c>
      <c r="AR351" s="5" t="str">
        <f>IF(Q351="","",Q351*RarityBackground!$D$5)</f>
        <v/>
      </c>
      <c r="AS351" s="5" t="str">
        <f>IF(R351="","",VLOOKUP(R351&amp;"Save1Minute", RarityBackground!$C$6:$D$20,2,0))</f>
        <v/>
      </c>
      <c r="AT351" s="5" t="str">
        <f>IF(S351="","",IF(T351="Y",ROUNDUP(S351*RarityBackground!$D$4,0),IF(T351="N",ROUNDUP(S351*RarityBackground!$D$3,0))))</f>
        <v/>
      </c>
      <c r="AU351" s="5" t="str">
        <f>IF(U351="","",IF(V351="Y",((RarityBackground!$D$4*U351)*(RarityBackground!$F$3+W351)),((RarityBackground!$D$3*U351)*(RarityBackground!$F$3+W351))))</f>
        <v/>
      </c>
      <c r="AV351" s="5" t="str">
        <f>IF(X351="","",IF(Y351="Y",(RarityBackground!$D$4*X351)*IF(Z351="Y",RarityBackground!$F$9,RarityBackground!$F$10),(RarityBackground!$D$3*X351)*IF(Z351="Y",RarityBackground!$F$9,RarityBackground!$F$10)))</f>
        <v/>
      </c>
      <c r="AW351" s="5" t="str">
        <f>IF(AA351="","",AA351*RarityBackground!$D$2)</f>
        <v/>
      </c>
      <c r="AX351" s="5" t="str">
        <f t="shared" si="2"/>
        <v/>
      </c>
      <c r="AY351" s="5" t="str">
        <f>IF(AC351="","",VLOOKUP(AC351,RarityBackground!$A$7:$B$17,2,0))</f>
        <v/>
      </c>
      <c r="AZ351" s="5" t="str">
        <f>IF(AD351="","",IF(AD351="Y",AY351*RarityBackground!$F$5,IF(AD351="N",AY351*(IF(RarityBackground!$F$3+(AE351-1)&gt;10,10,RarityBackground!$F$3+(AE351-1)))))-AY351)</f>
        <v/>
      </c>
      <c r="BA351" s="5" t="str">
        <f>IF(AF351="","",VLOOKUP(AF351,RarityBackground!$A$7:$B$17,2,0))</f>
        <v/>
      </c>
      <c r="BB351" s="5" t="str">
        <f>IF(AG351="","",IF(AG351="Y",BA351*RarityBackground!$F$5,IF(AG351="N",BA351*(IF(RarityBackground!$F$3+(AH351-1)&gt;10,10,RarityBackground!$F$3+(AH351-1)))))-BA351)</f>
        <v/>
      </c>
    </row>
    <row r="352" ht="15.75" customHeight="1">
      <c r="A352" s="5" t="s">
        <v>650</v>
      </c>
      <c r="B352" s="5" t="s">
        <v>70</v>
      </c>
      <c r="C352" s="6" t="s">
        <v>74</v>
      </c>
      <c r="D352" s="5">
        <f>IF(A352="","",ROUNDUP(SUM(AI352:BB352)*VLOOKUP(B352,RarityBackground!$A$1:$B$6,2,0)*IF(C352="Yes",1,1.1),0))</f>
        <v>16800</v>
      </c>
      <c r="E352" s="5" t="s">
        <v>651</v>
      </c>
      <c r="F352" s="7"/>
      <c r="I352" s="7"/>
      <c r="J352" s="7"/>
      <c r="K352" s="6"/>
      <c r="L352" s="8"/>
      <c r="M352" s="7">
        <v>6.0</v>
      </c>
      <c r="N352" s="6" t="s">
        <v>76</v>
      </c>
      <c r="O352" s="6">
        <v>7.0</v>
      </c>
      <c r="P352" s="6"/>
      <c r="Q352" s="8"/>
      <c r="R352" s="9"/>
      <c r="S352" s="7"/>
      <c r="T352" s="6"/>
      <c r="U352" s="6"/>
      <c r="V352" s="6"/>
      <c r="W352" s="6"/>
      <c r="X352" s="6"/>
      <c r="Y352" s="6"/>
      <c r="Z352" s="6"/>
      <c r="AA352" s="8"/>
      <c r="AB352" s="7"/>
      <c r="AC352" s="7"/>
      <c r="AD352" s="6"/>
      <c r="AE352" s="6"/>
      <c r="AF352" s="6"/>
      <c r="AG352" s="6"/>
      <c r="AH352" s="6"/>
      <c r="AI352" s="7" t="str">
        <f>IF(F352="","",F352+IF(G352="",0,VLOOKUP(G352,RarityBackground!$E$7:$F$9,2,0)))</f>
        <v/>
      </c>
      <c r="AJ352" s="5" t="str">
        <f>IF(H352="","",F352+IF(H352=1,RarityBackground!$F$1,IF(H352=2,RarityBackground!$F$1*3,IF(H352=3,RarityBackground!$F$1*6,"Error"))))</f>
        <v/>
      </c>
      <c r="AK352" s="5" t="str">
        <f>IF(I352="","",IF(I352=1,RarityBackground!$F$2,IF(I352=2,RarityBackground!$F$2*3,IF(I352=3,RarityBackground!$F$2*6,"Error"))))</f>
        <v/>
      </c>
      <c r="AL352" s="5" t="str">
        <f>IF(J352="","",ROUNDUP(RarityBackground!$F$6*VLOOKUP(J352, RarityBackground!$A$18:$B$27,2,0),-1))</f>
        <v/>
      </c>
      <c r="AM352" s="5" t="str">
        <f>IF(K352="","",IF(K352="N","",IF(K352="Y",ROUNDUP(RarityBackground!$F$6,-1),"")))</f>
        <v/>
      </c>
      <c r="AN352" s="5" t="str">
        <f>IF(L352="","",IF(L352=1,RarityBackground!$D$1,IF(L352=2,RarityBackground!$D$1*3,IF(L352=3,RarityBackground!$D$1*6,"Error"))))</f>
        <v/>
      </c>
      <c r="AO352" s="5">
        <f>IF(M352="","",VLOOKUP(M352,RarityBackground!$A$7:$B$17,2,0))</f>
        <v>840</v>
      </c>
      <c r="AP352" s="5">
        <f>IF(N352="","",IF(N352="Y",AO352*RarityBackground!$F$5,IF(N352="N",AO352*(IF(RarityBackground!$F$3+(O352-1)&gt;10,10,RarityBackground!$F$3+(O352-1)))))-AO352)</f>
        <v>7560</v>
      </c>
      <c r="AQ352" s="5" t="str">
        <f t="shared" si="1"/>
        <v/>
      </c>
      <c r="AR352" s="5" t="str">
        <f>IF(Q352="","",Q352*RarityBackground!$D$5)</f>
        <v/>
      </c>
      <c r="AS352" s="5" t="str">
        <f>IF(R352="","",VLOOKUP(R352&amp;"Save1Minute", RarityBackground!$C$6:$D$20,2,0))</f>
        <v/>
      </c>
      <c r="AT352" s="5" t="str">
        <f>IF(S352="","",IF(T352="Y",ROUNDUP(S352*RarityBackground!$D$4,0),IF(T352="N",ROUNDUP(S352*RarityBackground!$D$3,0))))</f>
        <v/>
      </c>
      <c r="AU352" s="5" t="str">
        <f>IF(U352="","",IF(V352="Y",((RarityBackground!$D$4*U352)*(RarityBackground!$F$3+W352)),((RarityBackground!$D$3*U352)*(RarityBackground!$F$3+W352))))</f>
        <v/>
      </c>
      <c r="AV352" s="5" t="str">
        <f>IF(X352="","",IF(Y352="Y",(RarityBackground!$D$4*X352)*IF(Z352="Y",RarityBackground!$F$9,RarityBackground!$F$10),(RarityBackground!$D$3*X352)*IF(Z352="Y",RarityBackground!$F$9,RarityBackground!$F$10)))</f>
        <v/>
      </c>
      <c r="AW352" s="5" t="str">
        <f>IF(AA352="","",AA352*RarityBackground!$D$2)</f>
        <v/>
      </c>
      <c r="AX352" s="5" t="str">
        <f t="shared" si="2"/>
        <v/>
      </c>
      <c r="AY352" s="5" t="str">
        <f>IF(AC352="","",VLOOKUP(AC352,RarityBackground!$A$7:$B$17,2,0))</f>
        <v/>
      </c>
      <c r="AZ352" s="5" t="str">
        <f>IF(AD352="","",IF(AD352="Y",AY352*RarityBackground!$F$5,IF(AD352="N",AY352*(IF(RarityBackground!$F$3+(AE352-1)&gt;10,10,RarityBackground!$F$3+(AE352-1)))))-AY352)</f>
        <v/>
      </c>
      <c r="BA352" s="5" t="str">
        <f>IF(AF352="","",VLOOKUP(AF352,RarityBackground!$A$7:$B$17,2,0))</f>
        <v/>
      </c>
      <c r="BB352" s="5" t="str">
        <f>IF(AG352="","",IF(AG352="Y",BA352*RarityBackground!$F$5,IF(AG352="N",BA352*(IF(RarityBackground!$F$3+(AH352-1)&gt;10,10,RarityBackground!$F$3+(AH352-1)))))-BA352)</f>
        <v/>
      </c>
    </row>
    <row r="353" ht="15.75" customHeight="1">
      <c r="A353" s="5" t="s">
        <v>652</v>
      </c>
      <c r="B353" s="5" t="s">
        <v>72</v>
      </c>
      <c r="C353" s="6" t="s">
        <v>74</v>
      </c>
      <c r="D353" s="5">
        <f>IF(A353="","",ROUNDUP(SUM(AI353:BB353)*VLOOKUP(B353,RarityBackground!$A$1:$B$6,2,0)*IF(C353="Yes",1,1.1),0))</f>
        <v>13500</v>
      </c>
      <c r="E353" s="5" t="s">
        <v>653</v>
      </c>
      <c r="F353" s="7"/>
      <c r="I353" s="7"/>
      <c r="J353" s="7"/>
      <c r="K353" s="6"/>
      <c r="L353" s="8"/>
      <c r="M353" s="7">
        <v>4.0</v>
      </c>
      <c r="N353" s="6" t="s">
        <v>76</v>
      </c>
      <c r="O353" s="6">
        <v>7.0</v>
      </c>
      <c r="P353" s="6"/>
      <c r="Q353" s="8"/>
      <c r="R353" s="9"/>
      <c r="S353" s="7"/>
      <c r="T353" s="6"/>
      <c r="U353" s="6"/>
      <c r="V353" s="6"/>
      <c r="W353" s="6"/>
      <c r="X353" s="6"/>
      <c r="Y353" s="6"/>
      <c r="Z353" s="6"/>
      <c r="AA353" s="8"/>
      <c r="AB353" s="7"/>
      <c r="AC353" s="7"/>
      <c r="AD353" s="6"/>
      <c r="AE353" s="6"/>
      <c r="AF353" s="6"/>
      <c r="AG353" s="6"/>
      <c r="AH353" s="6"/>
      <c r="AI353" s="7" t="str">
        <f>IF(F353="","",F353+IF(G353="",0,VLOOKUP(G353,RarityBackground!$E$7:$F$9,2,0)))</f>
        <v/>
      </c>
      <c r="AJ353" s="5" t="str">
        <f>IF(H353="","",F353+IF(H353=1,RarityBackground!$F$1,IF(H353=2,RarityBackground!$F$1*3,IF(H353=3,RarityBackground!$F$1*6,"Error"))))</f>
        <v/>
      </c>
      <c r="AK353" s="5" t="str">
        <f>IF(I353="","",IF(I353=1,RarityBackground!$F$2,IF(I353=2,RarityBackground!$F$2*3,IF(I353=3,RarityBackground!$F$2*6,"Error"))))</f>
        <v/>
      </c>
      <c r="AL353" s="5" t="str">
        <f>IF(J353="","",ROUNDUP(RarityBackground!$F$6*VLOOKUP(J353, RarityBackground!$A$18:$B$27,2,0),-1))</f>
        <v/>
      </c>
      <c r="AM353" s="5" t="str">
        <f>IF(K353="","",IF(K353="N","",IF(K353="Y",ROUNDUP(RarityBackground!$F$6,-1),"")))</f>
        <v/>
      </c>
      <c r="AN353" s="5" t="str">
        <f>IF(L353="","",IF(L353=1,RarityBackground!$D$1,IF(L353=2,RarityBackground!$D$1*3,IF(L353=3,RarityBackground!$D$1*6,"Error"))))</f>
        <v/>
      </c>
      <c r="AO353" s="5">
        <f>IF(M353="","",VLOOKUP(M353,RarityBackground!$A$7:$B$17,2,0))</f>
        <v>450</v>
      </c>
      <c r="AP353" s="5">
        <f>IF(N353="","",IF(N353="Y",AO353*RarityBackground!$F$5,IF(N353="N",AO353*(IF(RarityBackground!$F$3+(O353-1)&gt;10,10,RarityBackground!$F$3+(O353-1)))))-AO353)</f>
        <v>4050</v>
      </c>
      <c r="AQ353" s="5" t="str">
        <f t="shared" si="1"/>
        <v/>
      </c>
      <c r="AR353" s="5" t="str">
        <f>IF(Q353="","",Q353*RarityBackground!$D$5)</f>
        <v/>
      </c>
      <c r="AS353" s="5" t="str">
        <f>IF(R353="","",VLOOKUP(R353&amp;"Save1Minute", RarityBackground!$C$6:$D$20,2,0))</f>
        <v/>
      </c>
      <c r="AT353" s="5" t="str">
        <f>IF(S353="","",IF(T353="Y",ROUNDUP(S353*RarityBackground!$D$4,0),IF(T353="N",ROUNDUP(S353*RarityBackground!$D$3,0))))</f>
        <v/>
      </c>
      <c r="AU353" s="5" t="str">
        <f>IF(U353="","",IF(V353="Y",((RarityBackground!$D$4*U353)*(RarityBackground!$F$3+W353)),((RarityBackground!$D$3*U353)*(RarityBackground!$F$3+W353))))</f>
        <v/>
      </c>
      <c r="AV353" s="5" t="str">
        <f>IF(X353="","",IF(Y353="Y",(RarityBackground!$D$4*X353)*IF(Z353="Y",RarityBackground!$F$9,RarityBackground!$F$10),(RarityBackground!$D$3*X353)*IF(Z353="Y",RarityBackground!$F$9,RarityBackground!$F$10)))</f>
        <v/>
      </c>
      <c r="AW353" s="5" t="str">
        <f>IF(AA353="","",AA353*RarityBackground!$D$2)</f>
        <v/>
      </c>
      <c r="AX353" s="5" t="str">
        <f t="shared" si="2"/>
        <v/>
      </c>
      <c r="AY353" s="5" t="str">
        <f>IF(AC353="","",VLOOKUP(AC353,RarityBackground!$A$7:$B$17,2,0))</f>
        <v/>
      </c>
      <c r="AZ353" s="5" t="str">
        <f>IF(AD353="","",IF(AD353="Y",AY353*RarityBackground!$F$5,IF(AD353="N",AY353*(IF(RarityBackground!$F$3+(AE353-1)&gt;10,10,RarityBackground!$F$3+(AE353-1)))))-AY353)</f>
        <v/>
      </c>
      <c r="BA353" s="5" t="str">
        <f>IF(AF353="","",VLOOKUP(AF353,RarityBackground!$A$7:$B$17,2,0))</f>
        <v/>
      </c>
      <c r="BB353" s="5" t="str">
        <f>IF(AG353="","",IF(AG353="Y",BA353*RarityBackground!$F$5,IF(AG353="N",BA353*(IF(RarityBackground!$F$3+(AH353-1)&gt;10,10,RarityBackground!$F$3+(AH353-1)))))-BA353)</f>
        <v/>
      </c>
    </row>
    <row r="354" ht="15.75" customHeight="1">
      <c r="A354" s="5" t="s">
        <v>654</v>
      </c>
      <c r="B354" s="5" t="s">
        <v>55</v>
      </c>
      <c r="C354" s="6" t="s">
        <v>56</v>
      </c>
      <c r="D354" s="5">
        <f>IF(A354="","",ROUNDUP(SUM(AI354:BB354)*VLOOKUP(B354,RarityBackground!$A$1:$B$6,2,0)*IF(C354="Yes",1,1.1),0))</f>
        <v>1782</v>
      </c>
      <c r="E354" s="5" t="s">
        <v>655</v>
      </c>
      <c r="F354" s="7"/>
      <c r="I354" s="7"/>
      <c r="J354" s="7"/>
      <c r="K354" s="6"/>
      <c r="L354" s="8"/>
      <c r="M354" s="7">
        <v>2.0</v>
      </c>
      <c r="N354" s="6" t="s">
        <v>76</v>
      </c>
      <c r="O354" s="6">
        <v>3.0</v>
      </c>
      <c r="P354" s="6"/>
      <c r="Q354" s="8"/>
      <c r="R354" s="9"/>
      <c r="S354" s="7"/>
      <c r="T354" s="6"/>
      <c r="U354" s="6"/>
      <c r="V354" s="6"/>
      <c r="W354" s="6"/>
      <c r="X354" s="6"/>
      <c r="Y354" s="6"/>
      <c r="Z354" s="6"/>
      <c r="AA354" s="8"/>
      <c r="AB354" s="7"/>
      <c r="AC354" s="7"/>
      <c r="AD354" s="6"/>
      <c r="AE354" s="6"/>
      <c r="AF354" s="6"/>
      <c r="AG354" s="6"/>
      <c r="AH354" s="6"/>
      <c r="AI354" s="7" t="str">
        <f>IF(F354="","",F354+IF(G354="",0,VLOOKUP(G354,RarityBackground!$E$7:$F$9,2,0)))</f>
        <v/>
      </c>
      <c r="AJ354" s="5" t="str">
        <f>IF(H354="","",F354+IF(H354=1,RarityBackground!$F$1,IF(H354=2,RarityBackground!$F$1*3,IF(H354=3,RarityBackground!$F$1*6,"Error"))))</f>
        <v/>
      </c>
      <c r="AK354" s="5" t="str">
        <f>IF(I354="","",IF(I354=1,RarityBackground!$F$2,IF(I354=2,RarityBackground!$F$2*3,IF(I354=3,RarityBackground!$F$2*6,"Error"))))</f>
        <v/>
      </c>
      <c r="AL354" s="5" t="str">
        <f>IF(J354="","",ROUNDUP(RarityBackground!$F$6*VLOOKUP(J354, RarityBackground!$A$18:$B$27,2,0),-1))</f>
        <v/>
      </c>
      <c r="AM354" s="5" t="str">
        <f>IF(K354="","",IF(K354="N","",IF(K354="Y",ROUNDUP(RarityBackground!$F$6,-1),"")))</f>
        <v/>
      </c>
      <c r="AN354" s="5" t="str">
        <f>IF(L354="","",IF(L354=1,RarityBackground!$D$1,IF(L354=2,RarityBackground!$D$1*3,IF(L354=3,RarityBackground!$D$1*6,"Error"))))</f>
        <v/>
      </c>
      <c r="AO354" s="5">
        <f>IF(M354="","",VLOOKUP(M354,RarityBackground!$A$7:$B$17,2,0))</f>
        <v>180</v>
      </c>
      <c r="AP354" s="5">
        <f>IF(N354="","",IF(N354="Y",AO354*RarityBackground!$F$5,IF(N354="N",AO354*(IF(RarityBackground!$F$3+(O354-1)&gt;10,10,RarityBackground!$F$3+(O354-1)))))-AO354)</f>
        <v>900</v>
      </c>
      <c r="AQ354" s="5" t="str">
        <f t="shared" si="1"/>
        <v/>
      </c>
      <c r="AR354" s="5" t="str">
        <f>IF(Q354="","",Q354*RarityBackground!$D$5)</f>
        <v/>
      </c>
      <c r="AS354" s="5" t="str">
        <f>IF(R354="","",VLOOKUP(R354&amp;"Save1Minute", RarityBackground!$C$6:$D$20,2,0))</f>
        <v/>
      </c>
      <c r="AT354" s="5" t="str">
        <f>IF(S354="","",IF(T354="Y",ROUNDUP(S354*RarityBackground!$D$4,0),IF(T354="N",ROUNDUP(S354*RarityBackground!$D$3,0))))</f>
        <v/>
      </c>
      <c r="AU354" s="5" t="str">
        <f>IF(U354="","",IF(V354="Y",((RarityBackground!$D$4*U354)*(RarityBackground!$F$3+W354)),((RarityBackground!$D$3*U354)*(RarityBackground!$F$3+W354))))</f>
        <v/>
      </c>
      <c r="AV354" s="5" t="str">
        <f>IF(X354="","",IF(Y354="Y",(RarityBackground!$D$4*X354)*IF(Z354="Y",RarityBackground!$F$9,RarityBackground!$F$10),(RarityBackground!$D$3*X354)*IF(Z354="Y",RarityBackground!$F$9,RarityBackground!$F$10)))</f>
        <v/>
      </c>
      <c r="AW354" s="5" t="str">
        <f>IF(AA354="","",AA354*RarityBackground!$D$2)</f>
        <v/>
      </c>
      <c r="AX354" s="5" t="str">
        <f t="shared" si="2"/>
        <v/>
      </c>
      <c r="AY354" s="5" t="str">
        <f>IF(AC354="","",VLOOKUP(AC354,RarityBackground!$A$7:$B$17,2,0))</f>
        <v/>
      </c>
      <c r="AZ354" s="5" t="str">
        <f>IF(AD354="","",IF(AD354="Y",AY354*RarityBackground!$F$5,IF(AD354="N",AY354*(IF(RarityBackground!$F$3+(AE354-1)&gt;10,10,RarityBackground!$F$3+(AE354-1)))))-AY354)</f>
        <v/>
      </c>
      <c r="BA354" s="5" t="str">
        <f>IF(AF354="","",VLOOKUP(AF354,RarityBackground!$A$7:$B$17,2,0))</f>
        <v/>
      </c>
      <c r="BB354" s="5" t="str">
        <f>IF(AG354="","",IF(AG354="Y",BA354*RarityBackground!$F$5,IF(AG354="N",BA354*(IF(RarityBackground!$F$3+(AH354-1)&gt;10,10,RarityBackground!$F$3+(AH354-1)))))-BA354)</f>
        <v/>
      </c>
    </row>
    <row r="355" ht="15.75" customHeight="1">
      <c r="A355" s="5" t="s">
        <v>656</v>
      </c>
      <c r="B355" s="5" t="s">
        <v>55</v>
      </c>
      <c r="C355" s="6" t="s">
        <v>74</v>
      </c>
      <c r="D355" s="5">
        <f>IF(A355="","",ROUNDUP(SUM(AI355:BB355)*VLOOKUP(B355,RarityBackground!$A$1:$B$6,2,0)*IF(C355="Yes",1,1.1),0))</f>
        <v>900</v>
      </c>
      <c r="E355" s="5" t="s">
        <v>657</v>
      </c>
      <c r="F355" s="7"/>
      <c r="I355" s="7"/>
      <c r="J355" s="7"/>
      <c r="K355" s="6"/>
      <c r="L355" s="8">
        <v>1.0</v>
      </c>
      <c r="M355" s="7"/>
      <c r="N355" s="6"/>
      <c r="O355" s="6"/>
      <c r="P355" s="6"/>
      <c r="Q355" s="8"/>
      <c r="R355" s="9"/>
      <c r="S355" s="7"/>
      <c r="T355" s="6"/>
      <c r="U355" s="6"/>
      <c r="V355" s="6"/>
      <c r="W355" s="6"/>
      <c r="X355" s="6"/>
      <c r="Y355" s="6"/>
      <c r="Z355" s="6"/>
      <c r="AA355" s="8"/>
      <c r="AB355" s="7">
        <v>100.0</v>
      </c>
      <c r="AC355" s="7"/>
      <c r="AD355" s="6"/>
      <c r="AE355" s="6"/>
      <c r="AF355" s="6"/>
      <c r="AG355" s="6"/>
      <c r="AH355" s="6"/>
      <c r="AI355" s="7" t="str">
        <f>IF(F355="","",F355+IF(G355="",0,VLOOKUP(G355,RarityBackground!$E$7:$F$9,2,0)))</f>
        <v/>
      </c>
      <c r="AJ355" s="5" t="str">
        <f>IF(H355="","",F355+IF(H355=1,RarityBackground!$F$1,IF(H355=2,RarityBackground!$F$1*3,IF(H355=3,RarityBackground!$F$1*6,"Error"))))</f>
        <v/>
      </c>
      <c r="AK355" s="5" t="str">
        <f>IF(I355="","",IF(I355=1,RarityBackground!$F$2,IF(I355=2,RarityBackground!$F$2*3,IF(I355=3,RarityBackground!$F$2*6,"Error"))))</f>
        <v/>
      </c>
      <c r="AL355" s="5" t="str">
        <f>IF(J355="","",ROUNDUP(RarityBackground!$F$6*VLOOKUP(J355, RarityBackground!$A$18:$B$27,2,0),-1))</f>
        <v/>
      </c>
      <c r="AM355" s="5" t="str">
        <f>IF(K355="","",IF(K355="N","",IF(K355="Y",ROUNDUP(RarityBackground!$F$6,-1),"")))</f>
        <v/>
      </c>
      <c r="AN355" s="5">
        <f>IF(L355="","",IF(L355=1,RarityBackground!$D$1,IF(L355=2,RarityBackground!$D$1*3,IF(L355=3,RarityBackground!$D$1*6,"Error"))))</f>
        <v>500</v>
      </c>
      <c r="AO355" s="5" t="str">
        <f>IF(M355="","",VLOOKUP(M355,RarityBackground!$A$7:$B$17,2,0))</f>
        <v/>
      </c>
      <c r="AP355" s="5" t="str">
        <f>IF(N355="","",IF(N355="Y",AO355*RarityBackground!$F$5,IF(N355="N",AO355*(IF(RarityBackground!$F$3+(O355-1)&gt;10,10,RarityBackground!$F$3+(O355-1)))))-AO355)</f>
        <v/>
      </c>
      <c r="AQ355" s="5" t="str">
        <f t="shared" si="1"/>
        <v/>
      </c>
      <c r="AR355" s="5" t="str">
        <f>IF(Q355="","",Q355*RarityBackground!$D$5)</f>
        <v/>
      </c>
      <c r="AS355" s="5" t="str">
        <f>IF(R355="","",VLOOKUP(R355&amp;"Save1Minute", RarityBackground!$C$6:$D$20,2,0))</f>
        <v/>
      </c>
      <c r="AT355" s="5" t="str">
        <f>IF(S355="","",IF(T355="Y",ROUNDUP(S355*RarityBackground!$D$4,0),IF(T355="N",ROUNDUP(S355*RarityBackground!$D$3,0))))</f>
        <v/>
      </c>
      <c r="AU355" s="5" t="str">
        <f>IF(U355="","",IF(V355="Y",((RarityBackground!$D$4*U355)*(RarityBackground!$F$3+W355)),((RarityBackground!$D$3*U355)*(RarityBackground!$F$3+W355))))</f>
        <v/>
      </c>
      <c r="AV355" s="5" t="str">
        <f>IF(X355="","",IF(Y355="Y",(RarityBackground!$D$4*X355)*IF(Z355="Y",RarityBackground!$F$9,RarityBackground!$F$10),(RarityBackground!$D$3*X355)*IF(Z355="Y",RarityBackground!$F$9,RarityBackground!$F$10)))</f>
        <v/>
      </c>
      <c r="AW355" s="5" t="str">
        <f>IF(AA355="","",AA355*RarityBackground!$D$2)</f>
        <v/>
      </c>
      <c r="AX355" s="5">
        <f t="shared" si="2"/>
        <v>100</v>
      </c>
      <c r="AY355" s="5" t="str">
        <f>IF(AC355="","",VLOOKUP(AC355,RarityBackground!$A$7:$B$17,2,0))</f>
        <v/>
      </c>
      <c r="AZ355" s="5" t="str">
        <f>IF(AD355="","",IF(AD355="Y",AY355*RarityBackground!$F$5,IF(AD355="N",AY355*(IF(RarityBackground!$F$3+(AE355-1)&gt;10,10,RarityBackground!$F$3+(AE355-1)))))-AY355)</f>
        <v/>
      </c>
      <c r="BA355" s="5" t="str">
        <f>IF(AF355="","",VLOOKUP(AF355,RarityBackground!$A$7:$B$17,2,0))</f>
        <v/>
      </c>
      <c r="BB355" s="5" t="str">
        <f>IF(AG355="","",IF(AG355="Y",BA355*RarityBackground!$F$5,IF(AG355="N",BA355*(IF(RarityBackground!$F$3+(AH355-1)&gt;10,10,RarityBackground!$F$3+(AH355-1)))))-BA355)</f>
        <v/>
      </c>
    </row>
    <row r="356" ht="15.75" customHeight="1">
      <c r="A356" s="5" t="s">
        <v>658</v>
      </c>
      <c r="B356" s="5" t="s">
        <v>70</v>
      </c>
      <c r="C356" s="6" t="s">
        <v>74</v>
      </c>
      <c r="D356" s="5">
        <f>IF(A356="","",ROUNDUP(SUM(AI356:BB356)*VLOOKUP(B356,RarityBackground!$A$1:$B$6,2,0)*IF(C356="Yes",1,1.1),0))</f>
        <v>3200</v>
      </c>
      <c r="E356" s="5" t="s">
        <v>657</v>
      </c>
      <c r="F356" s="7"/>
      <c r="I356" s="7"/>
      <c r="J356" s="7"/>
      <c r="K356" s="6"/>
      <c r="L356" s="8">
        <v>2.0</v>
      </c>
      <c r="M356" s="7"/>
      <c r="N356" s="6"/>
      <c r="O356" s="6"/>
      <c r="P356" s="6"/>
      <c r="Q356" s="8"/>
      <c r="R356" s="9"/>
      <c r="S356" s="7"/>
      <c r="T356" s="6"/>
      <c r="U356" s="6"/>
      <c r="V356" s="6"/>
      <c r="W356" s="6"/>
      <c r="X356" s="6"/>
      <c r="Y356" s="6"/>
      <c r="Z356" s="6"/>
      <c r="AA356" s="8"/>
      <c r="AB356" s="7">
        <v>100.0</v>
      </c>
      <c r="AC356" s="7"/>
      <c r="AD356" s="6"/>
      <c r="AE356" s="6"/>
      <c r="AF356" s="6"/>
      <c r="AG356" s="6"/>
      <c r="AH356" s="6"/>
      <c r="AI356" s="7" t="str">
        <f>IF(F356="","",F356+IF(G356="",0,VLOOKUP(G356,RarityBackground!$E$7:$F$9,2,0)))</f>
        <v/>
      </c>
      <c r="AJ356" s="5" t="str">
        <f>IF(H356="","",F356+IF(H356=1,RarityBackground!$F$1,IF(H356=2,RarityBackground!$F$1*3,IF(H356=3,RarityBackground!$F$1*6,"Error"))))</f>
        <v/>
      </c>
      <c r="AK356" s="5" t="str">
        <f>IF(I356="","",IF(I356=1,RarityBackground!$F$2,IF(I356=2,RarityBackground!$F$2*3,IF(I356=3,RarityBackground!$F$2*6,"Error"))))</f>
        <v/>
      </c>
      <c r="AL356" s="5" t="str">
        <f>IF(J356="","",ROUNDUP(RarityBackground!$F$6*VLOOKUP(J356, RarityBackground!$A$18:$B$27,2,0),-1))</f>
        <v/>
      </c>
      <c r="AM356" s="5" t="str">
        <f>IF(K356="","",IF(K356="N","",IF(K356="Y",ROUNDUP(RarityBackground!$F$6,-1),"")))</f>
        <v/>
      </c>
      <c r="AN356" s="5">
        <f>IF(L356="","",IF(L356=1,RarityBackground!$D$1,IF(L356=2,RarityBackground!$D$1*3,IF(L356=3,RarityBackground!$D$1*6,"Error"))))</f>
        <v>1500</v>
      </c>
      <c r="AO356" s="5" t="str">
        <f>IF(M356="","",VLOOKUP(M356,RarityBackground!$A$7:$B$17,2,0))</f>
        <v/>
      </c>
      <c r="AP356" s="5" t="str">
        <f>IF(N356="","",IF(N356="Y",AO356*RarityBackground!$F$5,IF(N356="N",AO356*(IF(RarityBackground!$F$3+(O356-1)&gt;10,10,RarityBackground!$F$3+(O356-1)))))-AO356)</f>
        <v/>
      </c>
      <c r="AQ356" s="5" t="str">
        <f t="shared" si="1"/>
        <v/>
      </c>
      <c r="AR356" s="5" t="str">
        <f>IF(Q356="","",Q356*RarityBackground!$D$5)</f>
        <v/>
      </c>
      <c r="AS356" s="5" t="str">
        <f>IF(R356="","",VLOOKUP(R356&amp;"Save1Minute", RarityBackground!$C$6:$D$20,2,0))</f>
        <v/>
      </c>
      <c r="AT356" s="5" t="str">
        <f>IF(S356="","",IF(T356="Y",ROUNDUP(S356*RarityBackground!$D$4,0),IF(T356="N",ROUNDUP(S356*RarityBackground!$D$3,0))))</f>
        <v/>
      </c>
      <c r="AU356" s="5" t="str">
        <f>IF(U356="","",IF(V356="Y",((RarityBackground!$D$4*U356)*(RarityBackground!$F$3+W356)),((RarityBackground!$D$3*U356)*(RarityBackground!$F$3+W356))))</f>
        <v/>
      </c>
      <c r="AV356" s="5" t="str">
        <f>IF(X356="","",IF(Y356="Y",(RarityBackground!$D$4*X356)*IF(Z356="Y",RarityBackground!$F$9,RarityBackground!$F$10),(RarityBackground!$D$3*X356)*IF(Z356="Y",RarityBackground!$F$9,RarityBackground!$F$10)))</f>
        <v/>
      </c>
      <c r="AW356" s="5" t="str">
        <f>IF(AA356="","",AA356*RarityBackground!$D$2)</f>
        <v/>
      </c>
      <c r="AX356" s="5">
        <f t="shared" si="2"/>
        <v>100</v>
      </c>
      <c r="AY356" s="5" t="str">
        <f>IF(AC356="","",VLOOKUP(AC356,RarityBackground!$A$7:$B$17,2,0))</f>
        <v/>
      </c>
      <c r="AZ356" s="5" t="str">
        <f>IF(AD356="","",IF(AD356="Y",AY356*RarityBackground!$F$5,IF(AD356="N",AY356*(IF(RarityBackground!$F$3+(AE356-1)&gt;10,10,RarityBackground!$F$3+(AE356-1)))))-AY356)</f>
        <v/>
      </c>
      <c r="BA356" s="5" t="str">
        <f>IF(AF356="","",VLOOKUP(AF356,RarityBackground!$A$7:$B$17,2,0))</f>
        <v/>
      </c>
      <c r="BB356" s="5" t="str">
        <f>IF(AG356="","",IF(AG356="Y",BA356*RarityBackground!$F$5,IF(AG356="N",BA356*(IF(RarityBackground!$F$3+(AH356-1)&gt;10,10,RarityBackground!$F$3+(AH356-1)))))-BA356)</f>
        <v/>
      </c>
    </row>
    <row r="357" ht="15.75" customHeight="1">
      <c r="A357" s="5" t="s">
        <v>659</v>
      </c>
      <c r="B357" s="5" t="s">
        <v>72</v>
      </c>
      <c r="C357" s="6" t="s">
        <v>74</v>
      </c>
      <c r="D357" s="5">
        <f>IF(A357="","",ROUNDUP(SUM(AI357:BB357)*VLOOKUP(B357,RarityBackground!$A$1:$B$6,2,0)*IF(C357="Yes",1,1.1),0))</f>
        <v>9300</v>
      </c>
      <c r="E357" s="5" t="s">
        <v>657</v>
      </c>
      <c r="F357" s="7"/>
      <c r="I357" s="7"/>
      <c r="J357" s="7"/>
      <c r="K357" s="6"/>
      <c r="L357" s="8">
        <v>3.0</v>
      </c>
      <c r="M357" s="7"/>
      <c r="N357" s="6"/>
      <c r="O357" s="6"/>
      <c r="P357" s="6"/>
      <c r="Q357" s="8"/>
      <c r="R357" s="9"/>
      <c r="S357" s="7"/>
      <c r="T357" s="6"/>
      <c r="U357" s="6"/>
      <c r="V357" s="6"/>
      <c r="W357" s="6"/>
      <c r="X357" s="6"/>
      <c r="Y357" s="6"/>
      <c r="Z357" s="6"/>
      <c r="AA357" s="8"/>
      <c r="AB357" s="7">
        <v>100.0</v>
      </c>
      <c r="AC357" s="7"/>
      <c r="AD357" s="6"/>
      <c r="AE357" s="6"/>
      <c r="AF357" s="6"/>
      <c r="AG357" s="6"/>
      <c r="AH357" s="6"/>
      <c r="AI357" s="7" t="str">
        <f>IF(F357="","",F357+IF(G357="",0,VLOOKUP(G357,RarityBackground!$E$7:$F$9,2,0)))</f>
        <v/>
      </c>
      <c r="AJ357" s="5" t="str">
        <f>IF(H357="","",F357+IF(H357=1,RarityBackground!$F$1,IF(H357=2,RarityBackground!$F$1*3,IF(H357=3,RarityBackground!$F$1*6,"Error"))))</f>
        <v/>
      </c>
      <c r="AK357" s="5" t="str">
        <f>IF(I357="","",IF(I357=1,RarityBackground!$F$2,IF(I357=2,RarityBackground!$F$2*3,IF(I357=3,RarityBackground!$F$2*6,"Error"))))</f>
        <v/>
      </c>
      <c r="AL357" s="5" t="str">
        <f>IF(J357="","",ROUNDUP(RarityBackground!$F$6*VLOOKUP(J357, RarityBackground!$A$18:$B$27,2,0),-1))</f>
        <v/>
      </c>
      <c r="AM357" s="5" t="str">
        <f>IF(K357="","",IF(K357="N","",IF(K357="Y",ROUNDUP(RarityBackground!$F$6,-1),"")))</f>
        <v/>
      </c>
      <c r="AN357" s="5">
        <f>IF(L357="","",IF(L357=1,RarityBackground!$D$1,IF(L357=2,RarityBackground!$D$1*3,IF(L357=3,RarityBackground!$D$1*6,"Error"))))</f>
        <v>3000</v>
      </c>
      <c r="AO357" s="5" t="str">
        <f>IF(M357="","",VLOOKUP(M357,RarityBackground!$A$7:$B$17,2,0))</f>
        <v/>
      </c>
      <c r="AP357" s="5" t="str">
        <f>IF(N357="","",IF(N357="Y",AO357*RarityBackground!$F$5,IF(N357="N",AO357*(IF(RarityBackground!$F$3+(O357-1)&gt;10,10,RarityBackground!$F$3+(O357-1)))))-AO357)</f>
        <v/>
      </c>
      <c r="AQ357" s="5" t="str">
        <f t="shared" si="1"/>
        <v/>
      </c>
      <c r="AR357" s="5" t="str">
        <f>IF(Q357="","",Q357*RarityBackground!$D$5)</f>
        <v/>
      </c>
      <c r="AS357" s="5" t="str">
        <f>IF(R357="","",VLOOKUP(R357&amp;"Save1Minute", RarityBackground!$C$6:$D$20,2,0))</f>
        <v/>
      </c>
      <c r="AT357" s="5" t="str">
        <f>IF(S357="","",IF(T357="Y",ROUNDUP(S357*RarityBackground!$D$4,0),IF(T357="N",ROUNDUP(S357*RarityBackground!$D$3,0))))</f>
        <v/>
      </c>
      <c r="AU357" s="5" t="str">
        <f>IF(U357="","",IF(V357="Y",((RarityBackground!$D$4*U357)*(RarityBackground!$F$3+W357)),((RarityBackground!$D$3*U357)*(RarityBackground!$F$3+W357))))</f>
        <v/>
      </c>
      <c r="AV357" s="5" t="str">
        <f>IF(X357="","",IF(Y357="Y",(RarityBackground!$D$4*X357)*IF(Z357="Y",RarityBackground!$F$9,RarityBackground!$F$10),(RarityBackground!$D$3*X357)*IF(Z357="Y",RarityBackground!$F$9,RarityBackground!$F$10)))</f>
        <v/>
      </c>
      <c r="AW357" s="5" t="str">
        <f>IF(AA357="","",AA357*RarityBackground!$D$2)</f>
        <v/>
      </c>
      <c r="AX357" s="5">
        <f t="shared" si="2"/>
        <v>100</v>
      </c>
      <c r="AY357" s="5" t="str">
        <f>IF(AC357="","",VLOOKUP(AC357,RarityBackground!$A$7:$B$17,2,0))</f>
        <v/>
      </c>
      <c r="AZ357" s="5" t="str">
        <f>IF(AD357="","",IF(AD357="Y",AY357*RarityBackground!$F$5,IF(AD357="N",AY357*(IF(RarityBackground!$F$3+(AE357-1)&gt;10,10,RarityBackground!$F$3+(AE357-1)))))-AY357)</f>
        <v/>
      </c>
      <c r="BA357" s="5" t="str">
        <f>IF(AF357="","",VLOOKUP(AF357,RarityBackground!$A$7:$B$17,2,0))</f>
        <v/>
      </c>
      <c r="BB357" s="5" t="str">
        <f>IF(AG357="","",IF(AG357="Y",BA357*RarityBackground!$F$5,IF(AG357="N",BA357*(IF(RarityBackground!$F$3+(AH357-1)&gt;10,10,RarityBackground!$F$3+(AH357-1)))))-BA357)</f>
        <v/>
      </c>
    </row>
    <row r="358" ht="15.75" customHeight="1">
      <c r="A358" s="5" t="s">
        <v>660</v>
      </c>
      <c r="B358" s="5" t="s">
        <v>55</v>
      </c>
      <c r="C358" s="6" t="s">
        <v>74</v>
      </c>
      <c r="D358" s="5">
        <f>IF(A358="","",ROUNDUP(SUM(AI358:BB358)*VLOOKUP(B358,RarityBackground!$A$1:$B$6,2,0)*IF(C358="Yes",1,1.1),0))</f>
        <v>2700</v>
      </c>
      <c r="E358" s="5" t="s">
        <v>661</v>
      </c>
      <c r="F358" s="7"/>
      <c r="I358" s="7"/>
      <c r="J358" s="7"/>
      <c r="K358" s="6"/>
      <c r="L358" s="8"/>
      <c r="M358" s="7">
        <v>2.0</v>
      </c>
      <c r="N358" s="6" t="s">
        <v>76</v>
      </c>
      <c r="O358" s="6">
        <v>7.0</v>
      </c>
      <c r="P358" s="6"/>
      <c r="Q358" s="8"/>
      <c r="R358" s="9"/>
      <c r="S358" s="7"/>
      <c r="T358" s="6"/>
      <c r="U358" s="6"/>
      <c r="V358" s="6"/>
      <c r="W358" s="6"/>
      <c r="X358" s="6"/>
      <c r="Y358" s="6"/>
      <c r="Z358" s="6"/>
      <c r="AA358" s="8"/>
      <c r="AB358" s="7"/>
      <c r="AC358" s="7"/>
      <c r="AD358" s="6"/>
      <c r="AE358" s="6"/>
      <c r="AF358" s="6"/>
      <c r="AG358" s="6"/>
      <c r="AH358" s="6"/>
      <c r="AI358" s="7" t="str">
        <f>IF(F358="","",F358+IF(G358="",0,VLOOKUP(G358,RarityBackground!$E$7:$F$9,2,0)))</f>
        <v/>
      </c>
      <c r="AJ358" s="5" t="str">
        <f>IF(H358="","",F358+IF(H358=1,RarityBackground!$F$1,IF(H358=2,RarityBackground!$F$1*3,IF(H358=3,RarityBackground!$F$1*6,"Error"))))</f>
        <v/>
      </c>
      <c r="AK358" s="5" t="str">
        <f>IF(I358="","",IF(I358=1,RarityBackground!$F$2,IF(I358=2,RarityBackground!$F$2*3,IF(I358=3,RarityBackground!$F$2*6,"Error"))))</f>
        <v/>
      </c>
      <c r="AL358" s="5" t="str">
        <f>IF(J358="","",ROUNDUP(RarityBackground!$F$6*VLOOKUP(J358, RarityBackground!$A$18:$B$27,2,0),-1))</f>
        <v/>
      </c>
      <c r="AM358" s="5" t="str">
        <f>IF(K358="","",IF(K358="N","",IF(K358="Y",ROUNDUP(RarityBackground!$F$6,-1),"")))</f>
        <v/>
      </c>
      <c r="AN358" s="5" t="str">
        <f>IF(L358="","",IF(L358=1,RarityBackground!$D$1,IF(L358=2,RarityBackground!$D$1*3,IF(L358=3,RarityBackground!$D$1*6,"Error"))))</f>
        <v/>
      </c>
      <c r="AO358" s="5">
        <f>IF(M358="","",VLOOKUP(M358,RarityBackground!$A$7:$B$17,2,0))</f>
        <v>180</v>
      </c>
      <c r="AP358" s="5">
        <f>IF(N358="","",IF(N358="Y",AO358*RarityBackground!$F$5,IF(N358="N",AO358*(IF(RarityBackground!$F$3+(O358-1)&gt;10,10,RarityBackground!$F$3+(O358-1)))))-AO358)</f>
        <v>1620</v>
      </c>
      <c r="AQ358" s="5" t="str">
        <f t="shared" si="1"/>
        <v/>
      </c>
      <c r="AR358" s="5" t="str">
        <f>IF(Q358="","",Q358*RarityBackground!$D$5)</f>
        <v/>
      </c>
      <c r="AS358" s="5" t="str">
        <f>IF(R358="","",VLOOKUP(R358&amp;"Save1Minute", RarityBackground!$C$6:$D$20,2,0))</f>
        <v/>
      </c>
      <c r="AT358" s="5" t="str">
        <f>IF(S358="","",IF(T358="Y",ROUNDUP(S358*RarityBackground!$D$4,0),IF(T358="N",ROUNDUP(S358*RarityBackground!$D$3,0))))</f>
        <v/>
      </c>
      <c r="AU358" s="5" t="str">
        <f>IF(U358="","",IF(V358="Y",((RarityBackground!$D$4*U358)*(RarityBackground!$F$3+W358)),((RarityBackground!$D$3*U358)*(RarityBackground!$F$3+W358))))</f>
        <v/>
      </c>
      <c r="AV358" s="5" t="str">
        <f>IF(X358="","",IF(Y358="Y",(RarityBackground!$D$4*X358)*IF(Z358="Y",RarityBackground!$F$9,RarityBackground!$F$10),(RarityBackground!$D$3*X358)*IF(Z358="Y",RarityBackground!$F$9,RarityBackground!$F$10)))</f>
        <v/>
      </c>
      <c r="AW358" s="5" t="str">
        <f>IF(AA358="","",AA358*RarityBackground!$D$2)</f>
        <v/>
      </c>
      <c r="AX358" s="5" t="str">
        <f t="shared" si="2"/>
        <v/>
      </c>
      <c r="AY358" s="5" t="str">
        <f>IF(AC358="","",VLOOKUP(AC358,RarityBackground!$A$7:$B$17,2,0))</f>
        <v/>
      </c>
      <c r="AZ358" s="5" t="str">
        <f>IF(AD358="","",IF(AD358="Y",AY358*RarityBackground!$F$5,IF(AD358="N",AY358*(IF(RarityBackground!$F$3+(AE358-1)&gt;10,10,RarityBackground!$F$3+(AE358-1)))))-AY358)</f>
        <v/>
      </c>
      <c r="BA358" s="5" t="str">
        <f>IF(AF358="","",VLOOKUP(AF358,RarityBackground!$A$7:$B$17,2,0))</f>
        <v/>
      </c>
      <c r="BB358" s="5" t="str">
        <f>IF(AG358="","",IF(AG358="Y",BA358*RarityBackground!$F$5,IF(AG358="N",BA358*(IF(RarityBackground!$F$3+(AH358-1)&gt;10,10,RarityBackground!$F$3+(AH358-1)))))-BA358)</f>
        <v/>
      </c>
    </row>
    <row r="359" ht="15.75" customHeight="1">
      <c r="A359" s="5" t="s">
        <v>662</v>
      </c>
      <c r="B359" s="5" t="s">
        <v>70</v>
      </c>
      <c r="C359" s="6" t="s">
        <v>74</v>
      </c>
      <c r="D359" s="5">
        <f>IF(A359="","",ROUNDUP(SUM(AI359:BB359)*VLOOKUP(B359,RarityBackground!$A$1:$B$6,2,0)*IF(C359="Yes",1,1.1),0))</f>
        <v>20400</v>
      </c>
      <c r="E359" s="5" t="s">
        <v>663</v>
      </c>
      <c r="F359" s="7"/>
      <c r="I359" s="7"/>
      <c r="J359" s="7"/>
      <c r="K359" s="6"/>
      <c r="L359" s="8"/>
      <c r="M359" s="7">
        <v>6.0</v>
      </c>
      <c r="N359" s="6" t="s">
        <v>76</v>
      </c>
      <c r="O359" s="6">
        <v>7.0</v>
      </c>
      <c r="P359" s="6"/>
      <c r="Q359" s="8">
        <v>60.0</v>
      </c>
      <c r="R359" s="9"/>
      <c r="S359" s="7"/>
      <c r="T359" s="6"/>
      <c r="U359" s="6"/>
      <c r="V359" s="6"/>
      <c r="W359" s="6"/>
      <c r="X359" s="6"/>
      <c r="Y359" s="6"/>
      <c r="Z359" s="6"/>
      <c r="AA359" s="8"/>
      <c r="AB359" s="7"/>
      <c r="AC359" s="7"/>
      <c r="AD359" s="6"/>
      <c r="AE359" s="6"/>
      <c r="AF359" s="6"/>
      <c r="AG359" s="6"/>
      <c r="AH359" s="6"/>
      <c r="AI359" s="7" t="str">
        <f>IF(F359="","",F359+IF(G359="",0,VLOOKUP(G359,RarityBackground!$E$7:$F$9,2,0)))</f>
        <v/>
      </c>
      <c r="AJ359" s="5" t="str">
        <f>IF(H359="","",F359+IF(H359=1,RarityBackground!$F$1,IF(H359=2,RarityBackground!$F$1*3,IF(H359=3,RarityBackground!$F$1*6,"Error"))))</f>
        <v/>
      </c>
      <c r="AK359" s="5" t="str">
        <f>IF(I359="","",IF(I359=1,RarityBackground!$F$2,IF(I359=2,RarityBackground!$F$2*3,IF(I359=3,RarityBackground!$F$2*6,"Error"))))</f>
        <v/>
      </c>
      <c r="AL359" s="5" t="str">
        <f>IF(J359="","",ROUNDUP(RarityBackground!$F$6*VLOOKUP(J359, RarityBackground!$A$18:$B$27,2,0),-1))</f>
        <v/>
      </c>
      <c r="AM359" s="5" t="str">
        <f>IF(K359="","",IF(K359="N","",IF(K359="Y",ROUNDUP(RarityBackground!$F$6,-1),"")))</f>
        <v/>
      </c>
      <c r="AN359" s="5" t="str">
        <f>IF(L359="","",IF(L359=1,RarityBackground!$D$1,IF(L359=2,RarityBackground!$D$1*3,IF(L359=3,RarityBackground!$D$1*6,"Error"))))</f>
        <v/>
      </c>
      <c r="AO359" s="5">
        <f>IF(M359="","",VLOOKUP(M359,RarityBackground!$A$7:$B$17,2,0))</f>
        <v>840</v>
      </c>
      <c r="AP359" s="5">
        <f>IF(N359="","",IF(N359="Y",AO359*RarityBackground!$F$5,IF(N359="N",AO359*(IF(RarityBackground!$F$3+(O359-1)&gt;10,10,RarityBackground!$F$3+(O359-1)))))-AO359)</f>
        <v>7560</v>
      </c>
      <c r="AQ359" s="5" t="str">
        <f t="shared" si="1"/>
        <v/>
      </c>
      <c r="AR359" s="5">
        <f>IF(Q359="","",Q359*RarityBackground!$D$5)</f>
        <v>1800</v>
      </c>
      <c r="AS359" s="5" t="str">
        <f>IF(R359="","",VLOOKUP(R359&amp;"Save1Minute", RarityBackground!$C$6:$D$20,2,0))</f>
        <v/>
      </c>
      <c r="AT359" s="5" t="str">
        <f>IF(S359="","",IF(T359="Y",ROUNDUP(S359*RarityBackground!$D$4,0),IF(T359="N",ROUNDUP(S359*RarityBackground!$D$3,0))))</f>
        <v/>
      </c>
      <c r="AU359" s="5" t="str">
        <f>IF(U359="","",IF(V359="Y",((RarityBackground!$D$4*U359)*(RarityBackground!$F$3+W359)),((RarityBackground!$D$3*U359)*(RarityBackground!$F$3+W359))))</f>
        <v/>
      </c>
      <c r="AV359" s="5" t="str">
        <f>IF(X359="","",IF(Y359="Y",(RarityBackground!$D$4*X359)*IF(Z359="Y",RarityBackground!$F$9,RarityBackground!$F$10),(RarityBackground!$D$3*X359)*IF(Z359="Y",RarityBackground!$F$9,RarityBackground!$F$10)))</f>
        <v/>
      </c>
      <c r="AW359" s="5" t="str">
        <f>IF(AA359="","",AA359*RarityBackground!$D$2)</f>
        <v/>
      </c>
      <c r="AX359" s="5" t="str">
        <f t="shared" si="2"/>
        <v/>
      </c>
      <c r="AY359" s="5" t="str">
        <f>IF(AC359="","",VLOOKUP(AC359,RarityBackground!$A$7:$B$17,2,0))</f>
        <v/>
      </c>
      <c r="AZ359" s="5" t="str">
        <f>IF(AD359="","",IF(AD359="Y",AY359*RarityBackground!$F$5,IF(AD359="N",AY359*(IF(RarityBackground!$F$3+(AE359-1)&gt;10,10,RarityBackground!$F$3+(AE359-1)))))-AY359)</f>
        <v/>
      </c>
      <c r="BA359" s="5" t="str">
        <f>IF(AF359="","",VLOOKUP(AF359,RarityBackground!$A$7:$B$17,2,0))</f>
        <v/>
      </c>
      <c r="BB359" s="5" t="str">
        <f>IF(AG359="","",IF(AG359="Y",BA359*RarityBackground!$F$5,IF(AG359="N",BA359*(IF(RarityBackground!$F$3+(AH359-1)&gt;10,10,RarityBackground!$F$3+(AH359-1)))))-BA359)</f>
        <v/>
      </c>
    </row>
    <row r="360" ht="15.75" customHeight="1">
      <c r="A360" s="5" t="s">
        <v>664</v>
      </c>
      <c r="B360" s="5" t="s">
        <v>55</v>
      </c>
      <c r="C360" s="6" t="s">
        <v>56</v>
      </c>
      <c r="D360" s="5">
        <f>IF(A360="","",ROUNDUP(SUM(AI360:BB360)*VLOOKUP(B360,RarityBackground!$A$1:$B$6,2,0)*IF(C360="Yes",1,1.1),0))</f>
        <v>825</v>
      </c>
      <c r="E360" s="5" t="s">
        <v>665</v>
      </c>
      <c r="F360" s="7"/>
      <c r="I360" s="7"/>
      <c r="J360" s="7"/>
      <c r="K360" s="6"/>
      <c r="L360" s="8">
        <v>1.0</v>
      </c>
      <c r="M360" s="7"/>
      <c r="N360" s="6"/>
      <c r="O360" s="6"/>
      <c r="P360" s="6"/>
      <c r="Q360" s="8"/>
      <c r="R360" s="9"/>
      <c r="S360" s="7"/>
      <c r="T360" s="6"/>
      <c r="U360" s="6"/>
      <c r="V360" s="6"/>
      <c r="W360" s="6"/>
      <c r="X360" s="6"/>
      <c r="Y360" s="6"/>
      <c r="Z360" s="6"/>
      <c r="AA360" s="8"/>
      <c r="AB360" s="7"/>
      <c r="AC360" s="7"/>
      <c r="AD360" s="6"/>
      <c r="AE360" s="6"/>
      <c r="AF360" s="6"/>
      <c r="AG360" s="6"/>
      <c r="AH360" s="6"/>
      <c r="AI360" s="7" t="str">
        <f>IF(F360="","",F360+IF(G360="",0,VLOOKUP(G360,RarityBackground!$E$7:$F$9,2,0)))</f>
        <v/>
      </c>
      <c r="AJ360" s="5" t="str">
        <f>IF(H360="","",F360+IF(H360=1,RarityBackground!$F$1,IF(H360=2,RarityBackground!$F$1*3,IF(H360=3,RarityBackground!$F$1*6,"Error"))))</f>
        <v/>
      </c>
      <c r="AK360" s="5" t="str">
        <f>IF(I360="","",IF(I360=1,RarityBackground!$F$2,IF(I360=2,RarityBackground!$F$2*3,IF(I360=3,RarityBackground!$F$2*6,"Error"))))</f>
        <v/>
      </c>
      <c r="AL360" s="5" t="str">
        <f>IF(J360="","",ROUNDUP(RarityBackground!$F$6*VLOOKUP(J360, RarityBackground!$A$18:$B$27,2,0),-1))</f>
        <v/>
      </c>
      <c r="AM360" s="5" t="str">
        <f>IF(K360="","",IF(K360="N","",IF(K360="Y",ROUNDUP(RarityBackground!$F$6,-1),"")))</f>
        <v/>
      </c>
      <c r="AN360" s="5">
        <f>IF(L360="","",IF(L360=1,RarityBackground!$D$1,IF(L360=2,RarityBackground!$D$1*3,IF(L360=3,RarityBackground!$D$1*6,"Error"))))</f>
        <v>500</v>
      </c>
      <c r="AO360" s="5" t="str">
        <f>IF(M360="","",VLOOKUP(M360,RarityBackground!$A$7:$B$17,2,0))</f>
        <v/>
      </c>
      <c r="AP360" s="5" t="str">
        <f>IF(N360="","",IF(N360="Y",AO360*RarityBackground!$F$5,IF(N360="N",AO360*(IF(RarityBackground!$F$3+(O360-1)&gt;10,10,RarityBackground!$F$3+(O360-1)))))-AO360)</f>
        <v/>
      </c>
      <c r="AQ360" s="5" t="str">
        <f t="shared" si="1"/>
        <v/>
      </c>
      <c r="AR360" s="5" t="str">
        <f>IF(Q360="","",Q360*RarityBackground!$D$5)</f>
        <v/>
      </c>
      <c r="AS360" s="5" t="str">
        <f>IF(R360="","",VLOOKUP(R360&amp;"Save1Minute", RarityBackground!$C$6:$D$20,2,0))</f>
        <v/>
      </c>
      <c r="AT360" s="5" t="str">
        <f>IF(S360="","",IF(T360="Y",ROUNDUP(S360*RarityBackground!$D$4,0),IF(T360="N",ROUNDUP(S360*RarityBackground!$D$3,0))))</f>
        <v/>
      </c>
      <c r="AU360" s="5" t="str">
        <f>IF(U360="","",IF(V360="Y",((RarityBackground!$D$4*U360)*(RarityBackground!$F$3+W360)),((RarityBackground!$D$3*U360)*(RarityBackground!$F$3+W360))))</f>
        <v/>
      </c>
      <c r="AV360" s="5" t="str">
        <f>IF(X360="","",IF(Y360="Y",(RarityBackground!$D$4*X360)*IF(Z360="Y",RarityBackground!$F$9,RarityBackground!$F$10),(RarityBackground!$D$3*X360)*IF(Z360="Y",RarityBackground!$F$9,RarityBackground!$F$10)))</f>
        <v/>
      </c>
      <c r="AW360" s="5" t="str">
        <f>IF(AA360="","",AA360*RarityBackground!$D$2)</f>
        <v/>
      </c>
      <c r="AX360" s="5" t="str">
        <f t="shared" si="2"/>
        <v/>
      </c>
      <c r="AY360" s="5" t="str">
        <f>IF(AC360="","",VLOOKUP(AC360,RarityBackground!$A$7:$B$17,2,0))</f>
        <v/>
      </c>
      <c r="AZ360" s="5" t="str">
        <f>IF(AD360="","",IF(AD360="Y",AY360*RarityBackground!$F$5,IF(AD360="N",AY360*(IF(RarityBackground!$F$3+(AE360-1)&gt;10,10,RarityBackground!$F$3+(AE360-1)))))-AY360)</f>
        <v/>
      </c>
      <c r="BA360" s="5" t="str">
        <f>IF(AF360="","",VLOOKUP(AF360,RarityBackground!$A$7:$B$17,2,0))</f>
        <v/>
      </c>
      <c r="BB360" s="5" t="str">
        <f>IF(AG360="","",IF(AG360="Y",BA360*RarityBackground!$F$5,IF(AG360="N",BA360*(IF(RarityBackground!$F$3+(AH360-1)&gt;10,10,RarityBackground!$F$3+(AH360-1)))))-BA360)</f>
        <v/>
      </c>
    </row>
    <row r="361" ht="15.75" customHeight="1">
      <c r="A361" s="5" t="s">
        <v>666</v>
      </c>
      <c r="B361" s="5" t="s">
        <v>70</v>
      </c>
      <c r="C361" s="6" t="s">
        <v>56</v>
      </c>
      <c r="D361" s="5">
        <f>IF(A361="","",ROUNDUP(SUM(AI361:BB361)*VLOOKUP(B361,RarityBackground!$A$1:$B$6,2,0)*IF(C361="Yes",1,1.1),0))</f>
        <v>3300</v>
      </c>
      <c r="E361" s="5" t="s">
        <v>665</v>
      </c>
      <c r="F361" s="7"/>
      <c r="I361" s="7"/>
      <c r="J361" s="7"/>
      <c r="K361" s="6"/>
      <c r="L361" s="8">
        <v>2.0</v>
      </c>
      <c r="M361" s="7"/>
      <c r="N361" s="6"/>
      <c r="O361" s="6"/>
      <c r="P361" s="6"/>
      <c r="Q361" s="8"/>
      <c r="R361" s="9"/>
      <c r="S361" s="7"/>
      <c r="T361" s="6"/>
      <c r="U361" s="6"/>
      <c r="V361" s="6"/>
      <c r="W361" s="6"/>
      <c r="X361" s="6"/>
      <c r="Y361" s="6"/>
      <c r="Z361" s="6"/>
      <c r="AA361" s="8"/>
      <c r="AB361" s="7"/>
      <c r="AC361" s="7"/>
      <c r="AD361" s="6"/>
      <c r="AE361" s="6"/>
      <c r="AF361" s="6"/>
      <c r="AG361" s="6"/>
      <c r="AH361" s="6"/>
      <c r="AI361" s="7" t="str">
        <f>IF(F361="","",F361+IF(G361="",0,VLOOKUP(G361,RarityBackground!$E$7:$F$9,2,0)))</f>
        <v/>
      </c>
      <c r="AJ361" s="5" t="str">
        <f>IF(H361="","",F361+IF(H361=1,RarityBackground!$F$1,IF(H361=2,RarityBackground!$F$1*3,IF(H361=3,RarityBackground!$F$1*6,"Error"))))</f>
        <v/>
      </c>
      <c r="AK361" s="5" t="str">
        <f>IF(I361="","",IF(I361=1,RarityBackground!$F$2,IF(I361=2,RarityBackground!$F$2*3,IF(I361=3,RarityBackground!$F$2*6,"Error"))))</f>
        <v/>
      </c>
      <c r="AL361" s="5" t="str">
        <f>IF(J361="","",ROUNDUP(RarityBackground!$F$6*VLOOKUP(J361, RarityBackground!$A$18:$B$27,2,0),-1))</f>
        <v/>
      </c>
      <c r="AM361" s="5" t="str">
        <f>IF(K361="","",IF(K361="N","",IF(K361="Y",ROUNDUP(RarityBackground!$F$6,-1),"")))</f>
        <v/>
      </c>
      <c r="AN361" s="5">
        <f>IF(L361="","",IF(L361=1,RarityBackground!$D$1,IF(L361=2,RarityBackground!$D$1*3,IF(L361=3,RarityBackground!$D$1*6,"Error"))))</f>
        <v>1500</v>
      </c>
      <c r="AO361" s="5" t="str">
        <f>IF(M361="","",VLOOKUP(M361,RarityBackground!$A$7:$B$17,2,0))</f>
        <v/>
      </c>
      <c r="AP361" s="5" t="str">
        <f>IF(N361="","",IF(N361="Y",AO361*RarityBackground!$F$5,IF(N361="N",AO361*(IF(RarityBackground!$F$3+(O361-1)&gt;10,10,RarityBackground!$F$3+(O361-1)))))-AO361)</f>
        <v/>
      </c>
      <c r="AQ361" s="5" t="str">
        <f t="shared" si="1"/>
        <v/>
      </c>
      <c r="AR361" s="5" t="str">
        <f>IF(Q361="","",Q361*RarityBackground!$D$5)</f>
        <v/>
      </c>
      <c r="AS361" s="5" t="str">
        <f>IF(R361="","",VLOOKUP(R361&amp;"Save1Minute", RarityBackground!$C$6:$D$20,2,0))</f>
        <v/>
      </c>
      <c r="AT361" s="5" t="str">
        <f>IF(S361="","",IF(T361="Y",ROUNDUP(S361*RarityBackground!$D$4,0),IF(T361="N",ROUNDUP(S361*RarityBackground!$D$3,0))))</f>
        <v/>
      </c>
      <c r="AU361" s="5" t="str">
        <f>IF(U361="","",IF(V361="Y",((RarityBackground!$D$4*U361)*(RarityBackground!$F$3+W361)),((RarityBackground!$D$3*U361)*(RarityBackground!$F$3+W361))))</f>
        <v/>
      </c>
      <c r="AV361" s="5" t="str">
        <f>IF(X361="","",IF(Y361="Y",(RarityBackground!$D$4*X361)*IF(Z361="Y",RarityBackground!$F$9,RarityBackground!$F$10),(RarityBackground!$D$3*X361)*IF(Z361="Y",RarityBackground!$F$9,RarityBackground!$F$10)))</f>
        <v/>
      </c>
      <c r="AW361" s="5" t="str">
        <f>IF(AA361="","",AA361*RarityBackground!$D$2)</f>
        <v/>
      </c>
      <c r="AX361" s="5" t="str">
        <f t="shared" si="2"/>
        <v/>
      </c>
      <c r="AY361" s="5" t="str">
        <f>IF(AC361="","",VLOOKUP(AC361,RarityBackground!$A$7:$B$17,2,0))</f>
        <v/>
      </c>
      <c r="AZ361" s="5" t="str">
        <f>IF(AD361="","",IF(AD361="Y",AY361*RarityBackground!$F$5,IF(AD361="N",AY361*(IF(RarityBackground!$F$3+(AE361-1)&gt;10,10,RarityBackground!$F$3+(AE361-1)))))-AY361)</f>
        <v/>
      </c>
      <c r="BA361" s="5" t="str">
        <f>IF(AF361="","",VLOOKUP(AF361,RarityBackground!$A$7:$B$17,2,0))</f>
        <v/>
      </c>
      <c r="BB361" s="5" t="str">
        <f>IF(AG361="","",IF(AG361="Y",BA361*RarityBackground!$F$5,IF(AG361="N",BA361*(IF(RarityBackground!$F$3+(AH361-1)&gt;10,10,RarityBackground!$F$3+(AH361-1)))))-BA361)</f>
        <v/>
      </c>
    </row>
    <row r="362" ht="15.75" customHeight="1">
      <c r="A362" s="5" t="s">
        <v>667</v>
      </c>
      <c r="B362" s="5" t="s">
        <v>72</v>
      </c>
      <c r="C362" s="6" t="s">
        <v>56</v>
      </c>
      <c r="D362" s="5">
        <f>IF(A362="","",ROUNDUP(SUM(AI362:BB362)*VLOOKUP(B362,RarityBackground!$A$1:$B$6,2,0)*IF(C362="Yes",1,1.1),0))</f>
        <v>9900</v>
      </c>
      <c r="E362" s="5" t="s">
        <v>665</v>
      </c>
      <c r="F362" s="7"/>
      <c r="I362" s="7"/>
      <c r="J362" s="7"/>
      <c r="K362" s="6"/>
      <c r="L362" s="8">
        <v>3.0</v>
      </c>
      <c r="M362" s="7"/>
      <c r="N362" s="6"/>
      <c r="O362" s="6"/>
      <c r="P362" s="6"/>
      <c r="Q362" s="8"/>
      <c r="R362" s="9"/>
      <c r="S362" s="7"/>
      <c r="T362" s="6"/>
      <c r="U362" s="6"/>
      <c r="V362" s="6"/>
      <c r="W362" s="6"/>
      <c r="X362" s="6"/>
      <c r="Y362" s="6"/>
      <c r="Z362" s="6"/>
      <c r="AA362" s="8"/>
      <c r="AB362" s="7"/>
      <c r="AC362" s="7"/>
      <c r="AD362" s="6"/>
      <c r="AE362" s="6"/>
      <c r="AF362" s="6"/>
      <c r="AG362" s="6"/>
      <c r="AH362" s="6"/>
      <c r="AI362" s="7" t="str">
        <f>IF(F362="","",F362+IF(G362="",0,VLOOKUP(G362,RarityBackground!$E$7:$F$9,2,0)))</f>
        <v/>
      </c>
      <c r="AJ362" s="5" t="str">
        <f>IF(H362="","",F362+IF(H362=1,RarityBackground!$F$1,IF(H362=2,RarityBackground!$F$1*3,IF(H362=3,RarityBackground!$F$1*6,"Error"))))</f>
        <v/>
      </c>
      <c r="AK362" s="5" t="str">
        <f>IF(I362="","",IF(I362=1,RarityBackground!$F$2,IF(I362=2,RarityBackground!$F$2*3,IF(I362=3,RarityBackground!$F$2*6,"Error"))))</f>
        <v/>
      </c>
      <c r="AL362" s="5" t="str">
        <f>IF(J362="","",ROUNDUP(RarityBackground!$F$6*VLOOKUP(J362, RarityBackground!$A$18:$B$27,2,0),-1))</f>
        <v/>
      </c>
      <c r="AM362" s="5" t="str">
        <f>IF(K362="","",IF(K362="N","",IF(K362="Y",ROUNDUP(RarityBackground!$F$6,-1),"")))</f>
        <v/>
      </c>
      <c r="AN362" s="5">
        <f>IF(L362="","",IF(L362=1,RarityBackground!$D$1,IF(L362=2,RarityBackground!$D$1*3,IF(L362=3,RarityBackground!$D$1*6,"Error"))))</f>
        <v>3000</v>
      </c>
      <c r="AO362" s="5" t="str">
        <f>IF(M362="","",VLOOKUP(M362,RarityBackground!$A$7:$B$17,2,0))</f>
        <v/>
      </c>
      <c r="AP362" s="5" t="str">
        <f>IF(N362="","",IF(N362="Y",AO362*RarityBackground!$F$5,IF(N362="N",AO362*(IF(RarityBackground!$F$3+(O362-1)&gt;10,10,RarityBackground!$F$3+(O362-1)))))-AO362)</f>
        <v/>
      </c>
      <c r="AQ362" s="5" t="str">
        <f t="shared" si="1"/>
        <v/>
      </c>
      <c r="AR362" s="5" t="str">
        <f>IF(Q362="","",Q362*RarityBackground!$D$5)</f>
        <v/>
      </c>
      <c r="AS362" s="5" t="str">
        <f>IF(R362="","",VLOOKUP(R362&amp;"Save1Minute", RarityBackground!$C$6:$D$20,2,0))</f>
        <v/>
      </c>
      <c r="AT362" s="5" t="str">
        <f>IF(S362="","",IF(T362="Y",ROUNDUP(S362*RarityBackground!$D$4,0),IF(T362="N",ROUNDUP(S362*RarityBackground!$D$3,0))))</f>
        <v/>
      </c>
      <c r="AU362" s="5" t="str">
        <f>IF(U362="","",IF(V362="Y",((RarityBackground!$D$4*U362)*(RarityBackground!$F$3+W362)),((RarityBackground!$D$3*U362)*(RarityBackground!$F$3+W362))))</f>
        <v/>
      </c>
      <c r="AV362" s="5" t="str">
        <f>IF(X362="","",IF(Y362="Y",(RarityBackground!$D$4*X362)*IF(Z362="Y",RarityBackground!$F$9,RarityBackground!$F$10),(RarityBackground!$D$3*X362)*IF(Z362="Y",RarityBackground!$F$9,RarityBackground!$F$10)))</f>
        <v/>
      </c>
      <c r="AW362" s="5" t="str">
        <f>IF(AA362="","",AA362*RarityBackground!$D$2)</f>
        <v/>
      </c>
      <c r="AX362" s="5" t="str">
        <f t="shared" si="2"/>
        <v/>
      </c>
      <c r="AY362" s="5" t="str">
        <f>IF(AC362="","",VLOOKUP(AC362,RarityBackground!$A$7:$B$17,2,0))</f>
        <v/>
      </c>
      <c r="AZ362" s="5" t="str">
        <f>IF(AD362="","",IF(AD362="Y",AY362*RarityBackground!$F$5,IF(AD362="N",AY362*(IF(RarityBackground!$F$3+(AE362-1)&gt;10,10,RarityBackground!$F$3+(AE362-1)))))-AY362)</f>
        <v/>
      </c>
      <c r="BA362" s="5" t="str">
        <f>IF(AF362="","",VLOOKUP(AF362,RarityBackground!$A$7:$B$17,2,0))</f>
        <v/>
      </c>
      <c r="BB362" s="5" t="str">
        <f>IF(AG362="","",IF(AG362="Y",BA362*RarityBackground!$F$5,IF(AG362="N",BA362*(IF(RarityBackground!$F$3+(AH362-1)&gt;10,10,RarityBackground!$F$3+(AH362-1)))))-BA362)</f>
        <v/>
      </c>
    </row>
    <row r="363" ht="15.75" customHeight="1">
      <c r="A363" s="5" t="s">
        <v>668</v>
      </c>
      <c r="B363" s="5" t="s">
        <v>55</v>
      </c>
      <c r="C363" s="6" t="s">
        <v>56</v>
      </c>
      <c r="D363" s="5">
        <f>IF(A363="","",ROUNDUP(SUM(AI363:BB363)*VLOOKUP(B363,RarityBackground!$A$1:$B$6,2,0)*IF(C363="Yes",1,1.1),0))</f>
        <v>842</v>
      </c>
      <c r="F363" s="7">
        <v>10.0</v>
      </c>
      <c r="I363" s="7"/>
      <c r="J363" s="7"/>
      <c r="K363" s="6"/>
      <c r="L363" s="8">
        <v>1.0</v>
      </c>
      <c r="M363" s="7"/>
      <c r="N363" s="6"/>
      <c r="O363" s="6"/>
      <c r="P363" s="6"/>
      <c r="Q363" s="8"/>
      <c r="R363" s="9"/>
      <c r="S363" s="7"/>
      <c r="T363" s="6"/>
      <c r="U363" s="6"/>
      <c r="V363" s="6"/>
      <c r="W363" s="6"/>
      <c r="X363" s="6"/>
      <c r="Y363" s="6"/>
      <c r="Z363" s="6"/>
      <c r="AA363" s="8"/>
      <c r="AB363" s="7"/>
      <c r="AC363" s="7"/>
      <c r="AD363" s="6"/>
      <c r="AE363" s="6"/>
      <c r="AF363" s="6"/>
      <c r="AG363" s="6"/>
      <c r="AH363" s="6"/>
      <c r="AI363" s="7">
        <f>IF(F363="","",F363+IF(G363="",0,VLOOKUP(G363,RarityBackground!$E$7:$F$9,2,0)))</f>
        <v>10</v>
      </c>
      <c r="AJ363" s="5" t="str">
        <f>IF(H363="","",F363+IF(H363=1,RarityBackground!$F$1,IF(H363=2,RarityBackground!$F$1*3,IF(H363=3,RarityBackground!$F$1*6,"Error"))))</f>
        <v/>
      </c>
      <c r="AK363" s="5" t="str">
        <f>IF(I363="","",IF(I363=1,RarityBackground!$F$2,IF(I363=2,RarityBackground!$F$2*3,IF(I363=3,RarityBackground!$F$2*6,"Error"))))</f>
        <v/>
      </c>
      <c r="AL363" s="5" t="str">
        <f>IF(J363="","",ROUNDUP(RarityBackground!$F$6*VLOOKUP(J363, RarityBackground!$A$18:$B$27,2,0),-1))</f>
        <v/>
      </c>
      <c r="AM363" s="5" t="str">
        <f>IF(K363="","",IF(K363="N","",IF(K363="Y",ROUNDUP(RarityBackground!$F$6,-1),"")))</f>
        <v/>
      </c>
      <c r="AN363" s="5">
        <f>IF(L363="","",IF(L363=1,RarityBackground!$D$1,IF(L363=2,RarityBackground!$D$1*3,IF(L363=3,RarityBackground!$D$1*6,"Error"))))</f>
        <v>500</v>
      </c>
      <c r="AO363" s="5" t="str">
        <f>IF(M363="","",VLOOKUP(M363,RarityBackground!$A$7:$B$17,2,0))</f>
        <v/>
      </c>
      <c r="AP363" s="5" t="str">
        <f>IF(N363="","",IF(N363="Y",AO363*RarityBackground!$F$5,IF(N363="N",AO363*(IF(RarityBackground!$F$3+(O363-1)&gt;10,10,RarityBackground!$F$3+(O363-1)))))-AO363)</f>
        <v/>
      </c>
      <c r="AQ363" s="5" t="str">
        <f t="shared" si="1"/>
        <v/>
      </c>
      <c r="AR363" s="5" t="str">
        <f>IF(Q363="","",Q363*RarityBackground!$D$5)</f>
        <v/>
      </c>
      <c r="AS363" s="5" t="str">
        <f>IF(R363="","",VLOOKUP(R363&amp;"Save1Minute", RarityBackground!$C$6:$D$20,2,0))</f>
        <v/>
      </c>
      <c r="AT363" s="5" t="str">
        <f>IF(S363="","",IF(T363="Y",ROUNDUP(S363*RarityBackground!$D$4,0),IF(T363="N",ROUNDUP(S363*RarityBackground!$D$3,0))))</f>
        <v/>
      </c>
      <c r="AU363" s="5" t="str">
        <f>IF(U363="","",IF(V363="Y",((RarityBackground!$D$4*U363)*(RarityBackground!$F$3+W363)),((RarityBackground!$D$3*U363)*(RarityBackground!$F$3+W363))))</f>
        <v/>
      </c>
      <c r="AV363" s="5" t="str">
        <f>IF(X363="","",IF(Y363="Y",(RarityBackground!$D$4*X363)*IF(Z363="Y",RarityBackground!$F$9,RarityBackground!$F$10),(RarityBackground!$D$3*X363)*IF(Z363="Y",RarityBackground!$F$9,RarityBackground!$F$10)))</f>
        <v/>
      </c>
      <c r="AW363" s="5" t="str">
        <f>IF(AA363="","",AA363*RarityBackground!$D$2)</f>
        <v/>
      </c>
      <c r="AX363" s="5" t="str">
        <f t="shared" si="2"/>
        <v/>
      </c>
      <c r="AY363" s="5" t="str">
        <f>IF(AC363="","",VLOOKUP(AC363,RarityBackground!$A$7:$B$17,2,0))</f>
        <v/>
      </c>
      <c r="AZ363" s="5" t="str">
        <f>IF(AD363="","",IF(AD363="Y",AY363*RarityBackground!$F$5,IF(AD363="N",AY363*(IF(RarityBackground!$F$3+(AE363-1)&gt;10,10,RarityBackground!$F$3+(AE363-1)))))-AY363)</f>
        <v/>
      </c>
      <c r="BA363" s="5" t="str">
        <f>IF(AF363="","",VLOOKUP(AF363,RarityBackground!$A$7:$B$17,2,0))</f>
        <v/>
      </c>
      <c r="BB363" s="5" t="str">
        <f>IF(AG363="","",IF(AG363="Y",BA363*RarityBackground!$F$5,IF(AG363="N",BA363*(IF(RarityBackground!$F$3+(AH363-1)&gt;10,10,RarityBackground!$F$3+(AH363-1)))))-BA363)</f>
        <v/>
      </c>
    </row>
    <row r="364" ht="15.75" customHeight="1">
      <c r="A364" s="5" t="s">
        <v>669</v>
      </c>
      <c r="B364" s="5" t="s">
        <v>55</v>
      </c>
      <c r="C364" s="6" t="s">
        <v>74</v>
      </c>
      <c r="D364" s="5">
        <f>IF(A364="","",ROUNDUP(SUM(AI364:BB364)*VLOOKUP(B364,RarityBackground!$A$1:$B$6,2,0)*IF(C364="Yes",1,1.1),0))</f>
        <v>25200</v>
      </c>
      <c r="E364" s="5" t="s">
        <v>670</v>
      </c>
      <c r="F364" s="7"/>
      <c r="I364" s="7"/>
      <c r="J364" s="7"/>
      <c r="K364" s="6"/>
      <c r="L364" s="8"/>
      <c r="M364" s="7">
        <v>9.0</v>
      </c>
      <c r="N364" s="6" t="s">
        <v>67</v>
      </c>
      <c r="O364" s="6"/>
      <c r="P364" s="6"/>
      <c r="Q364" s="8"/>
      <c r="R364" s="9"/>
      <c r="S364" s="7"/>
      <c r="T364" s="6"/>
      <c r="U364" s="6"/>
      <c r="V364" s="6"/>
      <c r="W364" s="6"/>
      <c r="X364" s="6"/>
      <c r="Y364" s="6"/>
      <c r="Z364" s="6"/>
      <c r="AA364" s="8"/>
      <c r="AB364" s="7"/>
      <c r="AC364" s="7">
        <v>0.0</v>
      </c>
      <c r="AD364" s="6" t="s">
        <v>67</v>
      </c>
      <c r="AE364" s="6"/>
      <c r="AF364" s="6"/>
      <c r="AG364" s="6"/>
      <c r="AH364" s="6"/>
      <c r="AI364" s="7" t="str">
        <f>IF(F364="","",F364+IF(G364="",0,VLOOKUP(G364,RarityBackground!$E$7:$F$9,2,0)))</f>
        <v/>
      </c>
      <c r="AJ364" s="5" t="str">
        <f>IF(H364="","",F364+IF(H364=1,RarityBackground!$F$1,IF(H364=2,RarityBackground!$F$1*3,IF(H364=3,RarityBackground!$F$1*6,"Error"))))</f>
        <v/>
      </c>
      <c r="AK364" s="5" t="str">
        <f>IF(I364="","",IF(I364=1,RarityBackground!$F$2,IF(I364=2,RarityBackground!$F$2*3,IF(I364=3,RarityBackground!$F$2*6,"Error"))))</f>
        <v/>
      </c>
      <c r="AL364" s="5" t="str">
        <f>IF(J364="","",ROUNDUP(RarityBackground!$F$6*VLOOKUP(J364, RarityBackground!$A$18:$B$27,2,0),-1))</f>
        <v/>
      </c>
      <c r="AM364" s="5" t="str">
        <f>IF(K364="","",IF(K364="N","",IF(K364="Y",ROUNDUP(RarityBackground!$F$6,-1),"")))</f>
        <v/>
      </c>
      <c r="AN364" s="5" t="str">
        <f>IF(L364="","",IF(L364=1,RarityBackground!$D$1,IF(L364=2,RarityBackground!$D$1*3,IF(L364=3,RarityBackground!$D$1*6,"Error"))))</f>
        <v/>
      </c>
      <c r="AO364" s="5">
        <f>IF(M364="","",VLOOKUP(M364,RarityBackground!$A$7:$B$17,2,0))</f>
        <v>1650</v>
      </c>
      <c r="AP364" s="5">
        <f>IF(N364="","",IF(N364="Y",AO364*RarityBackground!$F$5,IF(N364="N",AO364*(IF(RarityBackground!$F$3+(O364-1)&gt;10,10,RarityBackground!$F$3+(O364-1)))))-AO364)</f>
        <v>14850</v>
      </c>
      <c r="AQ364" s="5" t="str">
        <f t="shared" si="1"/>
        <v/>
      </c>
      <c r="AR364" s="5" t="str">
        <f>IF(Q364="","",Q364*RarityBackground!$D$5)</f>
        <v/>
      </c>
      <c r="AS364" s="5" t="str">
        <f>IF(R364="","",VLOOKUP(R364&amp;"Save1Minute", RarityBackground!$C$6:$D$20,2,0))</f>
        <v/>
      </c>
      <c r="AT364" s="5" t="str">
        <f>IF(S364="","",IF(T364="Y",ROUNDUP(S364*RarityBackground!$D$4,0),IF(T364="N",ROUNDUP(S364*RarityBackground!$D$3,0))))</f>
        <v/>
      </c>
      <c r="AU364" s="5" t="str">
        <f>IF(U364="","",IF(V364="Y",((RarityBackground!$D$4*U364)*(RarityBackground!$F$3+W364)),((RarityBackground!$D$3*U364)*(RarityBackground!$F$3+W364))))</f>
        <v/>
      </c>
      <c r="AV364" s="5" t="str">
        <f>IF(X364="","",IF(Y364="Y",(RarityBackground!$D$4*X364)*IF(Z364="Y",RarityBackground!$F$9,RarityBackground!$F$10),(RarityBackground!$D$3*X364)*IF(Z364="Y",RarityBackground!$F$9,RarityBackground!$F$10)))</f>
        <v/>
      </c>
      <c r="AW364" s="5" t="str">
        <f>IF(AA364="","",AA364*RarityBackground!$D$2)</f>
        <v/>
      </c>
      <c r="AX364" s="5" t="str">
        <f t="shared" si="2"/>
        <v/>
      </c>
      <c r="AY364" s="5">
        <f>IF(AC364="","",VLOOKUP(AC364,RarityBackground!$A$7:$B$17,2,0))</f>
        <v>30</v>
      </c>
      <c r="AZ364" s="5">
        <f>IF(AD364="","",IF(AD364="Y",AY364*RarityBackground!$F$5,IF(AD364="N",AY364*(IF(RarityBackground!$F$3+(AE364-1)&gt;10,10,RarityBackground!$F$3+(AE364-1)))))-AY364)</f>
        <v>270</v>
      </c>
      <c r="BA364" s="5" t="str">
        <f>IF(AF364="","",VLOOKUP(AF364,RarityBackground!$A$7:$B$17,2,0))</f>
        <v/>
      </c>
      <c r="BB364" s="5" t="str">
        <f>IF(AG364="","",IF(AG364="Y",BA364*RarityBackground!$F$5,IF(AG364="N",BA364*(IF(RarityBackground!$F$3+(AH364-1)&gt;10,10,RarityBackground!$F$3+(AH364-1)))))-BA364)</f>
        <v/>
      </c>
    </row>
    <row r="365" ht="15.75" customHeight="1">
      <c r="A365" s="5" t="s">
        <v>671</v>
      </c>
      <c r="B365" s="5" t="s">
        <v>80</v>
      </c>
      <c r="C365" s="6" t="s">
        <v>56</v>
      </c>
      <c r="D365" s="5">
        <f>IF(A365="","",ROUNDUP(SUM(AI365:BB365)*VLOOKUP(B365,RarityBackground!$A$1:$B$6,2,0)*IF(C365="Yes",1,1.1),0))</f>
        <v>47520</v>
      </c>
      <c r="E365" s="5" t="s">
        <v>672</v>
      </c>
      <c r="F365" s="7"/>
      <c r="I365" s="7"/>
      <c r="J365" s="7"/>
      <c r="K365" s="6"/>
      <c r="L365" s="8"/>
      <c r="M365" s="7">
        <v>7.0</v>
      </c>
      <c r="N365" s="6" t="s">
        <v>76</v>
      </c>
      <c r="O365" s="6">
        <v>5.0</v>
      </c>
      <c r="P365" s="6"/>
      <c r="Q365" s="8"/>
      <c r="R365" s="9"/>
      <c r="S365" s="7"/>
      <c r="T365" s="6"/>
      <c r="U365" s="6"/>
      <c r="V365" s="6"/>
      <c r="W365" s="6"/>
      <c r="X365" s="6"/>
      <c r="Y365" s="6"/>
      <c r="Z365" s="6"/>
      <c r="AA365" s="8"/>
      <c r="AB365" s="7"/>
      <c r="AC365" s="7"/>
      <c r="AD365" s="6"/>
      <c r="AE365" s="6"/>
      <c r="AF365" s="6"/>
      <c r="AG365" s="6"/>
      <c r="AH365" s="6"/>
      <c r="AI365" s="7" t="str">
        <f>IF(F365="","",F365+IF(G365="",0,VLOOKUP(G365,RarityBackground!$E$7:$F$9,2,0)))</f>
        <v/>
      </c>
      <c r="AJ365" s="5" t="str">
        <f>IF(H365="","",F365+IF(H365=1,RarityBackground!$F$1,IF(H365=2,RarityBackground!$F$1*3,IF(H365=3,RarityBackground!$F$1*6,"Error"))))</f>
        <v/>
      </c>
      <c r="AK365" s="5" t="str">
        <f>IF(I365="","",IF(I365=1,RarityBackground!$F$2,IF(I365=2,RarityBackground!$F$2*3,IF(I365=3,RarityBackground!$F$2*6,"Error"))))</f>
        <v/>
      </c>
      <c r="AL365" s="5" t="str">
        <f>IF(J365="","",ROUNDUP(RarityBackground!$F$6*VLOOKUP(J365, RarityBackground!$A$18:$B$27,2,0),-1))</f>
        <v/>
      </c>
      <c r="AM365" s="5" t="str">
        <f>IF(K365="","",IF(K365="N","",IF(K365="Y",ROUNDUP(RarityBackground!$F$6,-1),"")))</f>
        <v/>
      </c>
      <c r="AN365" s="5" t="str">
        <f>IF(L365="","",IF(L365=1,RarityBackground!$D$1,IF(L365=2,RarityBackground!$D$1*3,IF(L365=3,RarityBackground!$D$1*6,"Error"))))</f>
        <v/>
      </c>
      <c r="AO365" s="5">
        <f>IF(M365="","",VLOOKUP(M365,RarityBackground!$A$7:$B$17,2,0))</f>
        <v>1080</v>
      </c>
      <c r="AP365" s="5">
        <f>IF(N365="","",IF(N365="Y",AO365*RarityBackground!$F$5,IF(N365="N",AO365*(IF(RarityBackground!$F$3+(O365-1)&gt;10,10,RarityBackground!$F$3+(O365-1)))))-AO365)</f>
        <v>7560</v>
      </c>
      <c r="AQ365" s="5" t="str">
        <f t="shared" si="1"/>
        <v/>
      </c>
      <c r="AR365" s="5" t="str">
        <f>IF(Q365="","",Q365*RarityBackground!$D$5)</f>
        <v/>
      </c>
      <c r="AS365" s="5" t="str">
        <f>IF(R365="","",VLOOKUP(R365&amp;"Save1Minute", RarityBackground!$C$6:$D$20,2,0))</f>
        <v/>
      </c>
      <c r="AT365" s="5" t="str">
        <f>IF(S365="","",IF(T365="Y",ROUNDUP(S365*RarityBackground!$D$4,0),IF(T365="N",ROUNDUP(S365*RarityBackground!$D$3,0))))</f>
        <v/>
      </c>
      <c r="AU365" s="5" t="str">
        <f>IF(U365="","",IF(V365="Y",((RarityBackground!$D$4*U365)*(RarityBackground!$F$3+W365)),((RarityBackground!$D$3*U365)*(RarityBackground!$F$3+W365))))</f>
        <v/>
      </c>
      <c r="AV365" s="5" t="str">
        <f>IF(X365="","",IF(Y365="Y",(RarityBackground!$D$4*X365)*IF(Z365="Y",RarityBackground!$F$9,RarityBackground!$F$10),(RarityBackground!$D$3*X365)*IF(Z365="Y",RarityBackground!$F$9,RarityBackground!$F$10)))</f>
        <v/>
      </c>
      <c r="AW365" s="5" t="str">
        <f>IF(AA365="","",AA365*RarityBackground!$D$2)</f>
        <v/>
      </c>
      <c r="AX365" s="5" t="str">
        <f t="shared" si="2"/>
        <v/>
      </c>
      <c r="AY365" s="5" t="str">
        <f>IF(AC365="","",VLOOKUP(AC365,RarityBackground!$A$7:$B$17,2,0))</f>
        <v/>
      </c>
      <c r="AZ365" s="5" t="str">
        <f>IF(AD365="","",IF(AD365="Y",AY365*RarityBackground!$F$5,IF(AD365="N",AY365*(IF(RarityBackground!$F$3+(AE365-1)&gt;10,10,RarityBackground!$F$3+(AE365-1)))))-AY365)</f>
        <v/>
      </c>
      <c r="BA365" s="5" t="str">
        <f>IF(AF365="","",VLOOKUP(AF365,RarityBackground!$A$7:$B$17,2,0))</f>
        <v/>
      </c>
      <c r="BB365" s="5" t="str">
        <f>IF(AG365="","",IF(AG365="Y",BA365*RarityBackground!$F$5,IF(AG365="N",BA365*(IF(RarityBackground!$F$3+(AH365-1)&gt;10,10,RarityBackground!$F$3+(AH365-1)))))-BA365)</f>
        <v/>
      </c>
    </row>
    <row r="366" ht="15.75" customHeight="1">
      <c r="A366" s="5" t="s">
        <v>673</v>
      </c>
      <c r="B366" s="5" t="s">
        <v>55</v>
      </c>
      <c r="C366" s="6" t="s">
        <v>56</v>
      </c>
      <c r="D366" s="5">
        <f>IF(A366="","",ROUNDUP(SUM(AI366:BB366)*VLOOKUP(B366,RarityBackground!$A$1:$B$6,2,0)*IF(C366="Yes",1,1.1),0))</f>
        <v>1188</v>
      </c>
      <c r="E366" s="5" t="s">
        <v>674</v>
      </c>
      <c r="F366" s="7"/>
      <c r="I366" s="7"/>
      <c r="J366" s="7"/>
      <c r="K366" s="6"/>
      <c r="L366" s="8"/>
      <c r="M366" s="7">
        <v>2.0</v>
      </c>
      <c r="N366" s="6" t="s">
        <v>76</v>
      </c>
      <c r="O366" s="6">
        <v>1.0</v>
      </c>
      <c r="P366" s="6"/>
      <c r="Q366" s="8"/>
      <c r="R366" s="9"/>
      <c r="S366" s="7"/>
      <c r="T366" s="6"/>
      <c r="U366" s="6"/>
      <c r="V366" s="6"/>
      <c r="W366" s="6"/>
      <c r="X366" s="6"/>
      <c r="Y366" s="6"/>
      <c r="Z366" s="6"/>
      <c r="AA366" s="8"/>
      <c r="AB366" s="7"/>
      <c r="AC366" s="7"/>
      <c r="AD366" s="6"/>
      <c r="AE366" s="6"/>
      <c r="AF366" s="6"/>
      <c r="AG366" s="6"/>
      <c r="AH366" s="6"/>
      <c r="AI366" s="7" t="str">
        <f>IF(F366="","",F366+IF(G366="",0,VLOOKUP(G366,RarityBackground!$E$7:$F$9,2,0)))</f>
        <v/>
      </c>
      <c r="AJ366" s="5" t="str">
        <f>IF(H366="","",F366+IF(H366=1,RarityBackground!$F$1,IF(H366=2,RarityBackground!$F$1*3,IF(H366=3,RarityBackground!$F$1*6,"Error"))))</f>
        <v/>
      </c>
      <c r="AK366" s="5" t="str">
        <f>IF(I366="","",IF(I366=1,RarityBackground!$F$2,IF(I366=2,RarityBackground!$F$2*3,IF(I366=3,RarityBackground!$F$2*6,"Error"))))</f>
        <v/>
      </c>
      <c r="AL366" s="5" t="str">
        <f>IF(J366="","",ROUNDUP(RarityBackground!$F$6*VLOOKUP(J366, RarityBackground!$A$18:$B$27,2,0),-1))</f>
        <v/>
      </c>
      <c r="AM366" s="5" t="str">
        <f>IF(K366="","",IF(K366="N","",IF(K366="Y",ROUNDUP(RarityBackground!$F$6,-1),"")))</f>
        <v/>
      </c>
      <c r="AN366" s="5" t="str">
        <f>IF(L366="","",IF(L366=1,RarityBackground!$D$1,IF(L366=2,RarityBackground!$D$1*3,IF(L366=3,RarityBackground!$D$1*6,"Error"))))</f>
        <v/>
      </c>
      <c r="AO366" s="5">
        <f>IF(M366="","",VLOOKUP(M366,RarityBackground!$A$7:$B$17,2,0))</f>
        <v>180</v>
      </c>
      <c r="AP366" s="5">
        <f>IF(N366="","",IF(N366="Y",AO366*RarityBackground!$F$5,IF(N366="N",AO366*(IF(RarityBackground!$F$3+(O366-1)&gt;10,10,RarityBackground!$F$3+(O366-1)))))-AO366)</f>
        <v>540</v>
      </c>
      <c r="AQ366" s="5" t="str">
        <f t="shared" si="1"/>
        <v/>
      </c>
      <c r="AR366" s="5" t="str">
        <f>IF(Q366="","",Q366*RarityBackground!$D$5)</f>
        <v/>
      </c>
      <c r="AS366" s="5" t="str">
        <f>IF(R366="","",VLOOKUP(R366&amp;"Save1Minute", RarityBackground!$C$6:$D$20,2,0))</f>
        <v/>
      </c>
      <c r="AT366" s="5" t="str">
        <f>IF(S366="","",IF(T366="Y",ROUNDUP(S366*RarityBackground!$D$4,0),IF(T366="N",ROUNDUP(S366*RarityBackground!$D$3,0))))</f>
        <v/>
      </c>
      <c r="AU366" s="5" t="str">
        <f>IF(U366="","",IF(V366="Y",((RarityBackground!$D$4*U366)*(RarityBackground!$F$3+W366)),((RarityBackground!$D$3*U366)*(RarityBackground!$F$3+W366))))</f>
        <v/>
      </c>
      <c r="AV366" s="5" t="str">
        <f>IF(X366="","",IF(Y366="Y",(RarityBackground!$D$4*X366)*IF(Z366="Y",RarityBackground!$F$9,RarityBackground!$F$10),(RarityBackground!$D$3*X366)*IF(Z366="Y",RarityBackground!$F$9,RarityBackground!$F$10)))</f>
        <v/>
      </c>
      <c r="AW366" s="5" t="str">
        <f>IF(AA366="","",AA366*RarityBackground!$D$2)</f>
        <v/>
      </c>
      <c r="AX366" s="5" t="str">
        <f t="shared" si="2"/>
        <v/>
      </c>
      <c r="AY366" s="5" t="str">
        <f>IF(AC366="","",VLOOKUP(AC366,RarityBackground!$A$7:$B$17,2,0))</f>
        <v/>
      </c>
      <c r="AZ366" s="5" t="str">
        <f>IF(AD366="","",IF(AD366="Y",AY366*RarityBackground!$F$5,IF(AD366="N",AY366*(IF(RarityBackground!$F$3+(AE366-1)&gt;10,10,RarityBackground!$F$3+(AE366-1)))))-AY366)</f>
        <v/>
      </c>
      <c r="BA366" s="5" t="str">
        <f>IF(AF366="","",VLOOKUP(AF366,RarityBackground!$A$7:$B$17,2,0))</f>
        <v/>
      </c>
      <c r="BB366" s="5" t="str">
        <f>IF(AG366="","",IF(AG366="Y",BA366*RarityBackground!$F$5,IF(AG366="N",BA366*(IF(RarityBackground!$F$3+(AH366-1)&gt;10,10,RarityBackground!$F$3+(AH366-1)))))-BA366)</f>
        <v/>
      </c>
    </row>
    <row r="367" ht="15.75" customHeight="1">
      <c r="A367" s="5" t="s">
        <v>675</v>
      </c>
      <c r="B367" s="5" t="s">
        <v>55</v>
      </c>
      <c r="C367" s="6" t="s">
        <v>74</v>
      </c>
      <c r="D367" s="5">
        <f>IF(A367="","",ROUNDUP(SUM(AI367:BB367)*VLOOKUP(B367,RarityBackground!$A$1:$B$6,2,0)*IF(C367="Yes",1,1.1),0))</f>
        <v>6750</v>
      </c>
      <c r="E367" s="5" t="s">
        <v>676</v>
      </c>
      <c r="F367" s="7"/>
      <c r="I367" s="7"/>
      <c r="J367" s="7"/>
      <c r="K367" s="6"/>
      <c r="L367" s="8"/>
      <c r="M367" s="7">
        <v>4.0</v>
      </c>
      <c r="N367" s="6" t="s">
        <v>67</v>
      </c>
      <c r="O367" s="6"/>
      <c r="P367" s="6"/>
      <c r="Q367" s="8"/>
      <c r="R367" s="9"/>
      <c r="S367" s="7"/>
      <c r="T367" s="6"/>
      <c r="U367" s="6"/>
      <c r="V367" s="6"/>
      <c r="W367" s="6"/>
      <c r="X367" s="6"/>
      <c r="Y367" s="6"/>
      <c r="Z367" s="6"/>
      <c r="AA367" s="8"/>
      <c r="AB367" s="7"/>
      <c r="AC367" s="7"/>
      <c r="AD367" s="6"/>
      <c r="AE367" s="6"/>
      <c r="AF367" s="6"/>
      <c r="AG367" s="6"/>
      <c r="AH367" s="6"/>
      <c r="AI367" s="7" t="str">
        <f>IF(F367="","",F367+IF(G367="",0,VLOOKUP(G367,RarityBackground!$E$7:$F$9,2,0)))</f>
        <v/>
      </c>
      <c r="AJ367" s="5" t="str">
        <f>IF(H367="","",F367+IF(H367=1,RarityBackground!$F$1,IF(H367=2,RarityBackground!$F$1*3,IF(H367=3,RarityBackground!$F$1*6,"Error"))))</f>
        <v/>
      </c>
      <c r="AK367" s="5" t="str">
        <f>IF(I367="","",IF(I367=1,RarityBackground!$F$2,IF(I367=2,RarityBackground!$F$2*3,IF(I367=3,RarityBackground!$F$2*6,"Error"))))</f>
        <v/>
      </c>
      <c r="AL367" s="5" t="str">
        <f>IF(J367="","",ROUNDUP(RarityBackground!$F$6*VLOOKUP(J367, RarityBackground!$A$18:$B$27,2,0),-1))</f>
        <v/>
      </c>
      <c r="AM367" s="5" t="str">
        <f>IF(K367="","",IF(K367="N","",IF(K367="Y",ROUNDUP(RarityBackground!$F$6,-1),"")))</f>
        <v/>
      </c>
      <c r="AN367" s="5" t="str">
        <f>IF(L367="","",IF(L367=1,RarityBackground!$D$1,IF(L367=2,RarityBackground!$D$1*3,IF(L367=3,RarityBackground!$D$1*6,"Error"))))</f>
        <v/>
      </c>
      <c r="AO367" s="5">
        <f>IF(M367="","",VLOOKUP(M367,RarityBackground!$A$7:$B$17,2,0))</f>
        <v>450</v>
      </c>
      <c r="AP367" s="5">
        <f>IF(N367="","",IF(N367="Y",AO367*RarityBackground!$F$5,IF(N367="N",AO367*(IF(RarityBackground!$F$3+(O367-1)&gt;10,10,RarityBackground!$F$3+(O367-1)))))-AO367)</f>
        <v>4050</v>
      </c>
      <c r="AQ367" s="5" t="str">
        <f t="shared" si="1"/>
        <v/>
      </c>
      <c r="AR367" s="5" t="str">
        <f>IF(Q367="","",Q367*RarityBackground!$D$5)</f>
        <v/>
      </c>
      <c r="AS367" s="5" t="str">
        <f>IF(R367="","",VLOOKUP(R367&amp;"Save1Minute", RarityBackground!$C$6:$D$20,2,0))</f>
        <v/>
      </c>
      <c r="AT367" s="5" t="str">
        <f>IF(S367="","",IF(T367="Y",ROUNDUP(S367*RarityBackground!$D$4,0),IF(T367="N",ROUNDUP(S367*RarityBackground!$D$3,0))))</f>
        <v/>
      </c>
      <c r="AU367" s="5" t="str">
        <f>IF(U367="","",IF(V367="Y",((RarityBackground!$D$4*U367)*(RarityBackground!$F$3+W367)),((RarityBackground!$D$3*U367)*(RarityBackground!$F$3+W367))))</f>
        <v/>
      </c>
      <c r="AV367" s="5" t="str">
        <f>IF(X367="","",IF(Y367="Y",(RarityBackground!$D$4*X367)*IF(Z367="Y",RarityBackground!$F$9,RarityBackground!$F$10),(RarityBackground!$D$3*X367)*IF(Z367="Y",RarityBackground!$F$9,RarityBackground!$F$10)))</f>
        <v/>
      </c>
      <c r="AW367" s="5" t="str">
        <f>IF(AA367="","",AA367*RarityBackground!$D$2)</f>
        <v/>
      </c>
      <c r="AX367" s="5" t="str">
        <f t="shared" si="2"/>
        <v/>
      </c>
      <c r="AY367" s="5" t="str">
        <f>IF(AC367="","",VLOOKUP(AC367,RarityBackground!$A$7:$B$17,2,0))</f>
        <v/>
      </c>
      <c r="AZ367" s="5" t="str">
        <f>IF(AD367="","",IF(AD367="Y",AY367*RarityBackground!$F$5,IF(AD367="N",AY367*(IF(RarityBackground!$F$3+(AE367-1)&gt;10,10,RarityBackground!$F$3+(AE367-1)))))-AY367)</f>
        <v/>
      </c>
      <c r="BA367" s="5" t="str">
        <f>IF(AF367="","",VLOOKUP(AF367,RarityBackground!$A$7:$B$17,2,0))</f>
        <v/>
      </c>
      <c r="BB367" s="5" t="str">
        <f>IF(AG367="","",IF(AG367="Y",BA367*RarityBackground!$F$5,IF(AG367="N",BA367*(IF(RarityBackground!$F$3+(AH367-1)&gt;10,10,RarityBackground!$F$3+(AH367-1)))))-BA367)</f>
        <v/>
      </c>
    </row>
    <row r="368" ht="15.75" customHeight="1">
      <c r="A368" s="5" t="s">
        <v>677</v>
      </c>
      <c r="B368" s="5" t="s">
        <v>70</v>
      </c>
      <c r="C368" s="6" t="s">
        <v>74</v>
      </c>
      <c r="D368" s="5">
        <f>IF(A368="","",ROUNDUP(SUM(AI368:BB368)*VLOOKUP(B368,RarityBackground!$A$1:$B$6,2,0)*IF(C368="Yes",1,1.1),0))</f>
        <v>6300</v>
      </c>
      <c r="E368" s="5" t="s">
        <v>678</v>
      </c>
      <c r="F368" s="7"/>
      <c r="I368" s="7"/>
      <c r="J368" s="7"/>
      <c r="K368" s="6"/>
      <c r="L368" s="8"/>
      <c r="M368" s="7">
        <v>4.0</v>
      </c>
      <c r="N368" s="6" t="s">
        <v>76</v>
      </c>
      <c r="O368" s="6">
        <v>4.0</v>
      </c>
      <c r="P368" s="6"/>
      <c r="Q368" s="8"/>
      <c r="R368" s="9"/>
      <c r="S368" s="7"/>
      <c r="T368" s="6"/>
      <c r="U368" s="6"/>
      <c r="V368" s="6"/>
      <c r="W368" s="6"/>
      <c r="X368" s="6"/>
      <c r="Y368" s="6"/>
      <c r="Z368" s="6"/>
      <c r="AA368" s="8"/>
      <c r="AB368" s="7"/>
      <c r="AC368" s="7"/>
      <c r="AD368" s="6"/>
      <c r="AE368" s="6"/>
      <c r="AF368" s="6"/>
      <c r="AG368" s="6"/>
      <c r="AH368" s="6"/>
      <c r="AI368" s="7" t="str">
        <f>IF(F368="","",F368+IF(G368="",0,VLOOKUP(G368,RarityBackground!$E$7:$F$9,2,0)))</f>
        <v/>
      </c>
      <c r="AJ368" s="5" t="str">
        <f>IF(H368="","",F368+IF(H368=1,RarityBackground!$F$1,IF(H368=2,RarityBackground!$F$1*3,IF(H368=3,RarityBackground!$F$1*6,"Error"))))</f>
        <v/>
      </c>
      <c r="AK368" s="5" t="str">
        <f>IF(I368="","",IF(I368=1,RarityBackground!$F$2,IF(I368=2,RarityBackground!$F$2*3,IF(I368=3,RarityBackground!$F$2*6,"Error"))))</f>
        <v/>
      </c>
      <c r="AL368" s="5" t="str">
        <f>IF(J368="","",ROUNDUP(RarityBackground!$F$6*VLOOKUP(J368, RarityBackground!$A$18:$B$27,2,0),-1))</f>
        <v/>
      </c>
      <c r="AM368" s="5" t="str">
        <f>IF(K368="","",IF(K368="N","",IF(K368="Y",ROUNDUP(RarityBackground!$F$6,-1),"")))</f>
        <v/>
      </c>
      <c r="AN368" s="5" t="str">
        <f>IF(L368="","",IF(L368=1,RarityBackground!$D$1,IF(L368=2,RarityBackground!$D$1*3,IF(L368=3,RarityBackground!$D$1*6,"Error"))))</f>
        <v/>
      </c>
      <c r="AO368" s="5">
        <f>IF(M368="","",VLOOKUP(M368,RarityBackground!$A$7:$B$17,2,0))</f>
        <v>450</v>
      </c>
      <c r="AP368" s="5">
        <f>IF(N368="","",IF(N368="Y",AO368*RarityBackground!$F$5,IF(N368="N",AO368*(IF(RarityBackground!$F$3+(O368-1)&gt;10,10,RarityBackground!$F$3+(O368-1)))))-AO368)</f>
        <v>2700</v>
      </c>
      <c r="AQ368" s="5" t="str">
        <f t="shared" si="1"/>
        <v/>
      </c>
      <c r="AR368" s="5" t="str">
        <f>IF(Q368="","",Q368*RarityBackground!$D$5)</f>
        <v/>
      </c>
      <c r="AS368" s="5" t="str">
        <f>IF(R368="","",VLOOKUP(R368&amp;"Save1Minute", RarityBackground!$C$6:$D$20,2,0))</f>
        <v/>
      </c>
      <c r="AT368" s="5" t="str">
        <f>IF(S368="","",IF(T368="Y",ROUNDUP(S368*RarityBackground!$D$4,0),IF(T368="N",ROUNDUP(S368*RarityBackground!$D$3,0))))</f>
        <v/>
      </c>
      <c r="AU368" s="5" t="str">
        <f>IF(U368="","",IF(V368="Y",((RarityBackground!$D$4*U368)*(RarityBackground!$F$3+W368)),((RarityBackground!$D$3*U368)*(RarityBackground!$F$3+W368))))</f>
        <v/>
      </c>
      <c r="AV368" s="5" t="str">
        <f>IF(X368="","",IF(Y368="Y",(RarityBackground!$D$4*X368)*IF(Z368="Y",RarityBackground!$F$9,RarityBackground!$F$10),(RarityBackground!$D$3*X368)*IF(Z368="Y",RarityBackground!$F$9,RarityBackground!$F$10)))</f>
        <v/>
      </c>
      <c r="AW368" s="5" t="str">
        <f>IF(AA368="","",AA368*RarityBackground!$D$2)</f>
        <v/>
      </c>
      <c r="AX368" s="5" t="str">
        <f t="shared" si="2"/>
        <v/>
      </c>
      <c r="AY368" s="5" t="str">
        <f>IF(AC368="","",VLOOKUP(AC368,RarityBackground!$A$7:$B$17,2,0))</f>
        <v/>
      </c>
      <c r="AZ368" s="5" t="str">
        <f>IF(AD368="","",IF(AD368="Y",AY368*RarityBackground!$F$5,IF(AD368="N",AY368*(IF(RarityBackground!$F$3+(AE368-1)&gt;10,10,RarityBackground!$F$3+(AE368-1)))))-AY368)</f>
        <v/>
      </c>
      <c r="BA368" s="5" t="str">
        <f>IF(AF368="","",VLOOKUP(AF368,RarityBackground!$A$7:$B$17,2,0))</f>
        <v/>
      </c>
      <c r="BB368" s="5" t="str">
        <f>IF(AG368="","",IF(AG368="Y",BA368*RarityBackground!$F$5,IF(AG368="N",BA368*(IF(RarityBackground!$F$3+(AH368-1)&gt;10,10,RarityBackground!$F$3+(AH368-1)))))-BA368)</f>
        <v/>
      </c>
    </row>
    <row r="369" ht="15.75" customHeight="1">
      <c r="C369" s="6"/>
      <c r="D369" s="5" t="str">
        <f>IF(A369="","",ROUNDUP(SUM(AI369:BB369)*VLOOKUP(B369,RarityBackground!$A$1:$B$6,2,)*IF(C369="Yes",1,1.1),0))</f>
        <v/>
      </c>
      <c r="F369" s="7"/>
      <c r="I369" s="7"/>
      <c r="J369" s="7"/>
      <c r="K369" s="6"/>
      <c r="L369" s="8"/>
      <c r="M369" s="7"/>
      <c r="N369" s="6"/>
      <c r="O369" s="6"/>
      <c r="P369" s="6"/>
      <c r="Q369" s="8"/>
      <c r="R369" s="9"/>
      <c r="S369" s="7"/>
      <c r="T369" s="6"/>
      <c r="U369" s="6"/>
      <c r="V369" s="6"/>
      <c r="W369" s="6"/>
      <c r="X369" s="6"/>
      <c r="Y369" s="6"/>
      <c r="Z369" s="6"/>
      <c r="AA369" s="8"/>
      <c r="AB369" s="7"/>
      <c r="AC369" s="7"/>
      <c r="AD369" s="6"/>
      <c r="AE369" s="6"/>
      <c r="AF369" s="6"/>
      <c r="AG369" s="6"/>
      <c r="AH369" s="6"/>
      <c r="AI369" s="7" t="str">
        <f>IF(F369="","",F369+IF(G369="",0,VLOOKUP(G369,RarityBackground!$E$7:$F$9,2,0)))</f>
        <v/>
      </c>
      <c r="AJ369" s="5" t="str">
        <f>IF(H369="","",F369+IF(H369=1,RarityBackground!$F$1,IF(H369=2,RarityBackground!$F$1*3,IF(H369=3,RarityBackground!$F$1*6,"Error"))))</f>
        <v/>
      </c>
      <c r="AK369" s="5" t="str">
        <f>IF(I369="","",IF(I369=1,RarityBackground!$F$2,IF(I369=2,RarityBackground!$F$2*3,IF(I369=3,RarityBackground!$F$2*6,"Error"))))</f>
        <v/>
      </c>
      <c r="AL369" s="5" t="str">
        <f>IF(J369="","",ROUNDUP(RarityBackground!$F$6*VLOOKUP(J369, RarityBackground!$A$18:$B$27,2,0),-1))</f>
        <v/>
      </c>
      <c r="AM369" s="5" t="str">
        <f>IF(K369="","",IF(K369="N","",IF(K369="Y",ROUNDUP(RarityBackground!$F$6,-1),"")))</f>
        <v/>
      </c>
      <c r="AN369" s="5" t="str">
        <f>IF(L369="","",IF(L369=1,RarityBackground!$D$1,IF(L369=2,RarityBackground!$D$1*3,IF(L369=3,RarityBackground!$D$1*6,"Error"))))</f>
        <v/>
      </c>
      <c r="AO369" s="5" t="str">
        <f>IF(M369="","",VLOOKUP(M369,RarityBackground!$A$7:$B$17,2,0))</f>
        <v/>
      </c>
      <c r="AP369" s="5" t="str">
        <f>IF(N369="","",IF(N369="Y",AO369*RarityBackground!$F$5,IF(N369="N",AO369*(IF(RarityBackground!$F$3+(O369-1)&gt;10,10,RarityBackground!$F$3+(O369-1)))))-AO369)</f>
        <v/>
      </c>
      <c r="AQ369" s="5" t="str">
        <f t="shared" si="1"/>
        <v/>
      </c>
      <c r="AR369" s="5" t="str">
        <f>IF(Q369="","",Q369*RarityBackground!$D$5)</f>
        <v/>
      </c>
      <c r="AS369" s="5" t="str">
        <f>IF(R369="","",VLOOKUP(R369&amp;"Save1Minute", RarityBackground!$C$6:$D$20,2,0))</f>
        <v/>
      </c>
      <c r="AT369" s="5" t="str">
        <f>IF(S369="","",IF(T369="Y",ROUNDUP(S369*RarityBackground!$D$4,0),IF(T369="N",ROUNDUP(S369*RarityBackground!$D$3,0))))</f>
        <v/>
      </c>
      <c r="AU369" s="5" t="str">
        <f>IF(U369="","",IF(V369="Y",((RarityBackground!$D$4*U369)*(RarityBackground!$F$3+W369)),((RarityBackground!$D$3*U369)*(RarityBackground!$F$3+W369))))</f>
        <v/>
      </c>
      <c r="AV369" s="5" t="str">
        <f>IF(X369="","",IF(Y369="Y",(RarityBackground!$D$4*X369)*IF(Z369="Y",RarityBackground!$F$9,RarityBackground!$F$10),(RarityBackground!$D$3*X369)*IF(Z369="Y",RarityBackground!$F$9,RarityBackground!$F$10)))</f>
        <v/>
      </c>
      <c r="AW369" s="5" t="str">
        <f>IF(AA369="","",AA369*RarityBackground!$D$2)</f>
        <v/>
      </c>
      <c r="AX369" s="5" t="str">
        <f t="shared" si="2"/>
        <v/>
      </c>
      <c r="AY369" s="5" t="str">
        <f>IF(AC369="","",VLOOKUP(AC369,RarityBackground!$A$7:$B$17,2,0))</f>
        <v/>
      </c>
      <c r="AZ369" s="5" t="str">
        <f>IF(AD369="","",IF(AD369="Y",AY369*RarityBackground!$F$5,IF(AD369="N",AY369*(IF(RarityBackground!$F$3+(AE369-1)&gt;10,10,RarityBackground!$F$3+(AE369-1)))))-AY369)</f>
        <v/>
      </c>
      <c r="BA369" s="5" t="str">
        <f>IF(AF369="","",VLOOKUP(AF369,RarityBackground!$A$7:$B$17,2,0))</f>
        <v/>
      </c>
      <c r="BB369" s="5" t="str">
        <f>IF(AG369="","",IF(AG369="Y",BA369*RarityBackground!$F$5,IF(AG369="N",BA369*(IF(RarityBackground!$F$3+(AH369-1)&gt;10,10,RarityBackground!$F$3+(AH369-1)))))-BA369)</f>
        <v/>
      </c>
    </row>
    <row r="370" ht="15.75" customHeight="1">
      <c r="C370" s="6"/>
      <c r="D370" s="5" t="str">
        <f>IF(A370="","",ROUNDUP(SUM(AI370:BB370)*VLOOKUP(B370,RarityBackground!$A$1:$B$6,2,)*IF(C370="Yes",1,1.1),0))</f>
        <v/>
      </c>
      <c r="F370" s="7"/>
      <c r="I370" s="7"/>
      <c r="J370" s="7"/>
      <c r="K370" s="6"/>
      <c r="L370" s="8"/>
      <c r="M370" s="7"/>
      <c r="N370" s="6"/>
      <c r="O370" s="6"/>
      <c r="P370" s="6"/>
      <c r="Q370" s="8"/>
      <c r="R370" s="9"/>
      <c r="S370" s="7"/>
      <c r="T370" s="6"/>
      <c r="U370" s="6"/>
      <c r="V370" s="6"/>
      <c r="W370" s="6"/>
      <c r="X370" s="6"/>
      <c r="Y370" s="6"/>
      <c r="Z370" s="6"/>
      <c r="AA370" s="8"/>
      <c r="AB370" s="7"/>
      <c r="AC370" s="7"/>
      <c r="AD370" s="6"/>
      <c r="AE370" s="6"/>
      <c r="AF370" s="6"/>
      <c r="AG370" s="6"/>
      <c r="AH370" s="6"/>
      <c r="AI370" s="7" t="str">
        <f>IF(F370="","",F370+IF(G370="",0,VLOOKUP(G370,RarityBackground!$E$7:$F$9,2,0)))</f>
        <v/>
      </c>
      <c r="AJ370" s="5" t="str">
        <f>IF(H370="","",F370+IF(H370=1,RarityBackground!$F$1,IF(H370=2,RarityBackground!$F$1*3,IF(H370=3,RarityBackground!$F$1*6,"Error"))))</f>
        <v/>
      </c>
      <c r="AK370" s="5" t="str">
        <f>IF(I370="","",IF(I370=1,RarityBackground!$F$2,IF(I370=2,RarityBackground!$F$2*3,IF(I370=3,RarityBackground!$F$2*6,"Error"))))</f>
        <v/>
      </c>
      <c r="AL370" s="5" t="str">
        <f>IF(J370="","",ROUNDUP(RarityBackground!$F$6*VLOOKUP(J370, RarityBackground!$A$18:$B$27,2,0),-1))</f>
        <v/>
      </c>
      <c r="AM370" s="5" t="str">
        <f>IF(K370="","",IF(K370="N","",IF(K370="Y",ROUNDUP(RarityBackground!$F$6,-1),"")))</f>
        <v/>
      </c>
      <c r="AN370" s="5" t="str">
        <f>IF(L370="","",IF(L370=1,RarityBackground!$D$1,IF(L370=2,RarityBackground!$D$1*3,IF(L370=3,RarityBackground!$D$1*6,"Error"))))</f>
        <v/>
      </c>
      <c r="AO370" s="5" t="str">
        <f>IF(M370="","",VLOOKUP(M370,RarityBackground!$A$7:$B$17,2,0))</f>
        <v/>
      </c>
      <c r="AP370" s="5" t="str">
        <f>IF(N370="","",IF(N370="Y",AO370*RarityBackground!$F$5,IF(N370="N",AO370*(IF(RarityBackground!$F$3+(O370-1)&gt;10,10,RarityBackground!$F$3+(O370-1)))))-AO370)</f>
        <v/>
      </c>
      <c r="AQ370" s="5" t="str">
        <f t="shared" si="1"/>
        <v/>
      </c>
      <c r="AR370" s="5" t="str">
        <f>IF(Q370="","",Q370*RarityBackground!$D$5)</f>
        <v/>
      </c>
      <c r="AS370" s="5" t="str">
        <f>IF(R370="","",VLOOKUP(R370&amp;"Save1Minute", RarityBackground!$C$6:$D$20,2,0))</f>
        <v/>
      </c>
      <c r="AT370" s="5" t="str">
        <f>IF(S370="","",IF(T370="Y",ROUNDUP(S370*RarityBackground!$D$4,0),IF(T370="N",ROUNDUP(S370*RarityBackground!$D$3,0))))</f>
        <v/>
      </c>
      <c r="AU370" s="5" t="str">
        <f>IF(U370="","",IF(V370="Y",((RarityBackground!$D$4*U370)*(RarityBackground!$F$3+W370)),((RarityBackground!$D$3*U370)*(RarityBackground!$F$3+W370))))</f>
        <v/>
      </c>
      <c r="AV370" s="5" t="str">
        <f>IF(X370="","",IF(Y370="Y",(RarityBackground!$D$4*X370)*IF(Z370="Y",RarityBackground!$F$9,RarityBackground!$F$10),(RarityBackground!$D$3*X370)*IF(Z370="Y",RarityBackground!$F$9,RarityBackground!$F$10)))</f>
        <v/>
      </c>
      <c r="AW370" s="5" t="str">
        <f>IF(AA370="","",AA370*RarityBackground!$D$2)</f>
        <v/>
      </c>
      <c r="AX370" s="5" t="str">
        <f t="shared" si="2"/>
        <v/>
      </c>
      <c r="AY370" s="5" t="str">
        <f>IF(AC370="","",VLOOKUP(AC370,RarityBackground!$A$7:$B$17,2,0))</f>
        <v/>
      </c>
      <c r="AZ370" s="5" t="str">
        <f>IF(AD370="","",IF(AD370="Y",AY370*RarityBackground!$F$5,IF(AD370="N",AY370*(IF(RarityBackground!$F$3+(AE370-1)&gt;10,10,RarityBackground!$F$3+(AE370-1)))))-AY370)</f>
        <v/>
      </c>
      <c r="BA370" s="5" t="str">
        <f>IF(AF370="","",VLOOKUP(AF370,RarityBackground!$A$7:$B$17,2,0))</f>
        <v/>
      </c>
      <c r="BB370" s="5" t="str">
        <f>IF(AG370="","",IF(AG370="Y",BA370*RarityBackground!$F$5,IF(AG370="N",BA370*(IF(RarityBackground!$F$3+(AH370-1)&gt;10,10,RarityBackground!$F$3+(AH370-1)))))-BA370)</f>
        <v/>
      </c>
    </row>
    <row r="371" ht="15.75" customHeight="1">
      <c r="C371" s="6"/>
      <c r="D371" s="5" t="str">
        <f>IF(A371="","",ROUNDUP(SUM(AI371:BB371)*VLOOKUP(B371,RarityBackground!$A$1:$B$6,2,)*IF(C371="Yes",1,1.1),0))</f>
        <v/>
      </c>
      <c r="F371" s="7"/>
      <c r="I371" s="7"/>
      <c r="J371" s="7"/>
      <c r="K371" s="6"/>
      <c r="L371" s="8"/>
      <c r="M371" s="7"/>
      <c r="N371" s="6"/>
      <c r="O371" s="6"/>
      <c r="P371" s="6"/>
      <c r="Q371" s="8"/>
      <c r="R371" s="9"/>
      <c r="S371" s="7"/>
      <c r="T371" s="6"/>
      <c r="U371" s="6"/>
      <c r="V371" s="6"/>
      <c r="W371" s="6"/>
      <c r="X371" s="6"/>
      <c r="Y371" s="6"/>
      <c r="Z371" s="6"/>
      <c r="AA371" s="8"/>
      <c r="AB371" s="7"/>
      <c r="AC371" s="7"/>
      <c r="AD371" s="6"/>
      <c r="AE371" s="6"/>
      <c r="AF371" s="6"/>
      <c r="AG371" s="6"/>
      <c r="AH371" s="6"/>
      <c r="AI371" s="7" t="str">
        <f>IF(F371="","",F371+IF(G371="",0,VLOOKUP(G371,RarityBackground!$E$7:$F$9,2,0)))</f>
        <v/>
      </c>
      <c r="AJ371" s="5" t="str">
        <f>IF(H371="","",F371+IF(H371=1,RarityBackground!$F$1,IF(H371=2,RarityBackground!$F$1*3,IF(H371=3,RarityBackground!$F$1*6,"Error"))))</f>
        <v/>
      </c>
      <c r="AK371" s="5" t="str">
        <f>IF(I371="","",IF(I371=1,RarityBackground!$F$2,IF(I371=2,RarityBackground!$F$2*3,IF(I371=3,RarityBackground!$F$2*6,"Error"))))</f>
        <v/>
      </c>
      <c r="AL371" s="5" t="str">
        <f>IF(J371="","",ROUNDUP(RarityBackground!$F$6*VLOOKUP(J371, RarityBackground!$A$18:$B$27,2,0),-1))</f>
        <v/>
      </c>
      <c r="AM371" s="5" t="str">
        <f>IF(K371="","",IF(K371="N","",IF(K371="Y",ROUNDUP(RarityBackground!$F$6,-1),"")))</f>
        <v/>
      </c>
      <c r="AN371" s="5" t="str">
        <f>IF(L371="","",IF(L371=1,RarityBackground!$D$1,IF(L371=2,RarityBackground!$D$1*3,IF(L371=3,RarityBackground!$D$1*6,"Error"))))</f>
        <v/>
      </c>
      <c r="AO371" s="5" t="str">
        <f>IF(M371="","",VLOOKUP(M371,RarityBackground!$A$7:$B$17,2,0))</f>
        <v/>
      </c>
      <c r="AP371" s="5" t="str">
        <f>IF(N371="","",IF(N371="Y",AO371*RarityBackground!$F$5,IF(N371="N",AO371*(IF(RarityBackground!$F$3+(O371-1)&gt;10,10,RarityBackground!$F$3+(O371-1)))))-AO371)</f>
        <v/>
      </c>
      <c r="AQ371" s="5" t="str">
        <f t="shared" si="1"/>
        <v/>
      </c>
      <c r="AR371" s="5" t="str">
        <f>IF(Q371="","",Q371*RarityBackground!$D$5)</f>
        <v/>
      </c>
      <c r="AS371" s="5" t="str">
        <f>IF(R371="","",VLOOKUP(R371&amp;"Save1Minute", RarityBackground!$C$6:$D$20,2,0))</f>
        <v/>
      </c>
      <c r="AT371" s="5" t="str">
        <f>IF(S371="","",IF(T371="Y",ROUNDUP(S371*RarityBackground!$D$4,0),IF(T371="N",ROUNDUP(S371*RarityBackground!$D$3,0))))</f>
        <v/>
      </c>
      <c r="AU371" s="5" t="str">
        <f>IF(U371="","",IF(V371="Y",((RarityBackground!$D$4*U371)*(RarityBackground!$F$3+W371)),((RarityBackground!$D$3*U371)*(RarityBackground!$F$3+W371))))</f>
        <v/>
      </c>
      <c r="AV371" s="5" t="str">
        <f>IF(X371="","",IF(Y371="Y",(RarityBackground!$D$4*X371)*IF(Z371="Y",RarityBackground!$F$9,RarityBackground!$F$10),(RarityBackground!$D$3*X371)*IF(Z371="Y",RarityBackground!$F$9,RarityBackground!$F$10)))</f>
        <v/>
      </c>
      <c r="AW371" s="5" t="str">
        <f>IF(AA371="","",AA371*RarityBackground!$D$2)</f>
        <v/>
      </c>
      <c r="AX371" s="5" t="str">
        <f t="shared" si="2"/>
        <v/>
      </c>
      <c r="AY371" s="5" t="str">
        <f>IF(AC371="","",VLOOKUP(AC371,RarityBackground!$A$7:$B$17,2,0))</f>
        <v/>
      </c>
      <c r="AZ371" s="5" t="str">
        <f>IF(AD371="","",IF(AD371="Y",AY371*RarityBackground!$F$5,IF(AD371="N",AY371*(IF(RarityBackground!$F$3+(AE371-1)&gt;10,10,RarityBackground!$F$3+(AE371-1)))))-AY371)</f>
        <v/>
      </c>
      <c r="BA371" s="5" t="str">
        <f>IF(AF371="","",VLOOKUP(AF371,RarityBackground!$A$7:$B$17,2,0))</f>
        <v/>
      </c>
      <c r="BB371" s="5" t="str">
        <f>IF(AG371="","",IF(AG371="Y",BA371*RarityBackground!$F$5,IF(AG371="N",BA371*(IF(RarityBackground!$F$3+(AH371-1)&gt;10,10,RarityBackground!$F$3+(AH371-1)))))-BA371)</f>
        <v/>
      </c>
    </row>
    <row r="372" ht="15.75" customHeight="1">
      <c r="C372" s="6"/>
      <c r="D372" s="5" t="str">
        <f>IF(A372="","",ROUNDUP(SUM(AI372:BB372)*VLOOKUP(B372,RarityBackground!$A$1:$B$6,2,)*IF(C372="Yes",1,1.1),0))</f>
        <v/>
      </c>
      <c r="F372" s="7"/>
      <c r="I372" s="7"/>
      <c r="J372" s="7"/>
      <c r="K372" s="6"/>
      <c r="L372" s="8"/>
      <c r="M372" s="7"/>
      <c r="N372" s="6"/>
      <c r="O372" s="6"/>
      <c r="P372" s="6"/>
      <c r="Q372" s="8"/>
      <c r="R372" s="9"/>
      <c r="S372" s="7"/>
      <c r="T372" s="6"/>
      <c r="U372" s="6"/>
      <c r="V372" s="6"/>
      <c r="W372" s="6"/>
      <c r="X372" s="6"/>
      <c r="Y372" s="6"/>
      <c r="Z372" s="6"/>
      <c r="AA372" s="8"/>
      <c r="AB372" s="7"/>
      <c r="AC372" s="7"/>
      <c r="AD372" s="6"/>
      <c r="AE372" s="6"/>
      <c r="AF372" s="6"/>
      <c r="AG372" s="6"/>
      <c r="AH372" s="6"/>
      <c r="AI372" s="7" t="str">
        <f>IF(F372="","",F372+IF(G372="",0,VLOOKUP(G372,RarityBackground!$E$7:$F$9,2,0)))</f>
        <v/>
      </c>
      <c r="AJ372" s="5" t="str">
        <f>IF(H372="","",F372+IF(H372=1,RarityBackground!$F$1,IF(H372=2,RarityBackground!$F$1*3,IF(H372=3,RarityBackground!$F$1*6,"Error"))))</f>
        <v/>
      </c>
      <c r="AK372" s="5" t="str">
        <f>IF(I372="","",IF(I372=1,RarityBackground!$F$2,IF(I372=2,RarityBackground!$F$2*3,IF(I372=3,RarityBackground!$F$2*6,"Error"))))</f>
        <v/>
      </c>
      <c r="AL372" s="5" t="str">
        <f>IF(J372="","",ROUNDUP(RarityBackground!$F$6*VLOOKUP(J372, RarityBackground!$A$18:$B$27,2,0),-1))</f>
        <v/>
      </c>
      <c r="AM372" s="5" t="str">
        <f>IF(K372="","",IF(K372="N","",IF(K372="Y",ROUNDUP(RarityBackground!$F$6,-1),"")))</f>
        <v/>
      </c>
      <c r="AN372" s="5" t="str">
        <f>IF(L372="","",IF(L372=1,RarityBackground!$D$1,IF(L372=2,RarityBackground!$D$1*3,IF(L372=3,RarityBackground!$D$1*6,"Error"))))</f>
        <v/>
      </c>
      <c r="AO372" s="5" t="str">
        <f>IF(M372="","",VLOOKUP(M372,RarityBackground!$A$7:$B$17,2,0))</f>
        <v/>
      </c>
      <c r="AP372" s="5" t="str">
        <f>IF(N372="","",IF(N372="Y",AO372*RarityBackground!$F$5,IF(N372="N",AO372*(IF(RarityBackground!$F$3+(O372-1)&gt;10,10,RarityBackground!$F$3+(O372-1)))))-AO372)</f>
        <v/>
      </c>
      <c r="AQ372" s="5" t="str">
        <f t="shared" si="1"/>
        <v/>
      </c>
      <c r="AR372" s="5" t="str">
        <f>IF(Q372="","",Q372*RarityBackground!$D$5)</f>
        <v/>
      </c>
      <c r="AS372" s="5" t="str">
        <f>IF(R372="","",VLOOKUP(R372&amp;"Save1Minute", RarityBackground!$C$6:$D$20,2,0))</f>
        <v/>
      </c>
      <c r="AT372" s="5" t="str">
        <f>IF(S372="","",IF(T372="Y",ROUNDUP(S372*RarityBackground!$D$4,0),IF(T372="N",ROUNDUP(S372*RarityBackground!$D$3,0))))</f>
        <v/>
      </c>
      <c r="AU372" s="5" t="str">
        <f>IF(U372="","",IF(V372="Y",((RarityBackground!$D$4*U372)*(RarityBackground!$F$3+W372)),((RarityBackground!$D$3*U372)*(RarityBackground!$F$3+W372))))</f>
        <v/>
      </c>
      <c r="AV372" s="5" t="str">
        <f>IF(X372="","",IF(Y372="Y",(RarityBackground!$D$4*X372)*IF(Z372="Y",RarityBackground!$F$9,RarityBackground!$F$10),(RarityBackground!$D$3*X372)*IF(Z372="Y",RarityBackground!$F$9,RarityBackground!$F$10)))</f>
        <v/>
      </c>
      <c r="AW372" s="5" t="str">
        <f>IF(AA372="","",AA372*RarityBackground!$D$2)</f>
        <v/>
      </c>
      <c r="AX372" s="5" t="str">
        <f t="shared" si="2"/>
        <v/>
      </c>
      <c r="AY372" s="5" t="str">
        <f>IF(AC372="","",VLOOKUP(AC372,RarityBackground!$A$7:$B$17,2,0))</f>
        <v/>
      </c>
      <c r="AZ372" s="5" t="str">
        <f>IF(AD372="","",IF(AD372="Y",AY372*RarityBackground!$F$5,IF(AD372="N",AY372*(IF(RarityBackground!$F$3+(AE372-1)&gt;10,10,RarityBackground!$F$3+(AE372-1)))))-AY372)</f>
        <v/>
      </c>
      <c r="BA372" s="5" t="str">
        <f>IF(AF372="","",VLOOKUP(AF372,RarityBackground!$A$7:$B$17,2,0))</f>
        <v/>
      </c>
      <c r="BB372" s="5" t="str">
        <f>IF(AG372="","",IF(AG372="Y",BA372*RarityBackground!$F$5,IF(AG372="N",BA372*(IF(RarityBackground!$F$3+(AH372-1)&gt;10,10,RarityBackground!$F$3+(AH372-1)))))-BA372)</f>
        <v/>
      </c>
    </row>
    <row r="373" ht="15.75" customHeight="1">
      <c r="C373" s="6"/>
      <c r="D373" s="5" t="str">
        <f>IF(A373="","",ROUNDUP(SUM(AI373:BB373)*VLOOKUP(B373,RarityBackground!$A$1:$B$6,2,)*IF(C373="Yes",1,1.1),0))</f>
        <v/>
      </c>
      <c r="F373" s="7"/>
      <c r="I373" s="7"/>
      <c r="J373" s="7"/>
      <c r="K373" s="6"/>
      <c r="L373" s="8"/>
      <c r="M373" s="7"/>
      <c r="N373" s="6"/>
      <c r="O373" s="6"/>
      <c r="P373" s="6"/>
      <c r="Q373" s="8"/>
      <c r="R373" s="9"/>
      <c r="S373" s="7"/>
      <c r="T373" s="6"/>
      <c r="U373" s="6"/>
      <c r="V373" s="6"/>
      <c r="W373" s="6"/>
      <c r="X373" s="6"/>
      <c r="Y373" s="6"/>
      <c r="Z373" s="6"/>
      <c r="AA373" s="8"/>
      <c r="AB373" s="7"/>
      <c r="AC373" s="7"/>
      <c r="AD373" s="6"/>
      <c r="AE373" s="6"/>
      <c r="AF373" s="6"/>
      <c r="AG373" s="6"/>
      <c r="AH373" s="6"/>
      <c r="AI373" s="7" t="str">
        <f>IF(F373="","",F373+IF(G373="",0,VLOOKUP(G373,RarityBackground!$E$7:$F$9,2,0)))</f>
        <v/>
      </c>
      <c r="AJ373" s="5" t="str">
        <f>IF(H373="","",F373+IF(H373=1,RarityBackground!$F$1,IF(H373=2,RarityBackground!$F$1*3,IF(H373=3,RarityBackground!$F$1*6,"Error"))))</f>
        <v/>
      </c>
      <c r="AK373" s="5" t="str">
        <f>IF(I373="","",IF(I373=1,RarityBackground!$F$2,IF(I373=2,RarityBackground!$F$2*3,IF(I373=3,RarityBackground!$F$2*6,"Error"))))</f>
        <v/>
      </c>
      <c r="AL373" s="5" t="str">
        <f>IF(J373="","",ROUNDUP(RarityBackground!$F$6*VLOOKUP(J373, RarityBackground!$A$18:$B$27,2,0),-1))</f>
        <v/>
      </c>
      <c r="AM373" s="5" t="str">
        <f>IF(K373="","",IF(K373="N","",IF(K373="Y",ROUNDUP(RarityBackground!$F$6,-1),"")))</f>
        <v/>
      </c>
      <c r="AN373" s="5" t="str">
        <f>IF(L373="","",IF(L373=1,RarityBackground!$D$1,IF(L373=2,RarityBackground!$D$1*3,IF(L373=3,RarityBackground!$D$1*6,"Error"))))</f>
        <v/>
      </c>
      <c r="AO373" s="5" t="str">
        <f>IF(M373="","",VLOOKUP(M373,RarityBackground!$A$7:$B$17,2,0))</f>
        <v/>
      </c>
      <c r="AP373" s="5" t="str">
        <f>IF(N373="","",IF(N373="Y",AO373*RarityBackground!$F$5,IF(N373="N",AO373*(IF(RarityBackground!$F$3+(O373-1)&gt;10,10,RarityBackground!$F$3+(O373-1)))))-AO373)</f>
        <v/>
      </c>
      <c r="AQ373" s="5" t="str">
        <f t="shared" si="1"/>
        <v/>
      </c>
      <c r="AR373" s="5" t="str">
        <f>IF(Q373="","",Q373*RarityBackground!$D$5)</f>
        <v/>
      </c>
      <c r="AS373" s="5" t="str">
        <f>IF(R373="","",VLOOKUP(R373&amp;"Save1Minute", RarityBackground!$C$6:$D$20,2,0))</f>
        <v/>
      </c>
      <c r="AT373" s="5" t="str">
        <f>IF(S373="","",IF(T373="Y",ROUNDUP(S373*RarityBackground!$D$4,0),IF(T373="N",ROUNDUP(S373*RarityBackground!$D$3,0))))</f>
        <v/>
      </c>
      <c r="AU373" s="5" t="str">
        <f>IF(U373="","",IF(V373="Y",((RarityBackground!$D$4*U373)*(RarityBackground!$F$3+W373)),((RarityBackground!$D$3*U373)*(RarityBackground!$F$3+W373))))</f>
        <v/>
      </c>
      <c r="AV373" s="5" t="str">
        <f>IF(X373="","",IF(Y373="Y",(RarityBackground!$D$4*X373)*IF(Z373="Y",RarityBackground!$F$9,RarityBackground!$F$10),(RarityBackground!$D$3*X373)*IF(Z373="Y",RarityBackground!$F$9,RarityBackground!$F$10)))</f>
        <v/>
      </c>
      <c r="AW373" s="5" t="str">
        <f>IF(AA373="","",AA373*RarityBackground!$D$2)</f>
        <v/>
      </c>
      <c r="AX373" s="5" t="str">
        <f t="shared" si="2"/>
        <v/>
      </c>
      <c r="AY373" s="5" t="str">
        <f>IF(AC373="","",VLOOKUP(AC373,RarityBackground!$A$7:$B$17,2,0))</f>
        <v/>
      </c>
      <c r="AZ373" s="5" t="str">
        <f>IF(AD373="","",IF(AD373="Y",AY373*RarityBackground!$F$5,IF(AD373="N",AY373*(IF(RarityBackground!$F$3+(AE373-1)&gt;10,10,RarityBackground!$F$3+(AE373-1)))))-AY373)</f>
        <v/>
      </c>
      <c r="BA373" s="5" t="str">
        <f>IF(AF373="","",VLOOKUP(AF373,RarityBackground!$A$7:$B$17,2,0))</f>
        <v/>
      </c>
      <c r="BB373" s="5" t="str">
        <f>IF(AG373="","",IF(AG373="Y",BA373*RarityBackground!$F$5,IF(AG373="N",BA373*(IF(RarityBackground!$F$3+(AH373-1)&gt;10,10,RarityBackground!$F$3+(AH373-1)))))-BA373)</f>
        <v/>
      </c>
    </row>
    <row r="374" ht="15.75" customHeight="1">
      <c r="C374" s="6"/>
      <c r="D374" s="5" t="str">
        <f>IF(A374="","",ROUNDUP(SUM(AI374:BB374)*VLOOKUP(B374,RarityBackground!$A$1:$B$6,2,)*IF(C374="Yes",1,1.1),0))</f>
        <v/>
      </c>
      <c r="F374" s="7"/>
      <c r="I374" s="7"/>
      <c r="J374" s="7"/>
      <c r="K374" s="6"/>
      <c r="L374" s="8"/>
      <c r="M374" s="7"/>
      <c r="N374" s="6"/>
      <c r="O374" s="6"/>
      <c r="P374" s="6"/>
      <c r="Q374" s="8"/>
      <c r="R374" s="9"/>
      <c r="S374" s="7"/>
      <c r="T374" s="6"/>
      <c r="U374" s="6"/>
      <c r="V374" s="6"/>
      <c r="W374" s="6"/>
      <c r="X374" s="6"/>
      <c r="Y374" s="6"/>
      <c r="Z374" s="6"/>
      <c r="AA374" s="8"/>
      <c r="AB374" s="7"/>
      <c r="AC374" s="7"/>
      <c r="AD374" s="6"/>
      <c r="AE374" s="6"/>
      <c r="AF374" s="6"/>
      <c r="AG374" s="6"/>
      <c r="AH374" s="6"/>
      <c r="AI374" s="7" t="str">
        <f>IF(F374="","",F374+IF(G374="",0,VLOOKUP(G374,RarityBackground!$E$7:$F$9,2,0)))</f>
        <v/>
      </c>
      <c r="AJ374" s="5" t="str">
        <f>IF(H374="","",F374+IF(H374=1,RarityBackground!$F$1,IF(H374=2,RarityBackground!$F$1*3,IF(H374=3,RarityBackground!$F$1*6,"Error"))))</f>
        <v/>
      </c>
      <c r="AK374" s="5" t="str">
        <f>IF(I374="","",IF(I374=1,RarityBackground!$F$2,IF(I374=2,RarityBackground!$F$2*3,IF(I374=3,RarityBackground!$F$2*6,"Error"))))</f>
        <v/>
      </c>
      <c r="AL374" s="5" t="str">
        <f>IF(J374="","",ROUNDUP(RarityBackground!$F$6*VLOOKUP(J374, RarityBackground!$A$18:$B$27,2,0),-1))</f>
        <v/>
      </c>
      <c r="AM374" s="5" t="str">
        <f>IF(K374="","",IF(K374="N","",IF(K374="Y",ROUNDUP(RarityBackground!$F$6,-1),"")))</f>
        <v/>
      </c>
      <c r="AN374" s="5" t="str">
        <f>IF(L374="","",IF(L374=1,RarityBackground!$D$1,IF(L374=2,RarityBackground!$D$1*3,IF(L374=3,RarityBackground!$D$1*6,"Error"))))</f>
        <v/>
      </c>
      <c r="AO374" s="5" t="str">
        <f>IF(M374="","",VLOOKUP(M374,RarityBackground!$A$7:$B$17,2,0))</f>
        <v/>
      </c>
      <c r="AP374" s="5" t="str">
        <f>IF(N374="","",IF(N374="Y",AO374*RarityBackground!$F$5,IF(N374="N",AO374*(IF(RarityBackground!$F$3+(O374-1)&gt;10,10,RarityBackground!$F$3+(O374-1)))))-AO374)</f>
        <v/>
      </c>
      <c r="AQ374" s="5" t="str">
        <f t="shared" si="1"/>
        <v/>
      </c>
      <c r="AR374" s="5" t="str">
        <f>IF(Q374="","",Q374*RarityBackground!$D$5)</f>
        <v/>
      </c>
      <c r="AS374" s="5" t="str">
        <f>IF(R374="","",VLOOKUP(R374&amp;"Save1Minute", RarityBackground!$C$6:$D$20,2,0))</f>
        <v/>
      </c>
      <c r="AT374" s="5" t="str">
        <f>IF(S374="","",IF(T374="Y",ROUNDUP(S374*RarityBackground!$D$4,0),IF(T374="N",ROUNDUP(S374*RarityBackground!$D$3,0))))</f>
        <v/>
      </c>
      <c r="AU374" s="5" t="str">
        <f>IF(U374="","",IF(V374="Y",((RarityBackground!$D$4*U374)*(RarityBackground!$F$3+W374)),((RarityBackground!$D$3*U374)*(RarityBackground!$F$3+W374))))</f>
        <v/>
      </c>
      <c r="AV374" s="5" t="str">
        <f>IF(X374="","",IF(Y374="Y",(RarityBackground!$D$4*X374)*IF(Z374="Y",RarityBackground!$F$9,RarityBackground!$F$10),(RarityBackground!$D$3*X374)*IF(Z374="Y",RarityBackground!$F$9,RarityBackground!$F$10)))</f>
        <v/>
      </c>
      <c r="AW374" s="5" t="str">
        <f>IF(AA374="","",AA374*RarityBackground!$D$2)</f>
        <v/>
      </c>
      <c r="AX374" s="5" t="str">
        <f t="shared" si="2"/>
        <v/>
      </c>
      <c r="AY374" s="5" t="str">
        <f>IF(AC374="","",VLOOKUP(AC374,RarityBackground!$A$7:$B$17,2,0))</f>
        <v/>
      </c>
      <c r="AZ374" s="5" t="str">
        <f>IF(AD374="","",IF(AD374="Y",AY374*RarityBackground!$F$5,IF(AD374="N",AY374*(IF(RarityBackground!$F$3+(AE374-1)&gt;10,10,RarityBackground!$F$3+(AE374-1)))))-AY374)</f>
        <v/>
      </c>
      <c r="BA374" s="5" t="str">
        <f>IF(AF374="","",VLOOKUP(AF374,RarityBackground!$A$7:$B$17,2,0))</f>
        <v/>
      </c>
      <c r="BB374" s="5" t="str">
        <f>IF(AG374="","",IF(AG374="Y",BA374*RarityBackground!$F$5,IF(AG374="N",BA374*(IF(RarityBackground!$F$3+(AH374-1)&gt;10,10,RarityBackground!$F$3+(AH374-1)))))-BA374)</f>
        <v/>
      </c>
    </row>
    <row r="375" ht="15.75" customHeight="1">
      <c r="C375" s="6"/>
      <c r="D375" s="5" t="str">
        <f>IF(A375="","",ROUNDUP(SUM(AI375:BB375)*VLOOKUP(B375,RarityBackground!$A$1:$B$6,2,)*IF(C375="Yes",1,1.1),0))</f>
        <v/>
      </c>
      <c r="F375" s="7"/>
      <c r="I375" s="7"/>
      <c r="J375" s="7"/>
      <c r="K375" s="6"/>
      <c r="L375" s="8"/>
      <c r="M375" s="7"/>
      <c r="N375" s="6"/>
      <c r="O375" s="6"/>
      <c r="P375" s="6"/>
      <c r="Q375" s="8"/>
      <c r="R375" s="9"/>
      <c r="S375" s="7"/>
      <c r="T375" s="6"/>
      <c r="U375" s="6"/>
      <c r="V375" s="6"/>
      <c r="W375" s="6"/>
      <c r="X375" s="6"/>
      <c r="Y375" s="6"/>
      <c r="Z375" s="6"/>
      <c r="AA375" s="8"/>
      <c r="AB375" s="7"/>
      <c r="AC375" s="7"/>
      <c r="AD375" s="6"/>
      <c r="AE375" s="6"/>
      <c r="AF375" s="6"/>
      <c r="AG375" s="6"/>
      <c r="AH375" s="6"/>
      <c r="AI375" s="7" t="str">
        <f>IF(F375="","",F375+IF(G375="",0,VLOOKUP(G375,RarityBackground!$E$7:$F$9,2,0)))</f>
        <v/>
      </c>
      <c r="AJ375" s="5" t="str">
        <f>IF(H375="","",F375+IF(H375=1,RarityBackground!$F$1,IF(H375=2,RarityBackground!$F$1*3,IF(H375=3,RarityBackground!$F$1*6,"Error"))))</f>
        <v/>
      </c>
      <c r="AK375" s="5" t="str">
        <f>IF(I375="","",IF(I375=1,RarityBackground!$F$2,IF(I375=2,RarityBackground!$F$2*3,IF(I375=3,RarityBackground!$F$2*6,"Error"))))</f>
        <v/>
      </c>
      <c r="AL375" s="5" t="str">
        <f>IF(J375="","",ROUNDUP(RarityBackground!$F$6*VLOOKUP(J375, RarityBackground!$A$18:$B$27,2,0),-1))</f>
        <v/>
      </c>
      <c r="AM375" s="5" t="str">
        <f>IF(K375="","",IF(K375="N","",IF(K375="Y",ROUNDUP(RarityBackground!$F$6,-1),"")))</f>
        <v/>
      </c>
      <c r="AN375" s="5" t="str">
        <f>IF(L375="","",IF(L375=1,RarityBackground!$D$1,IF(L375=2,RarityBackground!$D$1*3,IF(L375=3,RarityBackground!$D$1*6,"Error"))))</f>
        <v/>
      </c>
      <c r="AO375" s="5" t="str">
        <f>IF(M375="","",VLOOKUP(M375,RarityBackground!$A$7:$B$17,2,0))</f>
        <v/>
      </c>
      <c r="AP375" s="5" t="str">
        <f>IF(N375="","",IF(N375="Y",AO375*RarityBackground!$F$5,IF(N375="N",AO375*(IF(RarityBackground!$F$3+(O375-1)&gt;10,10,RarityBackground!$F$3+(O375-1)))))-AO375)</f>
        <v/>
      </c>
      <c r="AQ375" s="5" t="str">
        <f t="shared" si="1"/>
        <v/>
      </c>
      <c r="AR375" s="5" t="str">
        <f>IF(Q375="","",Q375*RarityBackground!$D$5)</f>
        <v/>
      </c>
      <c r="AS375" s="5" t="str">
        <f>IF(R375="","",VLOOKUP(R375&amp;"Save1Minute", RarityBackground!$C$6:$D$20,2,0))</f>
        <v/>
      </c>
      <c r="AT375" s="5" t="str">
        <f>IF(S375="","",IF(T375="Y",ROUNDUP(S375*RarityBackground!$D$4,0),IF(T375="N",ROUNDUP(S375*RarityBackground!$D$3,0))))</f>
        <v/>
      </c>
      <c r="AU375" s="5" t="str">
        <f>IF(U375="","",IF(V375="Y",((RarityBackground!$D$4*U375)*(RarityBackground!$F$3+W375)),((RarityBackground!$D$3*U375)*(RarityBackground!$F$3+W375))))</f>
        <v/>
      </c>
      <c r="AV375" s="5" t="str">
        <f>IF(X375="","",IF(Y375="Y",(RarityBackground!$D$4*X375)*IF(Z375="Y",RarityBackground!$F$9,RarityBackground!$F$10),(RarityBackground!$D$3*X375)*IF(Z375="Y",RarityBackground!$F$9,RarityBackground!$F$10)))</f>
        <v/>
      </c>
      <c r="AW375" s="5" t="str">
        <f>IF(AA375="","",AA375*RarityBackground!$D$2)</f>
        <v/>
      </c>
      <c r="AX375" s="5" t="str">
        <f t="shared" si="2"/>
        <v/>
      </c>
      <c r="AY375" s="5" t="str">
        <f>IF(AC375="","",VLOOKUP(AC375,RarityBackground!$A$7:$B$17,2,0))</f>
        <v/>
      </c>
      <c r="AZ375" s="5" t="str">
        <f>IF(AD375="","",IF(AD375="Y",AY375*RarityBackground!$F$5,IF(AD375="N",AY375*(IF(RarityBackground!$F$3+(AE375-1)&gt;10,10,RarityBackground!$F$3+(AE375-1)))))-AY375)</f>
        <v/>
      </c>
      <c r="BA375" s="5" t="str">
        <f>IF(AF375="","",VLOOKUP(AF375,RarityBackground!$A$7:$B$17,2,0))</f>
        <v/>
      </c>
      <c r="BB375" s="5" t="str">
        <f>IF(AG375="","",IF(AG375="Y",BA375*RarityBackground!$F$5,IF(AG375="N",BA375*(IF(RarityBackground!$F$3+(AH375-1)&gt;10,10,RarityBackground!$F$3+(AH375-1)))))-BA375)</f>
        <v/>
      </c>
    </row>
    <row r="376" ht="15.75" customHeight="1">
      <c r="C376" s="6"/>
      <c r="D376" s="5" t="str">
        <f>IF(A376="","",ROUNDUP(SUM(AI376:BB376)*VLOOKUP(B376,RarityBackground!$A$1:$B$6,2,)*IF(C376="Yes",1,1.1),0))</f>
        <v/>
      </c>
      <c r="F376" s="7"/>
      <c r="I376" s="7"/>
      <c r="J376" s="7"/>
      <c r="K376" s="6"/>
      <c r="L376" s="8"/>
      <c r="M376" s="7"/>
      <c r="N376" s="6"/>
      <c r="O376" s="6"/>
      <c r="P376" s="6"/>
      <c r="Q376" s="8"/>
      <c r="R376" s="9"/>
      <c r="S376" s="7"/>
      <c r="T376" s="6"/>
      <c r="U376" s="6"/>
      <c r="V376" s="6"/>
      <c r="W376" s="6"/>
      <c r="X376" s="6"/>
      <c r="Y376" s="6"/>
      <c r="Z376" s="6"/>
      <c r="AA376" s="8"/>
      <c r="AB376" s="7"/>
      <c r="AC376" s="7"/>
      <c r="AD376" s="6"/>
      <c r="AE376" s="6"/>
      <c r="AF376" s="6"/>
      <c r="AG376" s="6"/>
      <c r="AH376" s="6"/>
      <c r="AI376" s="7" t="str">
        <f>IF(F376="","",F376+IF(G376="",0,VLOOKUP(G376,RarityBackground!$E$7:$F$9,2,0)))</f>
        <v/>
      </c>
      <c r="AJ376" s="5" t="str">
        <f>IF(H376="","",F376+IF(H376=1,RarityBackground!$F$1,IF(H376=2,RarityBackground!$F$1*3,IF(H376=3,RarityBackground!$F$1*6,"Error"))))</f>
        <v/>
      </c>
      <c r="AK376" s="5" t="str">
        <f>IF(I376="","",IF(I376=1,RarityBackground!$F$2,IF(I376=2,RarityBackground!$F$2*3,IF(I376=3,RarityBackground!$F$2*6,"Error"))))</f>
        <v/>
      </c>
      <c r="AL376" s="5" t="str">
        <f>IF(J376="","",ROUNDUP(RarityBackground!$F$6*VLOOKUP(J376, RarityBackground!$A$18:$B$27,2,0),-1))</f>
        <v/>
      </c>
      <c r="AM376" s="5" t="str">
        <f>IF(K376="","",IF(K376="N","",IF(K376="Y",ROUNDUP(RarityBackground!$F$6,-1),"")))</f>
        <v/>
      </c>
      <c r="AN376" s="5" t="str">
        <f>IF(L376="","",IF(L376=1,RarityBackground!$D$1,IF(L376=2,RarityBackground!$D$1*3,IF(L376=3,RarityBackground!$D$1*6,"Error"))))</f>
        <v/>
      </c>
      <c r="AO376" s="5" t="str">
        <f>IF(M376="","",VLOOKUP(M376,RarityBackground!$A$7:$B$17,2,0))</f>
        <v/>
      </c>
      <c r="AP376" s="5" t="str">
        <f>IF(N376="","",IF(N376="Y",AO376*RarityBackground!$F$5,IF(N376="N",AO376*(IF(RarityBackground!$F$3+(O376-1)&gt;10,10,RarityBackground!$F$3+(O376-1)))))-AO376)</f>
        <v/>
      </c>
      <c r="AQ376" s="5" t="str">
        <f t="shared" si="1"/>
        <v/>
      </c>
      <c r="AR376" s="5" t="str">
        <f>IF(Q376="","",Q376*RarityBackground!$D$5)</f>
        <v/>
      </c>
      <c r="AS376" s="5" t="str">
        <f>IF(R376="","",VLOOKUP(R376&amp;"Save1Minute", RarityBackground!$C$6:$D$20,2,0))</f>
        <v/>
      </c>
      <c r="AT376" s="5" t="str">
        <f>IF(S376="","",IF(T376="Y",ROUNDUP(S376*RarityBackground!$D$4,0),IF(T376="N",ROUNDUP(S376*RarityBackground!$D$3,0))))</f>
        <v/>
      </c>
      <c r="AU376" s="5" t="str">
        <f>IF(U376="","",IF(V376="Y",((RarityBackground!$D$4*U376)*(RarityBackground!$F$3+W376)),((RarityBackground!$D$3*U376)*(RarityBackground!$F$3+W376))))</f>
        <v/>
      </c>
      <c r="AV376" s="5" t="str">
        <f>IF(X376="","",IF(Y376="Y",(RarityBackground!$D$4*X376)*IF(Z376="Y",RarityBackground!$F$9,RarityBackground!$F$10),(RarityBackground!$D$3*X376)*IF(Z376="Y",RarityBackground!$F$9,RarityBackground!$F$10)))</f>
        <v/>
      </c>
      <c r="AW376" s="5" t="str">
        <f>IF(AA376="","",AA376*RarityBackground!$D$2)</f>
        <v/>
      </c>
      <c r="AX376" s="5" t="str">
        <f t="shared" si="2"/>
        <v/>
      </c>
      <c r="AY376" s="5" t="str">
        <f>IF(AC376="","",VLOOKUP(AC376,RarityBackground!$A$7:$B$17,2,0))</f>
        <v/>
      </c>
      <c r="AZ376" s="5" t="str">
        <f>IF(AD376="","",IF(AD376="Y",AY376*RarityBackground!$F$5,IF(AD376="N",AY376*(IF(RarityBackground!$F$3+(AE376-1)&gt;10,10,RarityBackground!$F$3+(AE376-1)))))-AY376)</f>
        <v/>
      </c>
      <c r="BA376" s="5" t="str">
        <f>IF(AF376="","",VLOOKUP(AF376,RarityBackground!$A$7:$B$17,2,0))</f>
        <v/>
      </c>
      <c r="BB376" s="5" t="str">
        <f>IF(AG376="","",IF(AG376="Y",BA376*RarityBackground!$F$5,IF(AG376="N",BA376*(IF(RarityBackground!$F$3+(AH376-1)&gt;10,10,RarityBackground!$F$3+(AH376-1)))))-BA376)</f>
        <v/>
      </c>
    </row>
    <row r="377" ht="15.75" customHeight="1">
      <c r="C377" s="6"/>
      <c r="D377" s="5" t="str">
        <f>IF(A377="","",ROUNDUP(SUM(AI377:BB377)*VLOOKUP(B377,RarityBackground!$A$1:$B$6,2,)*IF(C377="Yes",1,1.1),0))</f>
        <v/>
      </c>
      <c r="F377" s="7"/>
      <c r="I377" s="7"/>
      <c r="J377" s="7"/>
      <c r="K377" s="6"/>
      <c r="L377" s="8"/>
      <c r="M377" s="7"/>
      <c r="N377" s="6"/>
      <c r="O377" s="6"/>
      <c r="P377" s="6"/>
      <c r="Q377" s="8"/>
      <c r="R377" s="9"/>
      <c r="S377" s="7"/>
      <c r="T377" s="6"/>
      <c r="U377" s="6"/>
      <c r="V377" s="6"/>
      <c r="W377" s="6"/>
      <c r="X377" s="6"/>
      <c r="Y377" s="6"/>
      <c r="Z377" s="6"/>
      <c r="AA377" s="8"/>
      <c r="AB377" s="7"/>
      <c r="AC377" s="7"/>
      <c r="AD377" s="6"/>
      <c r="AE377" s="6"/>
      <c r="AF377" s="6"/>
      <c r="AG377" s="6"/>
      <c r="AH377" s="6"/>
      <c r="AI377" s="7" t="str">
        <f>IF(F377="","",F377+IF(G377="",0,VLOOKUP(G377,RarityBackground!$E$7:$F$9,2,0)))</f>
        <v/>
      </c>
      <c r="AJ377" s="5" t="str">
        <f>IF(H377="","",F377+IF(H377=1,RarityBackground!$F$1,IF(H377=2,RarityBackground!$F$1*3,IF(H377=3,RarityBackground!$F$1*6,"Error"))))</f>
        <v/>
      </c>
      <c r="AK377" s="5" t="str">
        <f>IF(I377="","",IF(I377=1,RarityBackground!$F$2,IF(I377=2,RarityBackground!$F$2*3,IF(I377=3,RarityBackground!$F$2*6,"Error"))))</f>
        <v/>
      </c>
      <c r="AL377" s="5" t="str">
        <f>IF(J377="","",ROUNDUP(RarityBackground!$F$6*VLOOKUP(J377, RarityBackground!$A$18:$B$27,2,0),-1))</f>
        <v/>
      </c>
      <c r="AM377" s="5" t="str">
        <f>IF(K377="","",IF(K377="N","",IF(K377="Y",ROUNDUP(RarityBackground!$F$6,-1),"")))</f>
        <v/>
      </c>
      <c r="AN377" s="5" t="str">
        <f>IF(L377="","",IF(L377=1,RarityBackground!$D$1,IF(L377=2,RarityBackground!$D$1*3,IF(L377=3,RarityBackground!$D$1*6,"Error"))))</f>
        <v/>
      </c>
      <c r="AO377" s="5" t="str">
        <f>IF(M377="","",VLOOKUP(M377,RarityBackground!$A$7:$B$17,2,0))</f>
        <v/>
      </c>
      <c r="AP377" s="5" t="str">
        <f>IF(N377="","",IF(N377="Y",AO377*RarityBackground!$F$5,IF(N377="N",AO377*(IF(RarityBackground!$F$3+(O377-1)&gt;10,10,RarityBackground!$F$3+(O377-1)))))-AO377)</f>
        <v/>
      </c>
      <c r="AQ377" s="5" t="str">
        <f t="shared" si="1"/>
        <v/>
      </c>
      <c r="AR377" s="5" t="str">
        <f>IF(Q377="","",Q377*RarityBackground!$D$5)</f>
        <v/>
      </c>
      <c r="AS377" s="5" t="str">
        <f>IF(R377="","",VLOOKUP(R377&amp;"Save1Minute", RarityBackground!$C$6:$D$20,2,0))</f>
        <v/>
      </c>
      <c r="AT377" s="5" t="str">
        <f>IF(S377="","",IF(T377="Y",ROUNDUP(S377*RarityBackground!$D$4,0),IF(T377="N",ROUNDUP(S377*RarityBackground!$D$3,0))))</f>
        <v/>
      </c>
      <c r="AU377" s="5" t="str">
        <f>IF(U377="","",IF(V377="Y",((RarityBackground!$D$4*U377)*(RarityBackground!$F$3+W377)),((RarityBackground!$D$3*U377)*(RarityBackground!$F$3+W377))))</f>
        <v/>
      </c>
      <c r="AV377" s="5" t="str">
        <f>IF(X377="","",IF(Y377="Y",(RarityBackground!$D$4*X377)*IF(Z377="Y",RarityBackground!$F$9,RarityBackground!$F$10),(RarityBackground!$D$3*X377)*IF(Z377="Y",RarityBackground!$F$9,RarityBackground!$F$10)))</f>
        <v/>
      </c>
      <c r="AW377" s="5" t="str">
        <f>IF(AA377="","",AA377*RarityBackground!$D$2)</f>
        <v/>
      </c>
      <c r="AX377" s="5" t="str">
        <f t="shared" si="2"/>
        <v/>
      </c>
      <c r="AY377" s="5" t="str">
        <f>IF(AC377="","",VLOOKUP(AC377,RarityBackground!$A$7:$B$17,2,0))</f>
        <v/>
      </c>
      <c r="AZ377" s="5" t="str">
        <f>IF(AD377="","",IF(AD377="Y",AY377*RarityBackground!$F$5,IF(AD377="N",AY377*(IF(RarityBackground!$F$3+(AE377-1)&gt;10,10,RarityBackground!$F$3+(AE377-1)))))-AY377)</f>
        <v/>
      </c>
      <c r="BA377" s="5" t="str">
        <f>IF(AF377="","",VLOOKUP(AF377,RarityBackground!$A$7:$B$17,2,0))</f>
        <v/>
      </c>
      <c r="BB377" s="5" t="str">
        <f>IF(AG377="","",IF(AG377="Y",BA377*RarityBackground!$F$5,IF(AG377="N",BA377*(IF(RarityBackground!$F$3+(AH377-1)&gt;10,10,RarityBackground!$F$3+(AH377-1)))))-BA377)</f>
        <v/>
      </c>
    </row>
    <row r="378" ht="15.75" customHeight="1">
      <c r="C378" s="6"/>
      <c r="D378" s="5" t="str">
        <f>IF(A378="","",ROUNDUP(SUM(AI378:BB378)*VLOOKUP(B378,RarityBackground!$A$1:$B$6,2,)*IF(C378="Yes",1,1.1),0))</f>
        <v/>
      </c>
      <c r="F378" s="7"/>
      <c r="I378" s="7"/>
      <c r="J378" s="7"/>
      <c r="K378" s="6"/>
      <c r="L378" s="8"/>
      <c r="M378" s="7"/>
      <c r="N378" s="6"/>
      <c r="O378" s="6"/>
      <c r="P378" s="6"/>
      <c r="Q378" s="8"/>
      <c r="R378" s="9"/>
      <c r="S378" s="7"/>
      <c r="T378" s="6"/>
      <c r="U378" s="6"/>
      <c r="V378" s="6"/>
      <c r="W378" s="6"/>
      <c r="X378" s="6"/>
      <c r="Y378" s="6"/>
      <c r="Z378" s="6"/>
      <c r="AA378" s="8"/>
      <c r="AB378" s="7"/>
      <c r="AC378" s="7"/>
      <c r="AD378" s="6"/>
      <c r="AE378" s="6"/>
      <c r="AF378" s="6"/>
      <c r="AG378" s="6"/>
      <c r="AH378" s="6"/>
      <c r="AI378" s="7" t="str">
        <f>IF(F378="","",F378+IF(G378="",0,VLOOKUP(G378,RarityBackground!$E$7:$F$9,2,0)))</f>
        <v/>
      </c>
      <c r="AJ378" s="5" t="str">
        <f>IF(H378="","",F378+IF(H378=1,RarityBackground!$F$1,IF(H378=2,RarityBackground!$F$1*3,IF(H378=3,RarityBackground!$F$1*6,"Error"))))</f>
        <v/>
      </c>
      <c r="AK378" s="5" t="str">
        <f>IF(I378="","",IF(I378=1,RarityBackground!$F$2,IF(I378=2,RarityBackground!$F$2*3,IF(I378=3,RarityBackground!$F$2*6,"Error"))))</f>
        <v/>
      </c>
      <c r="AL378" s="5" t="str">
        <f>IF(J378="","",ROUNDUP(RarityBackground!$F$6*VLOOKUP(J378, RarityBackground!$A$18:$B$27,2,0),-1))</f>
        <v/>
      </c>
      <c r="AM378" s="5" t="str">
        <f>IF(K378="","",IF(K378="N","",IF(K378="Y",ROUNDUP(RarityBackground!$F$6,-1),"")))</f>
        <v/>
      </c>
      <c r="AN378" s="5" t="str">
        <f>IF(L378="","",IF(L378=1,RarityBackground!$D$1,IF(L378=2,RarityBackground!$D$1*3,IF(L378=3,RarityBackground!$D$1*6,"Error"))))</f>
        <v/>
      </c>
      <c r="AO378" s="5" t="str">
        <f>IF(M378="","",VLOOKUP(M378,RarityBackground!$A$7:$B$17,2,0))</f>
        <v/>
      </c>
      <c r="AP378" s="5" t="str">
        <f>IF(N378="","",IF(N378="Y",AO378*RarityBackground!$F$5,IF(N378="N",AO378*(IF(RarityBackground!$F$3+(O378-1)&gt;10,10,RarityBackground!$F$3+(O378-1)))))-AO378)</f>
        <v/>
      </c>
      <c r="AQ378" s="5" t="str">
        <f t="shared" si="1"/>
        <v/>
      </c>
      <c r="AR378" s="5" t="str">
        <f>IF(Q378="","",Q378*RarityBackground!$D$5)</f>
        <v/>
      </c>
      <c r="AS378" s="5" t="str">
        <f>IF(R378="","",VLOOKUP(R378&amp;"Save1Minute", RarityBackground!$C$6:$D$20,2,0))</f>
        <v/>
      </c>
      <c r="AT378" s="5" t="str">
        <f>IF(S378="","",IF(T378="Y",ROUNDUP(S378*RarityBackground!$D$4,0),IF(T378="N",ROUNDUP(S378*RarityBackground!$D$3,0))))</f>
        <v/>
      </c>
      <c r="AU378" s="5" t="str">
        <f>IF(U378="","",IF(V378="Y",((RarityBackground!$D$4*U378)*(RarityBackground!$F$3+W378)),((RarityBackground!$D$3*U378)*(RarityBackground!$F$3+W378))))</f>
        <v/>
      </c>
      <c r="AV378" s="5" t="str">
        <f>IF(X378="","",IF(Y378="Y",(RarityBackground!$D$4*X378)*IF(Z378="Y",RarityBackground!$F$9,RarityBackground!$F$10),(RarityBackground!$D$3*X378)*IF(Z378="Y",RarityBackground!$F$9,RarityBackground!$F$10)))</f>
        <v/>
      </c>
      <c r="AW378" s="5" t="str">
        <f>IF(AA378="","",AA378*RarityBackground!$D$2)</f>
        <v/>
      </c>
      <c r="AX378" s="5" t="str">
        <f t="shared" si="2"/>
        <v/>
      </c>
      <c r="AY378" s="5" t="str">
        <f>IF(AC378="","",VLOOKUP(AC378,RarityBackground!$A$7:$B$17,2,0))</f>
        <v/>
      </c>
      <c r="AZ378" s="5" t="str">
        <f>IF(AD378="","",IF(AD378="Y",AY378*RarityBackground!$F$5,IF(AD378="N",AY378*(IF(RarityBackground!$F$3+(AE378-1)&gt;10,10,RarityBackground!$F$3+(AE378-1)))))-AY378)</f>
        <v/>
      </c>
      <c r="BA378" s="5" t="str">
        <f>IF(AF378="","",VLOOKUP(AF378,RarityBackground!$A$7:$B$17,2,0))</f>
        <v/>
      </c>
      <c r="BB378" s="5" t="str">
        <f>IF(AG378="","",IF(AG378="Y",BA378*RarityBackground!$F$5,IF(AG378="N",BA378*(IF(RarityBackground!$F$3+(AH378-1)&gt;10,10,RarityBackground!$F$3+(AH378-1)))))-BA378)</f>
        <v/>
      </c>
    </row>
  </sheetData>
  <dataValidations>
    <dataValidation type="list" allowBlank="1" showErrorMessage="1" sqref="R2:R378">
      <formula1>RarityBackground!$C$21:$C$36</formula1>
    </dataValidation>
  </dataValidation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6.71"/>
    <col customWidth="1" min="2" max="2" width="9.0"/>
    <col customWidth="1" min="3" max="3" width="11.86"/>
    <col customWidth="1" min="4" max="4" width="8.86"/>
    <col customWidth="1" min="5" max="5" width="12.43"/>
    <col customWidth="1" min="6" max="6" width="7.0"/>
    <col customWidth="1" min="7" max="7" width="8.86"/>
    <col customWidth="1" min="8" max="8" width="7.14"/>
    <col customWidth="1" min="9" max="9" width="6.86"/>
    <col customWidth="1" min="10" max="10" width="10.57"/>
    <col customWidth="1" min="11" max="11" width="11.43"/>
    <col customWidth="1" min="12" max="12" width="8.57"/>
    <col customWidth="1" min="13" max="13" width="5.71"/>
    <col customWidth="1" min="14" max="14" width="13.43"/>
    <col customWidth="1" min="15" max="15" width="12.14"/>
    <col customWidth="1" min="16" max="16" width="13.14"/>
    <col customWidth="1" min="17" max="17" width="11.71"/>
    <col customWidth="1" min="18" max="18" width="12.14"/>
    <col customWidth="1" min="19" max="19" width="13.43"/>
    <col customWidth="1" min="20" max="20" width="12.0"/>
    <col customWidth="1" min="21" max="21" width="16.14"/>
    <col customWidth="1" min="22" max="22" width="11.43"/>
    <col customWidth="1" min="23" max="23" width="9.86"/>
    <col customWidth="1" min="24" max="24" width="13.43"/>
    <col customWidth="1" min="25" max="25" width="11.29"/>
    <col customWidth="1" min="26" max="26" width="15.29"/>
    <col customWidth="1" min="27" max="27" width="8.57"/>
    <col customWidth="1" min="28" max="28" width="5.71"/>
    <col customWidth="1" min="29" max="29" width="6.86"/>
    <col customWidth="1" min="30" max="30" width="13.43"/>
    <col customWidth="1" min="31" max="31" width="13.71"/>
    <col customWidth="1" min="32" max="32" width="6.86"/>
    <col customWidth="1" min="33" max="33" width="13.43"/>
    <col customWidth="1" min="34" max="34" width="13.71"/>
    <col customWidth="1" min="35" max="35" width="8.43"/>
    <col customWidth="1" min="36" max="36" width="7.29"/>
    <col customWidth="1" min="37" max="37" width="9.0"/>
    <col customWidth="1" min="38" max="38" width="8.71"/>
    <col customWidth="1" min="39" max="39" width="8.29"/>
    <col customWidth="1" min="40" max="40" width="8.57"/>
    <col customWidth="1" min="41" max="41" width="9.71"/>
    <col customWidth="1" min="42" max="42" width="9.0"/>
    <col customWidth="1" min="43" max="43" width="10.14"/>
    <col customWidth="1" min="44" max="44" width="11.86"/>
    <col customWidth="1" min="45" max="45" width="8.57"/>
    <col customWidth="1" min="46" max="46" width="8.43"/>
    <col customWidth="1" min="47" max="47" width="10.86"/>
    <col customWidth="1" min="48" max="48" width="8.57"/>
    <col customWidth="1" min="49" max="49" width="7.43"/>
    <col customWidth="1" min="50" max="50" width="9.0"/>
    <col customWidth="1" min="51" max="51" width="9.71"/>
    <col customWidth="1" min="52" max="52" width="12.29"/>
    <col customWidth="1" min="53" max="53" width="9.71"/>
    <col customWidth="1" min="54" max="54" width="12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4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  <c r="AB1" s="2" t="s">
        <v>27</v>
      </c>
      <c r="AC1" s="2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2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>
      <c r="A2" s="5" t="s">
        <v>679</v>
      </c>
      <c r="B2" s="5" t="s">
        <v>418</v>
      </c>
      <c r="C2" s="6" t="s">
        <v>56</v>
      </c>
      <c r="D2" s="5">
        <f>IF(A2="","",ROUNDUP(SUM(AI2:BB2)*VLOOKUP(B2,RarityBackground!$A$1:$B$6,2,0)*IF(C2="Yes",1,1.1),0))</f>
        <v>330</v>
      </c>
      <c r="E2" s="5" t="s">
        <v>680</v>
      </c>
      <c r="F2" s="7"/>
      <c r="I2" s="7"/>
      <c r="J2" s="7"/>
      <c r="K2" s="6"/>
      <c r="L2" s="8"/>
      <c r="M2" s="7">
        <v>0.0</v>
      </c>
      <c r="N2" s="6" t="s">
        <v>67</v>
      </c>
      <c r="O2" s="6"/>
      <c r="P2" s="6"/>
      <c r="Q2" s="8"/>
      <c r="R2" s="9"/>
      <c r="S2" s="7"/>
      <c r="T2" s="6"/>
      <c r="U2" s="6"/>
      <c r="V2" s="6"/>
      <c r="W2" s="6"/>
      <c r="X2" s="6"/>
      <c r="Y2" s="6"/>
      <c r="Z2" s="6"/>
      <c r="AA2" s="7"/>
      <c r="AB2" s="7"/>
      <c r="AC2" s="7"/>
      <c r="AD2" s="6"/>
      <c r="AE2" s="6"/>
      <c r="AF2" s="6"/>
      <c r="AG2" s="6"/>
      <c r="AH2" s="6"/>
      <c r="AI2" s="7" t="str">
        <f>IF(F2="","",F2+IF(G2="",0,VLOOKUP(G2,RarityBackground!$E$7:$F$9,2,0)))</f>
        <v/>
      </c>
      <c r="AJ2" s="5" t="str">
        <f>IF(H2="","",F2+IF(H2=1,RarityBackground!$F$1,IF(H2=2,RarityBackground!$F$1*3,IF(H2=3,RarityBackground!$F$1*6,"Error"))))</f>
        <v/>
      </c>
      <c r="AK2" s="5" t="str">
        <f>IF(I2="","",IF(I2=1,RarityBackground!$F$2,IF(I2=2,RarityBackground!$F$2*3,IF(I2=3,RarityBackground!$F$2*6,"Error"))))</f>
        <v/>
      </c>
      <c r="AL2" s="5" t="str">
        <f>IF(J2="","",ROUNDUP(RarityBackground!$F$6*VLOOKUP(J2, RarityBackground!$A$18:$B$27,2,0),-1))</f>
        <v/>
      </c>
      <c r="AM2" s="5" t="str">
        <f>IF(K2="","",IF(K2="N","",IF(K2="Y",ROUNDUP(RarityBackground!$F$6,-1),"")))</f>
        <v/>
      </c>
      <c r="AN2" s="5" t="str">
        <f>IF(L2="","",IF(L2=1,RarityBackground!$D$1,IF(L2=2,RarityBackground!$D$1*3,IF(L2=3,RarityBackground!$D$1*6,"Error"))))</f>
        <v/>
      </c>
      <c r="AO2" s="5">
        <f>IF(M2="","",VLOOKUP(M2,RarityBackground!$A$7:$B$17,2,0))</f>
        <v>30</v>
      </c>
      <c r="AP2" s="5">
        <f>IF(N2="","",IF(N2="Y",AO2*RarityBackground!$F$5,IF(N2="N",AO2*(IF(RarityBackground!$F$3+(O2-1)&gt;10,10,RarityBackground!$F$3+(O2-1)))))-AO2)</f>
        <v>270</v>
      </c>
      <c r="AQ2" s="5" t="str">
        <f t="shared" ref="AQ2:AQ49" si="1">IF(P2="","",(P2*AO2)-AO2)</f>
        <v/>
      </c>
      <c r="AR2" s="5" t="str">
        <f>IF(Q2="","",Q2*RarityBackground!$D$5)</f>
        <v/>
      </c>
      <c r="AS2" s="5" t="str">
        <f>IF(R2="","",VLOOKUP(R2&amp;"Save1Minute", RarityBackground!$C$6:$D$20,2,0))</f>
        <v/>
      </c>
      <c r="AT2" s="5" t="str">
        <f>IF(S2="","",IF(T2="Y",ROUNDUP(S2*RarityBackground!$D$4,0),IF(T2="N",ROUNDUP(S2*RarityBackground!$D$3,0))))</f>
        <v/>
      </c>
      <c r="AU2" s="5" t="str">
        <f>IF(U2="","",IF(V2="Y",((RarityBackground!$D$4*U2)*(RarityBackground!$F$3+W2)),((RarityBackground!$D$3*U2)*(RarityBackground!$F$3+W2))))</f>
        <v/>
      </c>
      <c r="AV2" s="5" t="str">
        <f>IF(X2="","",IF(Y2="Y",(RarityBackground!$D$4*X2)*IF(Z2="Y",RarityBackground!$F$9,RarityBackground!$F$10),(RarityBackground!$D$3*X2)*IF(Z2="Y",RarityBackground!$F$9,RarityBackground!$F$10)))</f>
        <v/>
      </c>
      <c r="AW2" s="5" t="str">
        <f>IF(AA2="","",AA2*RarityBackground!$D$2)</f>
        <v/>
      </c>
      <c r="AX2" s="5" t="str">
        <f t="shared" ref="AX2:AX49" si="2">IF(AB2="","",AB2)</f>
        <v/>
      </c>
      <c r="AY2" s="5" t="str">
        <f>IF(AC2="","",VLOOKUP(AC2,RarityBackground!$A$7:$B$17,2,0))</f>
        <v/>
      </c>
      <c r="AZ2" s="5" t="str">
        <f>IF(AD2="","",IF(AD2="Y",AY2*RarityBackground!$F$5,IF(AD2="N",AY2*(IF(RarityBackground!$F$3+(AE2-1)&gt;10,10,RarityBackground!$F$3+(AE2-1)))))-AY2)</f>
        <v/>
      </c>
      <c r="BA2" s="5" t="str">
        <f>IF(AF2="","",VLOOKUP(AF2,RarityBackground!$A$7:$B$17,2,0))</f>
        <v/>
      </c>
      <c r="BB2" s="5" t="str">
        <f>IF(AG2="","",IF(AG2="Y",BA2*RarityBackground!$F$5,IF(AG2="N",BA2*(IF(RarityBackground!$F$3+(AH2-1)&gt;10,10,RarityBackground!$F$3+(AH2-1)))))-BA2)</f>
        <v/>
      </c>
    </row>
    <row r="3">
      <c r="A3" s="5" t="s">
        <v>681</v>
      </c>
      <c r="B3" s="5" t="s">
        <v>418</v>
      </c>
      <c r="C3" s="6" t="s">
        <v>56</v>
      </c>
      <c r="D3" s="5">
        <f>IF(A3="","",ROUNDUP(SUM(AI3:BB3)*VLOOKUP(B3,RarityBackground!$A$1:$B$6,2,0)*IF(C3="Yes",1,1.1),0))</f>
        <v>99</v>
      </c>
      <c r="E3" s="5" t="s">
        <v>321</v>
      </c>
      <c r="F3" s="7"/>
      <c r="I3" s="7"/>
      <c r="J3" s="7"/>
      <c r="K3" s="6"/>
      <c r="L3" s="8"/>
      <c r="M3" s="7">
        <v>1.0</v>
      </c>
      <c r="N3" s="6"/>
      <c r="O3" s="6"/>
      <c r="P3" s="6"/>
      <c r="Q3" s="8"/>
      <c r="R3" s="9"/>
      <c r="S3" s="7"/>
      <c r="T3" s="6"/>
      <c r="U3" s="6"/>
      <c r="V3" s="6"/>
      <c r="W3" s="6"/>
      <c r="X3" s="6"/>
      <c r="Y3" s="6"/>
      <c r="Z3" s="6"/>
      <c r="AA3" s="7"/>
      <c r="AB3" s="7"/>
      <c r="AC3" s="7"/>
      <c r="AD3" s="6"/>
      <c r="AE3" s="6"/>
      <c r="AF3" s="6"/>
      <c r="AG3" s="6"/>
      <c r="AH3" s="6"/>
      <c r="AI3" s="7" t="str">
        <f>IF(F3="","",F3+IF(G3="",0,VLOOKUP(G3,RarityBackground!$E$7:$F$9,2,0)))</f>
        <v/>
      </c>
      <c r="AJ3" s="5" t="str">
        <f>IF(H3="","",F3+IF(H3=1,RarityBackground!$F$1,IF(H3=2,RarityBackground!$F$1*3,IF(H3=3,RarityBackground!$F$1*6,"Error"))))</f>
        <v/>
      </c>
      <c r="AK3" s="5" t="str">
        <f>IF(I3="","",IF(I3=1,RarityBackground!$F$2,IF(I3=2,RarityBackground!$F$2*3,IF(I3=3,RarityBackground!$F$2*6,"Error"))))</f>
        <v/>
      </c>
      <c r="AL3" s="5" t="str">
        <f>IF(J3="","",ROUNDUP(RarityBackground!$F$6*VLOOKUP(J3, RarityBackground!$A$18:$B$27,2,0),-1))</f>
        <v/>
      </c>
      <c r="AM3" s="5" t="str">
        <f>IF(K3="","",IF(K3="N","",IF(K3="Y",ROUNDUP(RarityBackground!$F$6,-1),"")))</f>
        <v/>
      </c>
      <c r="AN3" s="5" t="str">
        <f>IF(L3="","",IF(L3=1,RarityBackground!$D$1,IF(L3=2,RarityBackground!$D$1*3,IF(L3=3,RarityBackground!$D$1*6,"Error"))))</f>
        <v/>
      </c>
      <c r="AO3" s="5">
        <f>IF(M3="","",VLOOKUP(M3,RarityBackground!$A$7:$B$17,2,0))</f>
        <v>90</v>
      </c>
      <c r="AP3" s="5" t="str">
        <f>IF(N3="","",IF(N3="Y",AO3*RarityBackground!$F$5,IF(N3="N",AO3*(IF(RarityBackground!$F$3+(O3-1)&gt;10,10,RarityBackground!$F$3+(O3-1)))))-AO3)</f>
        <v/>
      </c>
      <c r="AQ3" s="5" t="str">
        <f t="shared" si="1"/>
        <v/>
      </c>
      <c r="AR3" s="5" t="str">
        <f>IF(Q3="","",Q3*RarityBackground!$D$5)</f>
        <v/>
      </c>
      <c r="AS3" s="5" t="str">
        <f>IF(R3="","",VLOOKUP(R3&amp;"Save1Minute", RarityBackground!$C$6:$D$20,2,0))</f>
        <v/>
      </c>
      <c r="AT3" s="5" t="str">
        <f>IF(S3="","",IF(T3="Y",ROUNDUP(S3*RarityBackground!$D$4,0),IF(T3="N",ROUNDUP(S3*RarityBackground!$D$3,0))))</f>
        <v/>
      </c>
      <c r="AU3" s="5" t="str">
        <f>IF(U3="","",IF(V3="Y",((RarityBackground!$D$4*U3)*(RarityBackground!$F$3+W3)),((RarityBackground!$D$3*U3)*(RarityBackground!$F$3+W3))))</f>
        <v/>
      </c>
      <c r="AV3" s="5" t="str">
        <f>IF(X3="","",IF(Y3="Y",(RarityBackground!$D$4*X3)*IF(Z3="Y",RarityBackground!$F$9,RarityBackground!$F$10),(RarityBackground!$D$3*X3)*IF(Z3="Y",RarityBackground!$F$9,RarityBackground!$F$10)))</f>
        <v/>
      </c>
      <c r="AW3" s="5" t="str">
        <f>IF(AA3="","",AA3*RarityBackground!$D$2)</f>
        <v/>
      </c>
      <c r="AX3" s="5" t="str">
        <f t="shared" si="2"/>
        <v/>
      </c>
      <c r="AY3" s="5" t="str">
        <f>IF(AC3="","",VLOOKUP(AC3,RarityBackground!$A$7:$B$17,2,0))</f>
        <v/>
      </c>
      <c r="AZ3" s="5" t="str">
        <f>IF(AD3="","",IF(AD3="Y",AY3*RarityBackground!$F$5,IF(AD3="N",AY3*(IF(RarityBackground!$F$3+(AE3-1)&gt;10,10,RarityBackground!$F$3+(AE3-1)))))-AY3)</f>
        <v/>
      </c>
      <c r="BA3" s="5" t="str">
        <f>IF(AF3="","",VLOOKUP(AF3,RarityBackground!$A$7:$B$17,2,0))</f>
        <v/>
      </c>
      <c r="BB3" s="5" t="str">
        <f>IF(AG3="","",IF(AG3="Y",BA3*RarityBackground!$F$5,IF(AG3="N",BA3*(IF(RarityBackground!$F$3+(AH3-1)&gt;10,10,RarityBackground!$F$3+(AH3-1)))))-BA3)</f>
        <v/>
      </c>
    </row>
    <row r="4">
      <c r="A4" s="5" t="s">
        <v>682</v>
      </c>
      <c r="B4" s="5" t="s">
        <v>418</v>
      </c>
      <c r="C4" s="6" t="s">
        <v>56</v>
      </c>
      <c r="D4" s="5">
        <f>IF(A4="","",ROUNDUP(SUM(AI4:BB4)*VLOOKUP(B4,RarityBackground!$A$1:$B$6,2,0)*IF(C4="Yes",1,1.1),0))</f>
        <v>99</v>
      </c>
      <c r="E4" s="5" t="s">
        <v>185</v>
      </c>
      <c r="F4" s="7"/>
      <c r="I4" s="7"/>
      <c r="J4" s="7"/>
      <c r="K4" s="6"/>
      <c r="L4" s="8"/>
      <c r="M4" s="7">
        <v>1.0</v>
      </c>
      <c r="N4" s="6"/>
      <c r="O4" s="6"/>
      <c r="P4" s="6"/>
      <c r="Q4" s="8"/>
      <c r="R4" s="9"/>
      <c r="S4" s="7"/>
      <c r="T4" s="6"/>
      <c r="U4" s="6"/>
      <c r="V4" s="6"/>
      <c r="W4" s="6"/>
      <c r="X4" s="6"/>
      <c r="Y4" s="6"/>
      <c r="Z4" s="6"/>
      <c r="AA4" s="7"/>
      <c r="AB4" s="7"/>
      <c r="AC4" s="7"/>
      <c r="AD4" s="6"/>
      <c r="AE4" s="6"/>
      <c r="AF4" s="6"/>
      <c r="AG4" s="6"/>
      <c r="AH4" s="6"/>
      <c r="AI4" s="7" t="str">
        <f>IF(F4="","",F4+IF(G4="",0,VLOOKUP(G4,RarityBackground!$E$7:$F$9,2,0)))</f>
        <v/>
      </c>
      <c r="AJ4" s="5" t="str">
        <f>IF(H4="","",F4+IF(H4=1,RarityBackground!$F$1,IF(H4=2,RarityBackground!$F$1*3,IF(H4=3,RarityBackground!$F$1*6,"Error"))))</f>
        <v/>
      </c>
      <c r="AK4" s="5" t="str">
        <f>IF(I4="","",IF(I4=1,RarityBackground!$F$2,IF(I4=2,RarityBackground!$F$2*3,IF(I4=3,RarityBackground!$F$2*6,"Error"))))</f>
        <v/>
      </c>
      <c r="AL4" s="5" t="str">
        <f>IF(J4="","",ROUNDUP(RarityBackground!$F$6*VLOOKUP(J4, RarityBackground!$A$18:$B$27,2,0),-1))</f>
        <v/>
      </c>
      <c r="AM4" s="5" t="str">
        <f>IF(K4="","",IF(K4="N","",IF(K4="Y",ROUNDUP(RarityBackground!$F$6,-1),"")))</f>
        <v/>
      </c>
      <c r="AN4" s="5" t="str">
        <f>IF(L4="","",IF(L4=1,RarityBackground!$D$1,IF(L4=2,RarityBackground!$D$1*3,IF(L4=3,RarityBackground!$D$1*6,"Error"))))</f>
        <v/>
      </c>
      <c r="AO4" s="5">
        <f>IF(M4="","",VLOOKUP(M4,RarityBackground!$A$7:$B$17,2,0))</f>
        <v>90</v>
      </c>
      <c r="AP4" s="5" t="str">
        <f>IF(N4="","",IF(N4="Y",AO4*RarityBackground!$F$5,IF(N4="N",AO4*(IF(RarityBackground!$F$3+(O4-1)&gt;10,10,RarityBackground!$F$3+(O4-1)))))-AO4)</f>
        <v/>
      </c>
      <c r="AQ4" s="5" t="str">
        <f t="shared" si="1"/>
        <v/>
      </c>
      <c r="AR4" s="5" t="str">
        <f>IF(Q4="","",Q4*RarityBackground!$D$5)</f>
        <v/>
      </c>
      <c r="AS4" s="5" t="str">
        <f>IF(R4="","",VLOOKUP(R4&amp;"Save1Minute", RarityBackground!$C$6:$D$20,2,0))</f>
        <v/>
      </c>
      <c r="AT4" s="5" t="str">
        <f>IF(S4="","",IF(T4="Y",ROUNDUP(S4*RarityBackground!$D$4,0),IF(T4="N",ROUNDUP(S4*RarityBackground!$D$3,0))))</f>
        <v/>
      </c>
      <c r="AU4" s="5" t="str">
        <f>IF(U4="","",IF(V4="Y",((RarityBackground!$D$4*U4)*(RarityBackground!$F$3+W4)),((RarityBackground!$D$3*U4)*(RarityBackground!$F$3+W4))))</f>
        <v/>
      </c>
      <c r="AV4" s="5" t="str">
        <f>IF(X4="","",IF(Y4="Y",(RarityBackground!$D$4*X4)*IF(Z4="Y",RarityBackground!$F$9,RarityBackground!$F$10),(RarityBackground!$D$3*X4)*IF(Z4="Y",RarityBackground!$F$9,RarityBackground!$F$10)))</f>
        <v/>
      </c>
      <c r="AW4" s="5" t="str">
        <f>IF(AA4="","",AA4*RarityBackground!$D$2)</f>
        <v/>
      </c>
      <c r="AX4" s="5" t="str">
        <f t="shared" si="2"/>
        <v/>
      </c>
      <c r="AY4" s="5" t="str">
        <f>IF(AC4="","",VLOOKUP(AC4,RarityBackground!$A$7:$B$17,2,0))</f>
        <v/>
      </c>
      <c r="AZ4" s="5" t="str">
        <f>IF(AD4="","",IF(AD4="Y",AY4*RarityBackground!$F$5,IF(AD4="N",AY4*(IF(RarityBackground!$F$3+(AE4-1)&gt;10,10,RarityBackground!$F$3+(AE4-1)))))-AY4)</f>
        <v/>
      </c>
      <c r="BA4" s="5" t="str">
        <f>IF(AF4="","",VLOOKUP(AF4,RarityBackground!$A$7:$B$17,2,0))</f>
        <v/>
      </c>
      <c r="BB4" s="5" t="str">
        <f>IF(AG4="","",IF(AG4="Y",BA4*RarityBackground!$F$5,IF(AG4="N",BA4*(IF(RarityBackground!$F$3+(AH4-1)&gt;10,10,RarityBackground!$F$3+(AH4-1)))))-BA4)</f>
        <v/>
      </c>
    </row>
    <row r="5">
      <c r="A5" s="5" t="s">
        <v>683</v>
      </c>
      <c r="B5" s="5" t="s">
        <v>418</v>
      </c>
      <c r="C5" s="6" t="s">
        <v>56</v>
      </c>
      <c r="D5" s="5">
        <f>IF(A5="","",ROUNDUP(SUM(AI5:BB5)*VLOOKUP(B5,RarityBackground!$A$1:$B$6,2,0)*IF(C5="Yes",1,1.1),0))</f>
        <v>330</v>
      </c>
      <c r="E5" s="5" t="s">
        <v>684</v>
      </c>
      <c r="F5" s="7"/>
      <c r="I5" s="7"/>
      <c r="J5" s="7"/>
      <c r="K5" s="6"/>
      <c r="L5" s="8"/>
      <c r="M5" s="7">
        <v>0.0</v>
      </c>
      <c r="N5" s="6" t="s">
        <v>67</v>
      </c>
      <c r="O5" s="6"/>
      <c r="P5" s="6"/>
      <c r="Q5" s="8"/>
      <c r="R5" s="9"/>
      <c r="S5" s="7"/>
      <c r="T5" s="6"/>
      <c r="U5" s="6"/>
      <c r="V5" s="6"/>
      <c r="W5" s="6"/>
      <c r="X5" s="6"/>
      <c r="Y5" s="6"/>
      <c r="Z5" s="6"/>
      <c r="AA5" s="7"/>
      <c r="AB5" s="7"/>
      <c r="AC5" s="7"/>
      <c r="AD5" s="6"/>
      <c r="AE5" s="6"/>
      <c r="AF5" s="6"/>
      <c r="AG5" s="6"/>
      <c r="AH5" s="6"/>
      <c r="AI5" s="7" t="str">
        <f>IF(F5="","",F5+IF(G5="",0,VLOOKUP(G5,RarityBackground!$E$7:$F$9,2,0)))</f>
        <v/>
      </c>
      <c r="AJ5" s="5" t="str">
        <f>IF(H5="","",F5+IF(H5=1,RarityBackground!$F$1,IF(H5=2,RarityBackground!$F$1*3,IF(H5=3,RarityBackground!$F$1*6,"Error"))))</f>
        <v/>
      </c>
      <c r="AK5" s="5" t="str">
        <f>IF(I5="","",IF(I5=1,RarityBackground!$F$2,IF(I5=2,RarityBackground!$F$2*3,IF(I5=3,RarityBackground!$F$2*6,"Error"))))</f>
        <v/>
      </c>
      <c r="AL5" s="5" t="str">
        <f>IF(J5="","",ROUNDUP(RarityBackground!$F$6*VLOOKUP(J5, RarityBackground!$A$18:$B$27,2,0),-1))</f>
        <v/>
      </c>
      <c r="AM5" s="5" t="str">
        <f>IF(K5="","",IF(K5="N","",IF(K5="Y",ROUNDUP(RarityBackground!$F$6,-1),"")))</f>
        <v/>
      </c>
      <c r="AN5" s="5" t="str">
        <f>IF(L5="","",IF(L5=1,RarityBackground!$D$1,IF(L5=2,RarityBackground!$D$1*3,IF(L5=3,RarityBackground!$D$1*6,"Error"))))</f>
        <v/>
      </c>
      <c r="AO5" s="5">
        <f>IF(M5="","",VLOOKUP(M5,RarityBackground!$A$7:$B$17,2,0))</f>
        <v>30</v>
      </c>
      <c r="AP5" s="5">
        <f>IF(N5="","",IF(N5="Y",AO5*RarityBackground!$F$5,IF(N5="N",AO5*(IF(RarityBackground!$F$3+(O5-1)&gt;10,10,RarityBackground!$F$3+(O5-1)))))-AO5)</f>
        <v>270</v>
      </c>
      <c r="AQ5" s="5" t="str">
        <f t="shared" si="1"/>
        <v/>
      </c>
      <c r="AR5" s="5" t="str">
        <f>IF(Q5="","",Q5*RarityBackground!$D$5)</f>
        <v/>
      </c>
      <c r="AS5" s="5" t="str">
        <f>IF(R5="","",VLOOKUP(R5&amp;"Save1Minute", RarityBackground!$C$6:$D$20,2,0))</f>
        <v/>
      </c>
      <c r="AT5" s="5" t="str">
        <f>IF(S5="","",IF(T5="Y",ROUNDUP(S5*RarityBackground!$D$4,0),IF(T5="N",ROUNDUP(S5*RarityBackground!$D$3,0))))</f>
        <v/>
      </c>
      <c r="AU5" s="5" t="str">
        <f>IF(U5="","",IF(V5="Y",((RarityBackground!$D$4*U5)*(RarityBackground!$F$3+W5)),((RarityBackground!$D$3*U5)*(RarityBackground!$F$3+W5))))</f>
        <v/>
      </c>
      <c r="AV5" s="5" t="str">
        <f>IF(X5="","",IF(Y5="Y",(RarityBackground!$D$4*X5)*IF(Z5="Y",RarityBackground!$F$9,RarityBackground!$F$10),(RarityBackground!$D$3*X5)*IF(Z5="Y",RarityBackground!$F$9,RarityBackground!$F$10)))</f>
        <v/>
      </c>
      <c r="AW5" s="5" t="str">
        <f>IF(AA5="","",AA5*RarityBackground!$D$2)</f>
        <v/>
      </c>
      <c r="AX5" s="5" t="str">
        <f t="shared" si="2"/>
        <v/>
      </c>
      <c r="AY5" s="5" t="str">
        <f>IF(AC5="","",VLOOKUP(AC5,RarityBackground!$A$7:$B$17,2,0))</f>
        <v/>
      </c>
      <c r="AZ5" s="5" t="str">
        <f>IF(AD5="","",IF(AD5="Y",AY5*RarityBackground!$F$5,IF(AD5="N",AY5*(IF(RarityBackground!$F$3+(AE5-1)&gt;10,10,RarityBackground!$F$3+(AE5-1)))))-AY5)</f>
        <v/>
      </c>
      <c r="BA5" s="5" t="str">
        <f>IF(AF5="","",VLOOKUP(AF5,RarityBackground!$A$7:$B$17,2,0))</f>
        <v/>
      </c>
      <c r="BB5" s="5" t="str">
        <f>IF(AG5="","",IF(AG5="Y",BA5*RarityBackground!$F$5,IF(AG5="N",BA5*(IF(RarityBackground!$F$3+(AH5-1)&gt;10,10,RarityBackground!$F$3+(AH5-1)))))-BA5)</f>
        <v/>
      </c>
    </row>
    <row r="6">
      <c r="A6" s="5" t="s">
        <v>685</v>
      </c>
      <c r="B6" s="5" t="s">
        <v>418</v>
      </c>
      <c r="C6" s="6" t="s">
        <v>56</v>
      </c>
      <c r="D6" s="5">
        <f>IF(A6="","",ROUNDUP(SUM(AI6:BB6)*VLOOKUP(B6,RarityBackground!$A$1:$B$6,2,0)*IF(C6="Yes",1,1.1),0))</f>
        <v>330</v>
      </c>
      <c r="E6" s="5" t="s">
        <v>239</v>
      </c>
      <c r="F6" s="7"/>
      <c r="I6" s="7"/>
      <c r="J6" s="7"/>
      <c r="K6" s="6"/>
      <c r="L6" s="8"/>
      <c r="M6" s="7">
        <v>0.0</v>
      </c>
      <c r="N6" s="6" t="s">
        <v>67</v>
      </c>
      <c r="O6" s="6"/>
      <c r="P6" s="6"/>
      <c r="Q6" s="8"/>
      <c r="R6" s="9"/>
      <c r="S6" s="7"/>
      <c r="T6" s="6"/>
      <c r="U6" s="6"/>
      <c r="V6" s="6"/>
      <c r="W6" s="6"/>
      <c r="X6" s="6"/>
      <c r="Y6" s="6"/>
      <c r="Z6" s="6"/>
      <c r="AA6" s="7"/>
      <c r="AB6" s="7"/>
      <c r="AC6" s="7"/>
      <c r="AD6" s="6"/>
      <c r="AE6" s="6"/>
      <c r="AF6" s="6"/>
      <c r="AG6" s="6"/>
      <c r="AH6" s="6"/>
      <c r="AI6" s="7" t="str">
        <f>IF(F6="","",F6+IF(G6="",0,VLOOKUP(G6,RarityBackground!$E$7:$F$9,2,0)))</f>
        <v/>
      </c>
      <c r="AJ6" s="5" t="str">
        <f>IF(H6="","",F6+IF(H6=1,RarityBackground!$F$1,IF(H6=2,RarityBackground!$F$1*3,IF(H6=3,RarityBackground!$F$1*6,"Error"))))</f>
        <v/>
      </c>
      <c r="AK6" s="5" t="str">
        <f>IF(I6="","",IF(I6=1,RarityBackground!$F$2,IF(I6=2,RarityBackground!$F$2*3,IF(I6=3,RarityBackground!$F$2*6,"Error"))))</f>
        <v/>
      </c>
      <c r="AL6" s="5" t="str">
        <f>IF(J6="","",ROUNDUP(RarityBackground!$F$6*VLOOKUP(J6, RarityBackground!$A$18:$B$27,2,0),-1))</f>
        <v/>
      </c>
      <c r="AM6" s="5" t="str">
        <f>IF(K6="","",IF(K6="N","",IF(K6="Y",ROUNDUP(RarityBackground!$F$6,-1),"")))</f>
        <v/>
      </c>
      <c r="AN6" s="5" t="str">
        <f>IF(L6="","",IF(L6=1,RarityBackground!$D$1,IF(L6=2,RarityBackground!$D$1*3,IF(L6=3,RarityBackground!$D$1*6,"Error"))))</f>
        <v/>
      </c>
      <c r="AO6" s="5">
        <f>IF(M6="","",VLOOKUP(M6,RarityBackground!$A$7:$B$17,2,0))</f>
        <v>30</v>
      </c>
      <c r="AP6" s="5">
        <f>IF(N6="","",IF(N6="Y",AO6*RarityBackground!$F$5,IF(N6="N",AO6*(IF(RarityBackground!$F$3+(O6-1)&gt;10,10,RarityBackground!$F$3+(O6-1)))))-AO6)</f>
        <v>270</v>
      </c>
      <c r="AQ6" s="5" t="str">
        <f t="shared" si="1"/>
        <v/>
      </c>
      <c r="AR6" s="5" t="str">
        <f>IF(Q6="","",Q6*RarityBackground!$D$5)</f>
        <v/>
      </c>
      <c r="AS6" s="5" t="str">
        <f>IF(R6="","",VLOOKUP(R6&amp;"Save1Minute", RarityBackground!$C$6:$D$20,2,0))</f>
        <v/>
      </c>
      <c r="AT6" s="5" t="str">
        <f>IF(S6="","",IF(T6="Y",ROUNDUP(S6*RarityBackground!$D$4,0),IF(T6="N",ROUNDUP(S6*RarityBackground!$D$3,0))))</f>
        <v/>
      </c>
      <c r="AU6" s="5" t="str">
        <f>IF(U6="","",IF(V6="Y",((RarityBackground!$D$4*U6)*(RarityBackground!$F$3+W6)),((RarityBackground!$D$3*U6)*(RarityBackground!$F$3+W6))))</f>
        <v/>
      </c>
      <c r="AV6" s="5" t="str">
        <f>IF(X6="","",IF(Y6="Y",(RarityBackground!$D$4*X6)*IF(Z6="Y",RarityBackground!$F$9,RarityBackground!$F$10),(RarityBackground!$D$3*X6)*IF(Z6="Y",RarityBackground!$F$9,RarityBackground!$F$10)))</f>
        <v/>
      </c>
      <c r="AW6" s="5" t="str">
        <f>IF(AA6="","",AA6*RarityBackground!$D$2)</f>
        <v/>
      </c>
      <c r="AX6" s="5" t="str">
        <f t="shared" si="2"/>
        <v/>
      </c>
      <c r="AY6" s="5" t="str">
        <f>IF(AC6="","",VLOOKUP(AC6,RarityBackground!$A$7:$B$17,2,0))</f>
        <v/>
      </c>
      <c r="AZ6" s="5" t="str">
        <f>IF(AD6="","",IF(AD6="Y",AY6*RarityBackground!$F$5,IF(AD6="N",AY6*(IF(RarityBackground!$F$3+(AE6-1)&gt;10,10,RarityBackground!$F$3+(AE6-1)))))-AY6)</f>
        <v/>
      </c>
      <c r="BA6" s="5" t="str">
        <f>IF(AF6="","",VLOOKUP(AF6,RarityBackground!$A$7:$B$17,2,0))</f>
        <v/>
      </c>
      <c r="BB6" s="5" t="str">
        <f>IF(AG6="","",IF(AG6="Y",BA6*RarityBackground!$F$5,IF(AG6="N",BA6*(IF(RarityBackground!$F$3+(AH6-1)&gt;10,10,RarityBackground!$F$3+(AH6-1)))))-BA6)</f>
        <v/>
      </c>
    </row>
    <row r="7">
      <c r="A7" s="5" t="s">
        <v>686</v>
      </c>
      <c r="B7" s="5" t="s">
        <v>418</v>
      </c>
      <c r="C7" s="6" t="s">
        <v>56</v>
      </c>
      <c r="D7" s="5">
        <f>IF(A7="","",ROUNDUP(SUM(AI7:BB7)*VLOOKUP(B7,RarityBackground!$A$1:$B$6,2,0)*IF(C7="Yes",1,1.1),0))</f>
        <v>330</v>
      </c>
      <c r="E7" s="5" t="s">
        <v>687</v>
      </c>
      <c r="F7" s="7"/>
      <c r="I7" s="7"/>
      <c r="J7" s="7"/>
      <c r="K7" s="6"/>
      <c r="L7" s="8"/>
      <c r="M7" s="7">
        <v>0.0</v>
      </c>
      <c r="N7" s="6" t="s">
        <v>67</v>
      </c>
      <c r="O7" s="6"/>
      <c r="P7" s="6"/>
      <c r="Q7" s="8"/>
      <c r="R7" s="9"/>
      <c r="S7" s="7"/>
      <c r="T7" s="6"/>
      <c r="U7" s="6"/>
      <c r="V7" s="6"/>
      <c r="W7" s="6"/>
      <c r="X7" s="6"/>
      <c r="Y7" s="6"/>
      <c r="Z7" s="6"/>
      <c r="AA7" s="7"/>
      <c r="AB7" s="7"/>
      <c r="AC7" s="7"/>
      <c r="AD7" s="6"/>
      <c r="AE7" s="6"/>
      <c r="AF7" s="6"/>
      <c r="AG7" s="6"/>
      <c r="AH7" s="6"/>
      <c r="AI7" s="7" t="str">
        <f>IF(F7="","",F7+IF(G7="",0,VLOOKUP(G7,RarityBackground!$E$7:$F$9,2,0)))</f>
        <v/>
      </c>
      <c r="AJ7" s="5" t="str">
        <f>IF(H7="","",F7+IF(H7=1,RarityBackground!$F$1,IF(H7=2,RarityBackground!$F$1*3,IF(H7=3,RarityBackground!$F$1*6,"Error"))))</f>
        <v/>
      </c>
      <c r="AK7" s="5" t="str">
        <f>IF(I7="","",IF(I7=1,RarityBackground!$F$2,IF(I7=2,RarityBackground!$F$2*3,IF(I7=3,RarityBackground!$F$2*6,"Error"))))</f>
        <v/>
      </c>
      <c r="AL7" s="5" t="str">
        <f>IF(J7="","",ROUNDUP(RarityBackground!$F$6*VLOOKUP(J7, RarityBackground!$A$18:$B$27,2,0),-1))</f>
        <v/>
      </c>
      <c r="AM7" s="5" t="str">
        <f>IF(K7="","",IF(K7="N","",IF(K7="Y",ROUNDUP(RarityBackground!$F$6,-1),"")))</f>
        <v/>
      </c>
      <c r="AN7" s="5" t="str">
        <f>IF(L7="","",IF(L7=1,RarityBackground!$D$1,IF(L7=2,RarityBackground!$D$1*3,IF(L7=3,RarityBackground!$D$1*6,"Error"))))</f>
        <v/>
      </c>
      <c r="AO7" s="5">
        <f>IF(M7="","",VLOOKUP(M7,RarityBackground!$A$7:$B$17,2,0))</f>
        <v>30</v>
      </c>
      <c r="AP7" s="5">
        <f>IF(N7="","",IF(N7="Y",AO7*RarityBackground!$F$5,IF(N7="N",AO7*(IF(RarityBackground!$F$3+(O7-1)&gt;10,10,RarityBackground!$F$3+(O7-1)))))-AO7)</f>
        <v>270</v>
      </c>
      <c r="AQ7" s="5" t="str">
        <f t="shared" si="1"/>
        <v/>
      </c>
      <c r="AR7" s="5" t="str">
        <f>IF(Q7="","",Q7*RarityBackground!$D$5)</f>
        <v/>
      </c>
      <c r="AS7" s="5" t="str">
        <f>IF(R7="","",VLOOKUP(R7&amp;"Save1Minute", RarityBackground!$C$6:$D$20,2,0))</f>
        <v/>
      </c>
      <c r="AT7" s="5" t="str">
        <f>IF(S7="","",IF(T7="Y",ROUNDUP(S7*RarityBackground!$D$4,0),IF(T7="N",ROUNDUP(S7*RarityBackground!$D$3,0))))</f>
        <v/>
      </c>
      <c r="AU7" s="5" t="str">
        <f>IF(U7="","",IF(V7="Y",((RarityBackground!$D$4*U7)*(RarityBackground!$F$3+W7)),((RarityBackground!$D$3*U7)*(RarityBackground!$F$3+W7))))</f>
        <v/>
      </c>
      <c r="AV7" s="5" t="str">
        <f>IF(X7="","",IF(Y7="Y",(RarityBackground!$D$4*X7)*IF(Z7="Y",RarityBackground!$F$9,RarityBackground!$F$10),(RarityBackground!$D$3*X7)*IF(Z7="Y",RarityBackground!$F$9,RarityBackground!$F$10)))</f>
        <v/>
      </c>
      <c r="AW7" s="5" t="str">
        <f>IF(AA7="","",AA7*RarityBackground!$D$2)</f>
        <v/>
      </c>
      <c r="AX7" s="5" t="str">
        <f t="shared" si="2"/>
        <v/>
      </c>
      <c r="AY7" s="5" t="str">
        <f>IF(AC7="","",VLOOKUP(AC7,RarityBackground!$A$7:$B$17,2,0))</f>
        <v/>
      </c>
      <c r="AZ7" s="5" t="str">
        <f>IF(AD7="","",IF(AD7="Y",AY7*RarityBackground!$F$5,IF(AD7="N",AY7*(IF(RarityBackground!$F$3+(AE7-1)&gt;10,10,RarityBackground!$F$3+(AE7-1)))))-AY7)</f>
        <v/>
      </c>
      <c r="BA7" s="5" t="str">
        <f>IF(AF7="","",VLOOKUP(AF7,RarityBackground!$A$7:$B$17,2,0))</f>
        <v/>
      </c>
      <c r="BB7" s="5" t="str">
        <f>IF(AG7="","",IF(AG7="Y",BA7*RarityBackground!$F$5,IF(AG7="N",BA7*(IF(RarityBackground!$F$3+(AH7-1)&gt;10,10,RarityBackground!$F$3+(AH7-1)))))-BA7)</f>
        <v/>
      </c>
    </row>
    <row r="8">
      <c r="A8" s="5" t="s">
        <v>688</v>
      </c>
      <c r="B8" s="5" t="s">
        <v>418</v>
      </c>
      <c r="C8" s="6" t="s">
        <v>74</v>
      </c>
      <c r="D8" s="5">
        <f>IF(A8="","",ROUNDUP(SUM(AI8:BB8)*VLOOKUP(B8,RarityBackground!$A$1:$B$6,2,0)*IF(C8="Yes",1,1.1),0))</f>
        <v>300</v>
      </c>
      <c r="E8" s="5" t="s">
        <v>689</v>
      </c>
      <c r="F8" s="7"/>
      <c r="I8" s="7"/>
      <c r="J8" s="7"/>
      <c r="K8" s="6"/>
      <c r="L8" s="8"/>
      <c r="M8" s="7">
        <v>0.0</v>
      </c>
      <c r="N8" s="6" t="s">
        <v>67</v>
      </c>
      <c r="O8" s="6"/>
      <c r="P8" s="6"/>
      <c r="Q8" s="8"/>
      <c r="R8" s="9"/>
      <c r="S8" s="7"/>
      <c r="T8" s="6"/>
      <c r="U8" s="6"/>
      <c r="V8" s="6"/>
      <c r="W8" s="6"/>
      <c r="X8" s="6"/>
      <c r="Y8" s="6"/>
      <c r="Z8" s="6"/>
      <c r="AA8" s="7"/>
      <c r="AB8" s="7"/>
      <c r="AC8" s="7"/>
      <c r="AD8" s="6"/>
      <c r="AE8" s="6"/>
      <c r="AF8" s="6"/>
      <c r="AG8" s="6"/>
      <c r="AH8" s="6"/>
      <c r="AI8" s="7" t="str">
        <f>IF(F8="","",F8+IF(G8="",0,VLOOKUP(G8,RarityBackground!$E$7:$F$9,2,0)))</f>
        <v/>
      </c>
      <c r="AJ8" s="5" t="str">
        <f>IF(H8="","",F8+IF(H8=1,RarityBackground!$F$1,IF(H8=2,RarityBackground!$F$1*3,IF(H8=3,RarityBackground!$F$1*6,"Error"))))</f>
        <v/>
      </c>
      <c r="AK8" s="5" t="str">
        <f>IF(I8="","",IF(I8=1,RarityBackground!$F$2,IF(I8=2,RarityBackground!$F$2*3,IF(I8=3,RarityBackground!$F$2*6,"Error"))))</f>
        <v/>
      </c>
      <c r="AL8" s="5" t="str">
        <f>IF(J8="","",ROUNDUP(RarityBackground!$F$6*VLOOKUP(J8, RarityBackground!$A$18:$B$27,2,0),-1))</f>
        <v/>
      </c>
      <c r="AM8" s="5" t="str">
        <f>IF(K8="","",IF(K8="N","",IF(K8="Y",ROUNDUP(RarityBackground!$F$6,-1),"")))</f>
        <v/>
      </c>
      <c r="AN8" s="5" t="str">
        <f>IF(L8="","",IF(L8=1,RarityBackground!$D$1,IF(L8=2,RarityBackground!$D$1*3,IF(L8=3,RarityBackground!$D$1*6,"Error"))))</f>
        <v/>
      </c>
      <c r="AO8" s="5">
        <f>IF(M8="","",VLOOKUP(M8,RarityBackground!$A$7:$B$17,2,0))</f>
        <v>30</v>
      </c>
      <c r="AP8" s="5">
        <f>IF(N8="","",IF(N8="Y",AO8*RarityBackground!$F$5,IF(N8="N",AO8*(IF(RarityBackground!$F$3+(O8-1)&gt;10,10,RarityBackground!$F$3+(O8-1)))))-AO8)</f>
        <v>270</v>
      </c>
      <c r="AQ8" s="5" t="str">
        <f t="shared" si="1"/>
        <v/>
      </c>
      <c r="AR8" s="5" t="str">
        <f>IF(Q8="","",Q8*RarityBackground!$D$5)</f>
        <v/>
      </c>
      <c r="AS8" s="5" t="str">
        <f>IF(R8="","",VLOOKUP(R8&amp;"Save1Minute", RarityBackground!$C$6:$D$20,2,0))</f>
        <v/>
      </c>
      <c r="AT8" s="5" t="str">
        <f>IF(S8="","",IF(T8="Y",ROUNDUP(S8*RarityBackground!$D$4,0),IF(T8="N",ROUNDUP(S8*RarityBackground!$D$3,0))))</f>
        <v/>
      </c>
      <c r="AU8" s="5" t="str">
        <f>IF(U8="","",IF(V8="Y",((RarityBackground!$D$4*U8)*(RarityBackground!$F$3+W8)),((RarityBackground!$D$3*U8)*(RarityBackground!$F$3+W8))))</f>
        <v/>
      </c>
      <c r="AV8" s="5" t="str">
        <f>IF(X8="","",IF(Y8="Y",(RarityBackground!$D$4*X8)*IF(Z8="Y",RarityBackground!$F$9,RarityBackground!$F$10),(RarityBackground!$D$3*X8)*IF(Z8="Y",RarityBackground!$F$9,RarityBackground!$F$10)))</f>
        <v/>
      </c>
      <c r="AW8" s="5" t="str">
        <f>IF(AA8="","",AA8*RarityBackground!$D$2)</f>
        <v/>
      </c>
      <c r="AX8" s="5" t="str">
        <f t="shared" si="2"/>
        <v/>
      </c>
      <c r="AY8" s="5" t="str">
        <f>IF(AC8="","",VLOOKUP(AC8,RarityBackground!$A$7:$B$17,2,0))</f>
        <v/>
      </c>
      <c r="AZ8" s="5" t="str">
        <f>IF(AD8="","",IF(AD8="Y",AY8*RarityBackground!$F$5,IF(AD8="N",AY8*(IF(RarityBackground!$F$3+(AE8-1)&gt;10,10,RarityBackground!$F$3+(AE8-1)))))-AY8)</f>
        <v/>
      </c>
      <c r="BA8" s="5" t="str">
        <f>IF(AF8="","",VLOOKUP(AF8,RarityBackground!$A$7:$B$17,2,0))</f>
        <v/>
      </c>
      <c r="BB8" s="5" t="str">
        <f>IF(AG8="","",IF(AG8="Y",BA8*RarityBackground!$F$5,IF(AG8="N",BA8*(IF(RarityBackground!$F$3+(AH8-1)&gt;10,10,RarityBackground!$F$3+(AH8-1)))))-BA8)</f>
        <v/>
      </c>
    </row>
    <row r="9">
      <c r="A9" s="5" t="s">
        <v>690</v>
      </c>
      <c r="B9" s="5" t="s">
        <v>418</v>
      </c>
      <c r="C9" s="6" t="s">
        <v>56</v>
      </c>
      <c r="D9" s="5">
        <f>IF(A9="","",ROUNDUP(SUM(AI9:BB9)*VLOOKUP(B9,RarityBackground!$A$1:$B$6,2,0)*IF(C9="Yes",1,1.1),0))</f>
        <v>330</v>
      </c>
      <c r="E9" s="5" t="s">
        <v>691</v>
      </c>
      <c r="F9" s="7"/>
      <c r="I9" s="7"/>
      <c r="J9" s="7"/>
      <c r="K9" s="6"/>
      <c r="L9" s="8"/>
      <c r="M9" s="7">
        <v>0.0</v>
      </c>
      <c r="N9" s="6" t="s">
        <v>67</v>
      </c>
      <c r="O9" s="6"/>
      <c r="P9" s="6"/>
      <c r="Q9" s="8"/>
      <c r="R9" s="9"/>
      <c r="S9" s="7"/>
      <c r="T9" s="6"/>
      <c r="U9" s="6"/>
      <c r="V9" s="6"/>
      <c r="W9" s="6"/>
      <c r="X9" s="6"/>
      <c r="Y9" s="6"/>
      <c r="Z9" s="6"/>
      <c r="AA9" s="7"/>
      <c r="AB9" s="7"/>
      <c r="AC9" s="7"/>
      <c r="AD9" s="6"/>
      <c r="AE9" s="6"/>
      <c r="AF9" s="6"/>
      <c r="AG9" s="6"/>
      <c r="AH9" s="6"/>
      <c r="AI9" s="7" t="str">
        <f>IF(F9="","",F9+IF(G9="",0,VLOOKUP(G9,RarityBackground!$E$7:$F$9,2,0)))</f>
        <v/>
      </c>
      <c r="AJ9" s="5" t="str">
        <f>IF(H9="","",F9+IF(H9=1,RarityBackground!$F$1,IF(H9=2,RarityBackground!$F$1*3,IF(H9=3,RarityBackground!$F$1*6,"Error"))))</f>
        <v/>
      </c>
      <c r="AK9" s="5" t="str">
        <f>IF(I9="","",IF(I9=1,RarityBackground!$F$2,IF(I9=2,RarityBackground!$F$2*3,IF(I9=3,RarityBackground!$F$2*6,"Error"))))</f>
        <v/>
      </c>
      <c r="AL9" s="5" t="str">
        <f>IF(J9="","",ROUNDUP(RarityBackground!$F$6*VLOOKUP(J9, RarityBackground!$A$18:$B$27,2,0),-1))</f>
        <v/>
      </c>
      <c r="AM9" s="5" t="str">
        <f>IF(K9="","",IF(K9="N","",IF(K9="Y",ROUNDUP(RarityBackground!$F$6,-1),"")))</f>
        <v/>
      </c>
      <c r="AN9" s="5" t="str">
        <f>IF(L9="","",IF(L9=1,RarityBackground!$D$1,IF(L9=2,RarityBackground!$D$1*3,IF(L9=3,RarityBackground!$D$1*6,"Error"))))</f>
        <v/>
      </c>
      <c r="AO9" s="5">
        <f>IF(M9="","",VLOOKUP(M9,RarityBackground!$A$7:$B$17,2,0))</f>
        <v>30</v>
      </c>
      <c r="AP9" s="5">
        <f>IF(N9="","",IF(N9="Y",AO9*RarityBackground!$F$5,IF(N9="N",AO9*(IF(RarityBackground!$F$3+(O9-1)&gt;10,10,RarityBackground!$F$3+(O9-1)))))-AO9)</f>
        <v>270</v>
      </c>
      <c r="AQ9" s="5" t="str">
        <f t="shared" si="1"/>
        <v/>
      </c>
      <c r="AR9" s="5" t="str">
        <f>IF(Q9="","",Q9*RarityBackground!$D$5)</f>
        <v/>
      </c>
      <c r="AS9" s="5" t="str">
        <f>IF(R9="","",VLOOKUP(R9&amp;"Save1Minute", RarityBackground!$C$6:$D$20,2,0))</f>
        <v/>
      </c>
      <c r="AT9" s="5" t="str">
        <f>IF(S9="","",IF(T9="Y",ROUNDUP(S9*RarityBackground!$D$4,0),IF(T9="N",ROUNDUP(S9*RarityBackground!$D$3,0))))</f>
        <v/>
      </c>
      <c r="AU9" s="5" t="str">
        <f>IF(U9="","",IF(V9="Y",((RarityBackground!$D$4*U9)*(RarityBackground!$F$3+W9)),((RarityBackground!$D$3*U9)*(RarityBackground!$F$3+W9))))</f>
        <v/>
      </c>
      <c r="AV9" s="5" t="str">
        <f>IF(X9="","",IF(Y9="Y",(RarityBackground!$D$4*X9)*IF(Z9="Y",RarityBackground!$F$9,RarityBackground!$F$10),(RarityBackground!$D$3*X9)*IF(Z9="Y",RarityBackground!$F$9,RarityBackground!$F$10)))</f>
        <v/>
      </c>
      <c r="AW9" s="5" t="str">
        <f>IF(AA9="","",AA9*RarityBackground!$D$2)</f>
        <v/>
      </c>
      <c r="AX9" s="5" t="str">
        <f t="shared" si="2"/>
        <v/>
      </c>
      <c r="AY9" s="5" t="str">
        <f>IF(AC9="","",VLOOKUP(AC9,RarityBackground!$A$7:$B$17,2,0))</f>
        <v/>
      </c>
      <c r="AZ9" s="5" t="str">
        <f>IF(AD9="","",IF(AD9="Y",AY9*RarityBackground!$F$5,IF(AD9="N",AY9*(IF(RarityBackground!$F$3+(AE9-1)&gt;10,10,RarityBackground!$F$3+(AE9-1)))))-AY9)</f>
        <v/>
      </c>
      <c r="BA9" s="5" t="str">
        <f>IF(AF9="","",VLOOKUP(AF9,RarityBackground!$A$7:$B$17,2,0))</f>
        <v/>
      </c>
      <c r="BB9" s="5" t="str">
        <f>IF(AG9="","",IF(AG9="Y",BA9*RarityBackground!$F$5,IF(AG9="N",BA9*(IF(RarityBackground!$F$3+(AH9-1)&gt;10,10,RarityBackground!$F$3+(AH9-1)))))-BA9)</f>
        <v/>
      </c>
    </row>
    <row r="10">
      <c r="A10" s="5" t="s">
        <v>692</v>
      </c>
      <c r="B10" s="5" t="s">
        <v>418</v>
      </c>
      <c r="C10" s="6" t="s">
        <v>56</v>
      </c>
      <c r="D10" s="5">
        <f>IF(A10="","",ROUNDUP(SUM(AI10:BB10)*VLOOKUP(B10,RarityBackground!$A$1:$B$6,2,0)*IF(C10="Yes",1,1.1),0))</f>
        <v>990</v>
      </c>
      <c r="E10" s="5" t="s">
        <v>251</v>
      </c>
      <c r="F10" s="7"/>
      <c r="I10" s="7"/>
      <c r="J10" s="7"/>
      <c r="K10" s="6"/>
      <c r="L10" s="8"/>
      <c r="M10" s="7">
        <v>1.0</v>
      </c>
      <c r="N10" s="6" t="s">
        <v>67</v>
      </c>
      <c r="O10" s="6"/>
      <c r="P10" s="6"/>
      <c r="Q10" s="8"/>
      <c r="R10" s="9"/>
      <c r="S10" s="7"/>
      <c r="T10" s="6"/>
      <c r="U10" s="6"/>
      <c r="V10" s="6"/>
      <c r="W10" s="6"/>
      <c r="X10" s="6"/>
      <c r="Y10" s="6"/>
      <c r="Z10" s="6"/>
      <c r="AA10" s="7"/>
      <c r="AB10" s="7"/>
      <c r="AC10" s="7"/>
      <c r="AD10" s="6"/>
      <c r="AE10" s="6"/>
      <c r="AF10" s="6"/>
      <c r="AG10" s="6"/>
      <c r="AH10" s="6"/>
      <c r="AI10" s="7" t="str">
        <f>IF(F10="","",F10+IF(G10="",0,VLOOKUP(G10,RarityBackground!$E$7:$F$9,2,0)))</f>
        <v/>
      </c>
      <c r="AJ10" s="5" t="str">
        <f>IF(H10="","",F10+IF(H10=1,RarityBackground!$F$1,IF(H10=2,RarityBackground!$F$1*3,IF(H10=3,RarityBackground!$F$1*6,"Error"))))</f>
        <v/>
      </c>
      <c r="AK10" s="5" t="str">
        <f>IF(I10="","",IF(I10=1,RarityBackground!$F$2,IF(I10=2,RarityBackground!$F$2*3,IF(I10=3,RarityBackground!$F$2*6,"Error"))))</f>
        <v/>
      </c>
      <c r="AL10" s="5" t="str">
        <f>IF(J10="","",ROUNDUP(RarityBackground!$F$6*VLOOKUP(J10, RarityBackground!$A$18:$B$27,2,0),-1))</f>
        <v/>
      </c>
      <c r="AM10" s="5" t="str">
        <f>IF(K10="","",IF(K10="N","",IF(K10="Y",ROUNDUP(RarityBackground!$F$6,-1),"")))</f>
        <v/>
      </c>
      <c r="AN10" s="5" t="str">
        <f>IF(L10="","",IF(L10=1,RarityBackground!$D$1,IF(L10=2,RarityBackground!$D$1*3,IF(L10=3,RarityBackground!$D$1*6,"Error"))))</f>
        <v/>
      </c>
      <c r="AO10" s="5">
        <f>IF(M10="","",VLOOKUP(M10,RarityBackground!$A$7:$B$17,2,0))</f>
        <v>90</v>
      </c>
      <c r="AP10" s="5">
        <f>IF(N10="","",IF(N10="Y",AO10*RarityBackground!$F$5,IF(N10="N",AO10*(IF(RarityBackground!$F$3+(O10-1)&gt;10,10,RarityBackground!$F$3+(O10-1)))))-AO10)</f>
        <v>810</v>
      </c>
      <c r="AQ10" s="5" t="str">
        <f t="shared" si="1"/>
        <v/>
      </c>
      <c r="AR10" s="5" t="str">
        <f>IF(Q10="","",Q10*RarityBackground!$D$5)</f>
        <v/>
      </c>
      <c r="AS10" s="5" t="str">
        <f>IF(R10="","",VLOOKUP(R10&amp;"Save1Minute", RarityBackground!$C$6:$D$20,2,0))</f>
        <v/>
      </c>
      <c r="AT10" s="5" t="str">
        <f>IF(S10="","",IF(T10="Y",ROUNDUP(S10*RarityBackground!$D$4,0),IF(T10="N",ROUNDUP(S10*RarityBackground!$D$3,0))))</f>
        <v/>
      </c>
      <c r="AU10" s="5" t="str">
        <f>IF(U10="","",IF(V10="Y",((RarityBackground!$D$4*U10)*(RarityBackground!$F$3+W10)),((RarityBackground!$D$3*U10)*(RarityBackground!$F$3+W10))))</f>
        <v/>
      </c>
      <c r="AV10" s="5" t="str">
        <f>IF(X10="","",IF(Y10="Y",(RarityBackground!$D$4*X10)*IF(Z10="Y",RarityBackground!$F$9,RarityBackground!$F$10),(RarityBackground!$D$3*X10)*IF(Z10="Y",RarityBackground!$F$9,RarityBackground!$F$10)))</f>
        <v/>
      </c>
      <c r="AW10" s="5" t="str">
        <f>IF(AA10="","",AA10*RarityBackground!$D$2)</f>
        <v/>
      </c>
      <c r="AX10" s="5" t="str">
        <f t="shared" si="2"/>
        <v/>
      </c>
      <c r="AY10" s="5" t="str">
        <f>IF(AC10="","",VLOOKUP(AC10,RarityBackground!$A$7:$B$17,2,0))</f>
        <v/>
      </c>
      <c r="AZ10" s="5" t="str">
        <f>IF(AD10="","",IF(AD10="Y",AY10*RarityBackground!$F$5,IF(AD10="N",AY10*(IF(RarityBackground!$F$3+(AE10-1)&gt;10,10,RarityBackground!$F$3+(AE10-1)))))-AY10)</f>
        <v/>
      </c>
      <c r="BA10" s="5" t="str">
        <f>IF(AF10="","",VLOOKUP(AF10,RarityBackground!$A$7:$B$17,2,0))</f>
        <v/>
      </c>
      <c r="BB10" s="5" t="str">
        <f>IF(AG10="","",IF(AG10="Y",BA10*RarityBackground!$F$5,IF(AG10="N",BA10*(IF(RarityBackground!$F$3+(AH10-1)&gt;10,10,RarityBackground!$F$3+(AH10-1)))))-BA10)</f>
        <v/>
      </c>
    </row>
    <row r="11">
      <c r="A11" s="5" t="s">
        <v>693</v>
      </c>
      <c r="B11" s="5" t="s">
        <v>418</v>
      </c>
      <c r="C11" s="6" t="s">
        <v>56</v>
      </c>
      <c r="D11" s="5">
        <f>IF(A11="","",ROUNDUP(SUM(AI11:BB11)*VLOOKUP(B11,RarityBackground!$A$1:$B$6,2,0)*IF(C11="Yes",1,1.1),0))</f>
        <v>792</v>
      </c>
      <c r="E11" s="5" t="s">
        <v>694</v>
      </c>
      <c r="F11" s="7"/>
      <c r="I11" s="7"/>
      <c r="J11" s="7"/>
      <c r="K11" s="6"/>
      <c r="L11" s="8"/>
      <c r="M11" s="7">
        <v>2.0</v>
      </c>
      <c r="N11" s="6" t="s">
        <v>76</v>
      </c>
      <c r="O11" s="6">
        <v>1.0</v>
      </c>
      <c r="P11" s="6"/>
      <c r="Q11" s="8"/>
      <c r="R11" s="9"/>
      <c r="S11" s="7"/>
      <c r="T11" s="6"/>
      <c r="U11" s="6"/>
      <c r="V11" s="6"/>
      <c r="W11" s="6"/>
      <c r="X11" s="6"/>
      <c r="Y11" s="6"/>
      <c r="Z11" s="6"/>
      <c r="AA11" s="7"/>
      <c r="AB11" s="7"/>
      <c r="AC11" s="7"/>
      <c r="AD11" s="6"/>
      <c r="AE11" s="6"/>
      <c r="AF11" s="6"/>
      <c r="AG11" s="6"/>
      <c r="AH11" s="6"/>
      <c r="AI11" s="7" t="str">
        <f>IF(F11="","",F11+IF(G11="",0,VLOOKUP(G11,RarityBackground!$E$7:$F$9,2,0)))</f>
        <v/>
      </c>
      <c r="AJ11" s="5" t="str">
        <f>IF(H11="","",F11+IF(H11=1,RarityBackground!$F$1,IF(H11=2,RarityBackground!$F$1*3,IF(H11=3,RarityBackground!$F$1*6,"Error"))))</f>
        <v/>
      </c>
      <c r="AK11" s="5" t="str">
        <f>IF(I11="","",IF(I11=1,RarityBackground!$F$2,IF(I11=2,RarityBackground!$F$2*3,IF(I11=3,RarityBackground!$F$2*6,"Error"))))</f>
        <v/>
      </c>
      <c r="AL11" s="5" t="str">
        <f>IF(J11="","",ROUNDUP(RarityBackground!$F$6*VLOOKUP(J11, RarityBackground!$A$18:$B$27,2,0),-1))</f>
        <v/>
      </c>
      <c r="AM11" s="5" t="str">
        <f>IF(K11="","",IF(K11="N","",IF(K11="Y",ROUNDUP(RarityBackground!$F$6,-1),"")))</f>
        <v/>
      </c>
      <c r="AN11" s="5" t="str">
        <f>IF(L11="","",IF(L11=1,RarityBackground!$D$1,IF(L11=2,RarityBackground!$D$1*3,IF(L11=3,RarityBackground!$D$1*6,"Error"))))</f>
        <v/>
      </c>
      <c r="AO11" s="5">
        <f>IF(M11="","",VLOOKUP(M11,RarityBackground!$A$7:$B$17,2,0))</f>
        <v>180</v>
      </c>
      <c r="AP11" s="5">
        <f>IF(N11="","",IF(N11="Y",AO11*RarityBackground!$F$5,IF(N11="N",AO11*(IF(RarityBackground!$F$3+(O11-1)&gt;10,10,RarityBackground!$F$3+(O11-1)))))-AO11)</f>
        <v>540</v>
      </c>
      <c r="AQ11" s="5" t="str">
        <f t="shared" si="1"/>
        <v/>
      </c>
      <c r="AR11" s="5" t="str">
        <f>IF(Q11="","",Q11*RarityBackground!$D$5)</f>
        <v/>
      </c>
      <c r="AS11" s="5" t="str">
        <f>IF(R11="","",VLOOKUP(R11&amp;"Save1Minute", RarityBackground!$C$6:$D$20,2,0))</f>
        <v/>
      </c>
      <c r="AT11" s="5" t="str">
        <f>IF(S11="","",IF(T11="Y",ROUNDUP(S11*RarityBackground!$D$4,0),IF(T11="N",ROUNDUP(S11*RarityBackground!$D$3,0))))</f>
        <v/>
      </c>
      <c r="AU11" s="5" t="str">
        <f>IF(U11="","",IF(V11="Y",((RarityBackground!$D$4*U11)*(RarityBackground!$F$3+W11)),((RarityBackground!$D$3*U11)*(RarityBackground!$F$3+W11))))</f>
        <v/>
      </c>
      <c r="AV11" s="5" t="str">
        <f>IF(X11="","",IF(Y11="Y",(RarityBackground!$D$4*X11)*IF(Z11="Y",RarityBackground!$F$9,RarityBackground!$F$10),(RarityBackground!$D$3*X11)*IF(Z11="Y",RarityBackground!$F$9,RarityBackground!$F$10)))</f>
        <v/>
      </c>
      <c r="AW11" s="5" t="str">
        <f>IF(AA11="","",AA11*RarityBackground!$D$2)</f>
        <v/>
      </c>
      <c r="AX11" s="5" t="str">
        <f t="shared" si="2"/>
        <v/>
      </c>
      <c r="AY11" s="5" t="str">
        <f>IF(AC11="","",VLOOKUP(AC11,RarityBackground!$A$7:$B$17,2,0))</f>
        <v/>
      </c>
      <c r="AZ11" s="5" t="str">
        <f>IF(AD11="","",IF(AD11="Y",AY11*RarityBackground!$F$5,IF(AD11="N",AY11*(IF(RarityBackground!$F$3+(AE11-1)&gt;10,10,RarityBackground!$F$3+(AE11-1)))))-AY11)</f>
        <v/>
      </c>
      <c r="BA11" s="5" t="str">
        <f>IF(AF11="","",VLOOKUP(AF11,RarityBackground!$A$7:$B$17,2,0))</f>
        <v/>
      </c>
      <c r="BB11" s="5" t="str">
        <f>IF(AG11="","",IF(AG11="Y",BA11*RarityBackground!$F$5,IF(AG11="N",BA11*(IF(RarityBackground!$F$3+(AH11-1)&gt;10,10,RarityBackground!$F$3+(AH11-1)))))-BA11)</f>
        <v/>
      </c>
    </row>
    <row r="12">
      <c r="A12" s="5" t="s">
        <v>695</v>
      </c>
      <c r="B12" s="5" t="s">
        <v>418</v>
      </c>
      <c r="C12" s="6" t="s">
        <v>56</v>
      </c>
      <c r="D12" s="5">
        <f>IF(A12="","",ROUNDUP(SUM(AI12:BB12)*VLOOKUP(B12,RarityBackground!$A$1:$B$6,2,0)*IF(C12="Yes",1,1.1),0))</f>
        <v>330</v>
      </c>
      <c r="E12" s="5" t="s">
        <v>696</v>
      </c>
      <c r="F12" s="7"/>
      <c r="I12" s="7"/>
      <c r="J12" s="7"/>
      <c r="K12" s="6"/>
      <c r="L12" s="8"/>
      <c r="M12" s="7">
        <v>0.0</v>
      </c>
      <c r="N12" s="6" t="s">
        <v>67</v>
      </c>
      <c r="O12" s="6"/>
      <c r="P12" s="6"/>
      <c r="Q12" s="8"/>
      <c r="R12" s="9"/>
      <c r="S12" s="7"/>
      <c r="T12" s="6"/>
      <c r="U12" s="6"/>
      <c r="V12" s="6"/>
      <c r="W12" s="6"/>
      <c r="X12" s="6"/>
      <c r="Y12" s="6"/>
      <c r="Z12" s="6"/>
      <c r="AA12" s="7"/>
      <c r="AB12" s="7"/>
      <c r="AC12" s="7"/>
      <c r="AD12" s="6"/>
      <c r="AE12" s="6"/>
      <c r="AF12" s="6"/>
      <c r="AG12" s="6"/>
      <c r="AH12" s="6"/>
      <c r="AI12" s="7" t="str">
        <f>IF(F12="","",F12+IF(G12="",0,VLOOKUP(G12,RarityBackground!$E$7:$F$9,2,0)))</f>
        <v/>
      </c>
      <c r="AJ12" s="5" t="str">
        <f>IF(H12="","",F12+IF(H12=1,RarityBackground!$F$1,IF(H12=2,RarityBackground!$F$1*3,IF(H12=3,RarityBackground!$F$1*6,"Error"))))</f>
        <v/>
      </c>
      <c r="AK12" s="5" t="str">
        <f>IF(I12="","",IF(I12=1,RarityBackground!$F$2,IF(I12=2,RarityBackground!$F$2*3,IF(I12=3,RarityBackground!$F$2*6,"Error"))))</f>
        <v/>
      </c>
      <c r="AL12" s="5" t="str">
        <f>IF(J12="","",ROUNDUP(RarityBackground!$F$6*VLOOKUP(J12, RarityBackground!$A$18:$B$27,2,0),-1))</f>
        <v/>
      </c>
      <c r="AM12" s="5" t="str">
        <f>IF(K12="","",IF(K12="N","",IF(K12="Y",ROUNDUP(RarityBackground!$F$6,-1),"")))</f>
        <v/>
      </c>
      <c r="AN12" s="5" t="str">
        <f>IF(L12="","",IF(L12=1,RarityBackground!$D$1,IF(L12=2,RarityBackground!$D$1*3,IF(L12=3,RarityBackground!$D$1*6,"Error"))))</f>
        <v/>
      </c>
      <c r="AO12" s="5">
        <f>IF(M12="","",VLOOKUP(M12,RarityBackground!$A$7:$B$17,2,0))</f>
        <v>30</v>
      </c>
      <c r="AP12" s="5">
        <f>IF(N12="","",IF(N12="Y",AO12*RarityBackground!$F$5,IF(N12="N",AO12*(IF(RarityBackground!$F$3+(O12-1)&gt;10,10,RarityBackground!$F$3+(O12-1)))))-AO12)</f>
        <v>270</v>
      </c>
      <c r="AQ12" s="5" t="str">
        <f t="shared" si="1"/>
        <v/>
      </c>
      <c r="AR12" s="5" t="str">
        <f>IF(Q12="","",Q12*RarityBackground!$D$5)</f>
        <v/>
      </c>
      <c r="AS12" s="5" t="str">
        <f>IF(R12="","",VLOOKUP(R12&amp;"Save1Minute", RarityBackground!$C$6:$D$20,2,0))</f>
        <v/>
      </c>
      <c r="AT12" s="5" t="str">
        <f>IF(S12="","",IF(T12="Y",ROUNDUP(S12*RarityBackground!$D$4,0),IF(T12="N",ROUNDUP(S12*RarityBackground!$D$3,0))))</f>
        <v/>
      </c>
      <c r="AU12" s="5" t="str">
        <f>IF(U12="","",IF(V12="Y",((RarityBackground!$D$4*U12)*(RarityBackground!$F$3+W12)),((RarityBackground!$D$3*U12)*(RarityBackground!$F$3+W12))))</f>
        <v/>
      </c>
      <c r="AV12" s="5" t="str">
        <f>IF(X12="","",IF(Y12="Y",(RarityBackground!$D$4*X12)*IF(Z12="Y",RarityBackground!$F$9,RarityBackground!$F$10),(RarityBackground!$D$3*X12)*IF(Z12="Y",RarityBackground!$F$9,RarityBackground!$F$10)))</f>
        <v/>
      </c>
      <c r="AW12" s="5" t="str">
        <f>IF(AA12="","",AA12*RarityBackground!$D$2)</f>
        <v/>
      </c>
      <c r="AX12" s="5" t="str">
        <f t="shared" si="2"/>
        <v/>
      </c>
      <c r="AY12" s="5" t="str">
        <f>IF(AC12="","",VLOOKUP(AC12,RarityBackground!$A$7:$B$17,2,0))</f>
        <v/>
      </c>
      <c r="AZ12" s="5" t="str">
        <f>IF(AD12="","",IF(AD12="Y",AY12*RarityBackground!$F$5,IF(AD12="N",AY12*(IF(RarityBackground!$F$3+(AE12-1)&gt;10,10,RarityBackground!$F$3+(AE12-1)))))-AY12)</f>
        <v/>
      </c>
      <c r="BA12" s="5" t="str">
        <f>IF(AF12="","",VLOOKUP(AF12,RarityBackground!$A$7:$B$17,2,0))</f>
        <v/>
      </c>
      <c r="BB12" s="5" t="str">
        <f>IF(AG12="","",IF(AG12="Y",BA12*RarityBackground!$F$5,IF(AG12="N",BA12*(IF(RarityBackground!$F$3+(AH12-1)&gt;10,10,RarityBackground!$F$3+(AH12-1)))))-BA12)</f>
        <v/>
      </c>
    </row>
    <row r="13">
      <c r="A13" s="5" t="s">
        <v>697</v>
      </c>
      <c r="B13" s="5" t="s">
        <v>418</v>
      </c>
      <c r="C13" s="6" t="s">
        <v>74</v>
      </c>
      <c r="D13" s="5">
        <f>IF(A13="","",ROUNDUP(SUM(AI13:BB13)*VLOOKUP(B13,RarityBackground!$A$1:$B$6,2,0)*IF(C13="Yes",1,1.1),0))</f>
        <v>120</v>
      </c>
      <c r="E13" s="5" t="s">
        <v>698</v>
      </c>
      <c r="F13" s="7"/>
      <c r="I13" s="7"/>
      <c r="J13" s="7"/>
      <c r="K13" s="6"/>
      <c r="L13" s="8"/>
      <c r="M13" s="7">
        <v>0.0</v>
      </c>
      <c r="N13" s="6" t="s">
        <v>76</v>
      </c>
      <c r="O13" s="6">
        <v>1.0</v>
      </c>
      <c r="P13" s="6"/>
      <c r="Q13" s="8"/>
      <c r="R13" s="9"/>
      <c r="S13" s="7"/>
      <c r="T13" s="6"/>
      <c r="U13" s="6"/>
      <c r="V13" s="6"/>
      <c r="W13" s="6"/>
      <c r="X13" s="6"/>
      <c r="Y13" s="6"/>
      <c r="Z13" s="6"/>
      <c r="AA13" s="7"/>
      <c r="AB13" s="7"/>
      <c r="AC13" s="7"/>
      <c r="AD13" s="6"/>
      <c r="AE13" s="6"/>
      <c r="AF13" s="6"/>
      <c r="AG13" s="6"/>
      <c r="AH13" s="6"/>
      <c r="AI13" s="7" t="str">
        <f>IF(F13="","",F13+IF(G13="",0,VLOOKUP(G13,RarityBackground!$E$7:$F$9,2,0)))</f>
        <v/>
      </c>
      <c r="AJ13" s="5" t="str">
        <f>IF(H13="","",F13+IF(H13=1,RarityBackground!$F$1,IF(H13=2,RarityBackground!$F$1*3,IF(H13=3,RarityBackground!$F$1*6,"Error"))))</f>
        <v/>
      </c>
      <c r="AK13" s="5" t="str">
        <f>IF(I13="","",IF(I13=1,RarityBackground!$F$2,IF(I13=2,RarityBackground!$F$2*3,IF(I13=3,RarityBackground!$F$2*6,"Error"))))</f>
        <v/>
      </c>
      <c r="AL13" s="5" t="str">
        <f>IF(J13="","",ROUNDUP(RarityBackground!$F$6*VLOOKUP(J13, RarityBackground!$A$18:$B$27,2,0),-1))</f>
        <v/>
      </c>
      <c r="AM13" s="5" t="str">
        <f>IF(K13="","",IF(K13="N","",IF(K13="Y",ROUNDUP(RarityBackground!$F$6,-1),"")))</f>
        <v/>
      </c>
      <c r="AN13" s="5" t="str">
        <f>IF(L13="","",IF(L13=1,RarityBackground!$D$1,IF(L13=2,RarityBackground!$D$1*3,IF(L13=3,RarityBackground!$D$1*6,"Error"))))</f>
        <v/>
      </c>
      <c r="AO13" s="5">
        <f>IF(M13="","",VLOOKUP(M13,RarityBackground!$A$7:$B$17,2,0))</f>
        <v>30</v>
      </c>
      <c r="AP13" s="5">
        <f>IF(N13="","",IF(N13="Y",AO13*RarityBackground!$F$5,IF(N13="N",AO13*(IF(RarityBackground!$F$3+(O13-1)&gt;10,10,RarityBackground!$F$3+(O13-1)))))-AO13)</f>
        <v>90</v>
      </c>
      <c r="AQ13" s="5" t="str">
        <f t="shared" si="1"/>
        <v/>
      </c>
      <c r="AR13" s="5" t="str">
        <f>IF(Q13="","",Q13*RarityBackground!$D$5)</f>
        <v/>
      </c>
      <c r="AS13" s="5" t="str">
        <f>IF(R13="","",VLOOKUP(R13&amp;"Save1Minute", RarityBackground!$C$6:$D$20,2,0))</f>
        <v/>
      </c>
      <c r="AT13" s="5" t="str">
        <f>IF(S13="","",IF(T13="Y",ROUNDUP(S13*RarityBackground!$D$4,0),IF(T13="N",ROUNDUP(S13*RarityBackground!$D$3,0))))</f>
        <v/>
      </c>
      <c r="AU13" s="5" t="str">
        <f>IF(U13="","",IF(V13="Y",((RarityBackground!$D$4*U13)*(RarityBackground!$F$3+W13)),((RarityBackground!$D$3*U13)*(RarityBackground!$F$3+W13))))</f>
        <v/>
      </c>
      <c r="AV13" s="5" t="str">
        <f>IF(X13="","",IF(Y13="Y",(RarityBackground!$D$4*X13)*IF(Z13="Y",RarityBackground!$F$9,RarityBackground!$F$10),(RarityBackground!$D$3*X13)*IF(Z13="Y",RarityBackground!$F$9,RarityBackground!$F$10)))</f>
        <v/>
      </c>
      <c r="AW13" s="5" t="str">
        <f>IF(AA13="","",AA13*RarityBackground!$D$2)</f>
        <v/>
      </c>
      <c r="AX13" s="5" t="str">
        <f t="shared" si="2"/>
        <v/>
      </c>
      <c r="AY13" s="5" t="str">
        <f>IF(AC13="","",VLOOKUP(AC13,RarityBackground!$A$7:$B$17,2,0))</f>
        <v/>
      </c>
      <c r="AZ13" s="5" t="str">
        <f>IF(AD13="","",IF(AD13="Y",AY13*RarityBackground!$F$5,IF(AD13="N",AY13*(IF(RarityBackground!$F$3+(AE13-1)&gt;10,10,RarityBackground!$F$3+(AE13-1)))))-AY13)</f>
        <v/>
      </c>
      <c r="BA13" s="5" t="str">
        <f>IF(AF13="","",VLOOKUP(AF13,RarityBackground!$A$7:$B$17,2,0))</f>
        <v/>
      </c>
      <c r="BB13" s="5" t="str">
        <f>IF(AG13="","",IF(AG13="Y",BA13*RarityBackground!$F$5,IF(AG13="N",BA13*(IF(RarityBackground!$F$3+(AH13-1)&gt;10,10,RarityBackground!$F$3+(AH13-1)))))-BA13)</f>
        <v/>
      </c>
    </row>
    <row r="14">
      <c r="A14" s="5" t="s">
        <v>699</v>
      </c>
      <c r="B14" s="5" t="s">
        <v>418</v>
      </c>
      <c r="C14" s="6" t="s">
        <v>56</v>
      </c>
      <c r="D14" s="5">
        <f>IF(A14="","",ROUNDUP(SUM(AI14:BB14)*VLOOKUP(B14,RarityBackground!$A$1:$B$6,2,0)*IF(C14="Yes",1,1.1),0))</f>
        <v>330</v>
      </c>
      <c r="E14" s="5" t="s">
        <v>689</v>
      </c>
      <c r="F14" s="7"/>
      <c r="I14" s="7"/>
      <c r="J14" s="7"/>
      <c r="K14" s="6"/>
      <c r="L14" s="8"/>
      <c r="M14" s="7">
        <v>0.0</v>
      </c>
      <c r="N14" s="6" t="s">
        <v>67</v>
      </c>
      <c r="O14" s="6"/>
      <c r="P14" s="6"/>
      <c r="Q14" s="8"/>
      <c r="R14" s="9"/>
      <c r="S14" s="7"/>
      <c r="T14" s="6"/>
      <c r="U14" s="6"/>
      <c r="V14" s="6"/>
      <c r="W14" s="6"/>
      <c r="X14" s="6"/>
      <c r="Y14" s="6"/>
      <c r="Z14" s="6"/>
      <c r="AA14" s="7"/>
      <c r="AB14" s="7"/>
      <c r="AC14" s="7"/>
      <c r="AD14" s="6"/>
      <c r="AE14" s="6"/>
      <c r="AF14" s="6"/>
      <c r="AG14" s="6"/>
      <c r="AH14" s="6"/>
      <c r="AI14" s="7" t="str">
        <f>IF(F14="","",F14+IF(G14="",0,VLOOKUP(G14,RarityBackground!$E$7:$F$9,2,0)))</f>
        <v/>
      </c>
      <c r="AJ14" s="5" t="str">
        <f>IF(H14="","",F14+IF(H14=1,RarityBackground!$F$1,IF(H14=2,RarityBackground!$F$1*3,IF(H14=3,RarityBackground!$F$1*6,"Error"))))</f>
        <v/>
      </c>
      <c r="AK14" s="5" t="str">
        <f>IF(I14="","",IF(I14=1,RarityBackground!$F$2,IF(I14=2,RarityBackground!$F$2*3,IF(I14=3,RarityBackground!$F$2*6,"Error"))))</f>
        <v/>
      </c>
      <c r="AL14" s="5" t="str">
        <f>IF(J14="","",ROUNDUP(RarityBackground!$F$6*VLOOKUP(J14, RarityBackground!$A$18:$B$27,2,0),-1))</f>
        <v/>
      </c>
      <c r="AM14" s="5" t="str">
        <f>IF(K14="","",IF(K14="N","",IF(K14="Y",ROUNDUP(RarityBackground!$F$6,-1),"")))</f>
        <v/>
      </c>
      <c r="AN14" s="5" t="str">
        <f>IF(L14="","",IF(L14=1,RarityBackground!$D$1,IF(L14=2,RarityBackground!$D$1*3,IF(L14=3,RarityBackground!$D$1*6,"Error"))))</f>
        <v/>
      </c>
      <c r="AO14" s="5">
        <f>IF(M14="","",VLOOKUP(M14,RarityBackground!$A$7:$B$17,2,0))</f>
        <v>30</v>
      </c>
      <c r="AP14" s="5">
        <f>IF(N14="","",IF(N14="Y",AO14*RarityBackground!$F$5,IF(N14="N",AO14*(IF(RarityBackground!$F$3+(O14-1)&gt;10,10,RarityBackground!$F$3+(O14-1)))))-AO14)</f>
        <v>270</v>
      </c>
      <c r="AQ14" s="5" t="str">
        <f t="shared" si="1"/>
        <v/>
      </c>
      <c r="AR14" s="5" t="str">
        <f>IF(Q14="","",Q14*RarityBackground!$D$5)</f>
        <v/>
      </c>
      <c r="AS14" s="5" t="str">
        <f>IF(R14="","",VLOOKUP(R14&amp;"Save1Minute", RarityBackground!$C$6:$D$20,2,0))</f>
        <v/>
      </c>
      <c r="AT14" s="5" t="str">
        <f>IF(S14="","",IF(T14="Y",ROUNDUP(S14*RarityBackground!$D$4,0),IF(T14="N",ROUNDUP(S14*RarityBackground!$D$3,0))))</f>
        <v/>
      </c>
      <c r="AU14" s="5" t="str">
        <f>IF(U14="","",IF(V14="Y",((RarityBackground!$D$4*U14)*(RarityBackground!$F$3+W14)),((RarityBackground!$D$3*U14)*(RarityBackground!$F$3+W14))))</f>
        <v/>
      </c>
      <c r="AV14" s="5" t="str">
        <f>IF(X14="","",IF(Y14="Y",(RarityBackground!$D$4*X14)*IF(Z14="Y",RarityBackground!$F$9,RarityBackground!$F$10),(RarityBackground!$D$3*X14)*IF(Z14="Y",RarityBackground!$F$9,RarityBackground!$F$10)))</f>
        <v/>
      </c>
      <c r="AW14" s="5" t="str">
        <f>IF(AA14="","",AA14*RarityBackground!$D$2)</f>
        <v/>
      </c>
      <c r="AX14" s="5" t="str">
        <f t="shared" si="2"/>
        <v/>
      </c>
      <c r="AY14" s="5" t="str">
        <f>IF(AC14="","",VLOOKUP(AC14,RarityBackground!$A$7:$B$17,2,0))</f>
        <v/>
      </c>
      <c r="AZ14" s="5" t="str">
        <f>IF(AD14="","",IF(AD14="Y",AY14*RarityBackground!$F$5,IF(AD14="N",AY14*(IF(RarityBackground!$F$3+(AE14-1)&gt;10,10,RarityBackground!$F$3+(AE14-1)))))-AY14)</f>
        <v/>
      </c>
      <c r="BA14" s="5" t="str">
        <f>IF(AF14="","",VLOOKUP(AF14,RarityBackground!$A$7:$B$17,2,0))</f>
        <v/>
      </c>
      <c r="BB14" s="5" t="str">
        <f>IF(AG14="","",IF(AG14="Y",BA14*RarityBackground!$F$5,IF(AG14="N",BA14*(IF(RarityBackground!$F$3+(AH14-1)&gt;10,10,RarityBackground!$F$3+(AH14-1)))))-BA14)</f>
        <v/>
      </c>
    </row>
    <row r="15">
      <c r="A15" s="5" t="s">
        <v>700</v>
      </c>
      <c r="B15" s="5" t="s">
        <v>418</v>
      </c>
      <c r="C15" s="6" t="s">
        <v>56</v>
      </c>
      <c r="D15" s="5">
        <f>IF(A15="","",ROUNDUP(SUM(AI15:BB15)*VLOOKUP(B15,RarityBackground!$A$1:$B$6,2,0)*IF(C15="Yes",1,1.1),0))</f>
        <v>990</v>
      </c>
      <c r="E15" s="5" t="s">
        <v>701</v>
      </c>
      <c r="F15" s="7"/>
      <c r="I15" s="7"/>
      <c r="J15" s="7"/>
      <c r="K15" s="6"/>
      <c r="L15" s="8"/>
      <c r="M15" s="7">
        <v>1.0</v>
      </c>
      <c r="N15" s="6" t="s">
        <v>67</v>
      </c>
      <c r="O15" s="6"/>
      <c r="P15" s="6"/>
      <c r="Q15" s="8"/>
      <c r="R15" s="9"/>
      <c r="S15" s="7"/>
      <c r="T15" s="6"/>
      <c r="U15" s="6"/>
      <c r="V15" s="6"/>
      <c r="W15" s="6"/>
      <c r="X15" s="6"/>
      <c r="Y15" s="6"/>
      <c r="Z15" s="6"/>
      <c r="AA15" s="7"/>
      <c r="AB15" s="7"/>
      <c r="AC15" s="7"/>
      <c r="AD15" s="6"/>
      <c r="AE15" s="6"/>
      <c r="AF15" s="6"/>
      <c r="AG15" s="6"/>
      <c r="AH15" s="6"/>
      <c r="AI15" s="7" t="str">
        <f>IF(F15="","",F15+IF(G15="",0,VLOOKUP(G15,RarityBackground!$E$7:$F$9,2,0)))</f>
        <v/>
      </c>
      <c r="AJ15" s="5" t="str">
        <f>IF(H15="","",F15+IF(H15=1,RarityBackground!$F$1,IF(H15=2,RarityBackground!$F$1*3,IF(H15=3,RarityBackground!$F$1*6,"Error"))))</f>
        <v/>
      </c>
      <c r="AK15" s="5" t="str">
        <f>IF(I15="","",IF(I15=1,RarityBackground!$F$2,IF(I15=2,RarityBackground!$F$2*3,IF(I15=3,RarityBackground!$F$2*6,"Error"))))</f>
        <v/>
      </c>
      <c r="AL15" s="5" t="str">
        <f>IF(J15="","",ROUNDUP(RarityBackground!$F$6*VLOOKUP(J15, RarityBackground!$A$18:$B$27,2,0),-1))</f>
        <v/>
      </c>
      <c r="AM15" s="5" t="str">
        <f>IF(K15="","",IF(K15="N","",IF(K15="Y",ROUNDUP(RarityBackground!$F$6,-1),"")))</f>
        <v/>
      </c>
      <c r="AN15" s="5" t="str">
        <f>IF(L15="","",IF(L15=1,RarityBackground!$D$1,IF(L15=2,RarityBackground!$D$1*3,IF(L15=3,RarityBackground!$D$1*6,"Error"))))</f>
        <v/>
      </c>
      <c r="AO15" s="5">
        <f>IF(M15="","",VLOOKUP(M15,RarityBackground!$A$7:$B$17,2,0))</f>
        <v>90</v>
      </c>
      <c r="AP15" s="5">
        <f>IF(N15="","",IF(N15="Y",AO15*RarityBackground!$F$5,IF(N15="N",AO15*(IF(RarityBackground!$F$3+(O15-1)&gt;10,10,RarityBackground!$F$3+(O15-1)))))-AO15)</f>
        <v>810</v>
      </c>
      <c r="AQ15" s="5" t="str">
        <f t="shared" si="1"/>
        <v/>
      </c>
      <c r="AR15" s="5" t="str">
        <f>IF(Q15="","",Q15*RarityBackground!$D$5)</f>
        <v/>
      </c>
      <c r="AS15" s="5" t="str">
        <f>IF(R15="","",VLOOKUP(R15&amp;"Save1Minute", RarityBackground!$C$6:$D$20,2,0))</f>
        <v/>
      </c>
      <c r="AT15" s="5" t="str">
        <f>IF(S15="","",IF(T15="Y",ROUNDUP(S15*RarityBackground!$D$4,0),IF(T15="N",ROUNDUP(S15*RarityBackground!$D$3,0))))</f>
        <v/>
      </c>
      <c r="AU15" s="5" t="str">
        <f>IF(U15="","",IF(V15="Y",((RarityBackground!$D$4*U15)*(RarityBackground!$F$3+W15)),((RarityBackground!$D$3*U15)*(RarityBackground!$F$3+W15))))</f>
        <v/>
      </c>
      <c r="AV15" s="5" t="str">
        <f>IF(X15="","",IF(Y15="Y",(RarityBackground!$D$4*X15)*IF(Z15="Y",RarityBackground!$F$9,RarityBackground!$F$10),(RarityBackground!$D$3*X15)*IF(Z15="Y",RarityBackground!$F$9,RarityBackground!$F$10)))</f>
        <v/>
      </c>
      <c r="AW15" s="5" t="str">
        <f>IF(AA15="","",AA15*RarityBackground!$D$2)</f>
        <v/>
      </c>
      <c r="AX15" s="5" t="str">
        <f t="shared" si="2"/>
        <v/>
      </c>
      <c r="AY15" s="5" t="str">
        <f>IF(AC15="","",VLOOKUP(AC15,RarityBackground!$A$7:$B$17,2,0))</f>
        <v/>
      </c>
      <c r="AZ15" s="5" t="str">
        <f>IF(AD15="","",IF(AD15="Y",AY15*RarityBackground!$F$5,IF(AD15="N",AY15*(IF(RarityBackground!$F$3+(AE15-1)&gt;10,10,RarityBackground!$F$3+(AE15-1)))))-AY15)</f>
        <v/>
      </c>
      <c r="BA15" s="5" t="str">
        <f>IF(AF15="","",VLOOKUP(AF15,RarityBackground!$A$7:$B$17,2,0))</f>
        <v/>
      </c>
      <c r="BB15" s="5" t="str">
        <f>IF(AG15="","",IF(AG15="Y",BA15*RarityBackground!$F$5,IF(AG15="N",BA15*(IF(RarityBackground!$F$3+(AH15-1)&gt;10,10,RarityBackground!$F$3+(AH15-1)))))-BA15)</f>
        <v/>
      </c>
    </row>
    <row r="16">
      <c r="A16" s="5" t="s">
        <v>702</v>
      </c>
      <c r="B16" s="5" t="s">
        <v>418</v>
      </c>
      <c r="C16" s="6" t="s">
        <v>56</v>
      </c>
      <c r="D16" s="5">
        <f>IF(A16="","",ROUNDUP(SUM(AI16:BB16)*VLOOKUP(B16,RarityBackground!$A$1:$B$6,2,0)*IF(C16="Yes",1,1.1),0))</f>
        <v>330</v>
      </c>
      <c r="E16" s="5" t="s">
        <v>696</v>
      </c>
      <c r="F16" s="7"/>
      <c r="I16" s="7"/>
      <c r="J16" s="7"/>
      <c r="K16" s="6"/>
      <c r="L16" s="8"/>
      <c r="M16" s="7">
        <v>0.0</v>
      </c>
      <c r="N16" s="6" t="s">
        <v>67</v>
      </c>
      <c r="O16" s="6"/>
      <c r="P16" s="6"/>
      <c r="Q16" s="8"/>
      <c r="R16" s="9"/>
      <c r="S16" s="7"/>
      <c r="T16" s="6"/>
      <c r="U16" s="6"/>
      <c r="V16" s="6"/>
      <c r="W16" s="6"/>
      <c r="X16" s="6"/>
      <c r="Y16" s="6"/>
      <c r="Z16" s="6"/>
      <c r="AA16" s="7"/>
      <c r="AB16" s="7"/>
      <c r="AC16" s="7"/>
      <c r="AD16" s="6"/>
      <c r="AE16" s="6"/>
      <c r="AF16" s="6"/>
      <c r="AG16" s="6"/>
      <c r="AH16" s="6"/>
      <c r="AI16" s="7" t="str">
        <f>IF(F16="","",F16+IF(G16="",0,VLOOKUP(G16,RarityBackground!$E$7:$F$9,2,0)))</f>
        <v/>
      </c>
      <c r="AJ16" s="5" t="str">
        <f>IF(H16="","",F16+IF(H16=1,RarityBackground!$F$1,IF(H16=2,RarityBackground!$F$1*3,IF(H16=3,RarityBackground!$F$1*6,"Error"))))</f>
        <v/>
      </c>
      <c r="AK16" s="5" t="str">
        <f>IF(I16="","",IF(I16=1,RarityBackground!$F$2,IF(I16=2,RarityBackground!$F$2*3,IF(I16=3,RarityBackground!$F$2*6,"Error"))))</f>
        <v/>
      </c>
      <c r="AL16" s="5" t="str">
        <f>IF(J16="","",ROUNDUP(RarityBackground!$F$6*VLOOKUP(J16, RarityBackground!$A$18:$B$27,2,0),-1))</f>
        <v/>
      </c>
      <c r="AM16" s="5" t="str">
        <f>IF(K16="","",IF(K16="N","",IF(K16="Y",ROUNDUP(RarityBackground!$F$6,-1),"")))</f>
        <v/>
      </c>
      <c r="AN16" s="5" t="str">
        <f>IF(L16="","",IF(L16=1,RarityBackground!$D$1,IF(L16=2,RarityBackground!$D$1*3,IF(L16=3,RarityBackground!$D$1*6,"Error"))))</f>
        <v/>
      </c>
      <c r="AO16" s="5">
        <f>IF(M16="","",VLOOKUP(M16,RarityBackground!$A$7:$B$17,2,0))</f>
        <v>30</v>
      </c>
      <c r="AP16" s="5">
        <f>IF(N16="","",IF(N16="Y",AO16*RarityBackground!$F$5,IF(N16="N",AO16*(IF(RarityBackground!$F$3+(O16-1)&gt;10,10,RarityBackground!$F$3+(O16-1)))))-AO16)</f>
        <v>270</v>
      </c>
      <c r="AQ16" s="5" t="str">
        <f t="shared" si="1"/>
        <v/>
      </c>
      <c r="AR16" s="5" t="str">
        <f>IF(Q16="","",Q16*RarityBackground!$D$5)</f>
        <v/>
      </c>
      <c r="AS16" s="5" t="str">
        <f>IF(R16="","",VLOOKUP(R16&amp;"Save1Minute", RarityBackground!$C$6:$D$20,2,0))</f>
        <v/>
      </c>
      <c r="AT16" s="5" t="str">
        <f>IF(S16="","",IF(T16="Y",ROUNDUP(S16*RarityBackground!$D$4,0),IF(T16="N",ROUNDUP(S16*RarityBackground!$D$3,0))))</f>
        <v/>
      </c>
      <c r="AU16" s="5" t="str">
        <f>IF(U16="","",IF(V16="Y",((RarityBackground!$D$4*U16)*(RarityBackground!$F$3+W16)),((RarityBackground!$D$3*U16)*(RarityBackground!$F$3+W16))))</f>
        <v/>
      </c>
      <c r="AV16" s="5" t="str">
        <f>IF(X16="","",IF(Y16="Y",(RarityBackground!$D$4*X16)*IF(Z16="Y",RarityBackground!$F$9,RarityBackground!$F$10),(RarityBackground!$D$3*X16)*IF(Z16="Y",RarityBackground!$F$9,RarityBackground!$F$10)))</f>
        <v/>
      </c>
      <c r="AW16" s="5" t="str">
        <f>IF(AA16="","",AA16*RarityBackground!$D$2)</f>
        <v/>
      </c>
      <c r="AX16" s="5" t="str">
        <f t="shared" si="2"/>
        <v/>
      </c>
      <c r="AY16" s="5" t="str">
        <f>IF(AC16="","",VLOOKUP(AC16,RarityBackground!$A$7:$B$17,2,0))</f>
        <v/>
      </c>
      <c r="AZ16" s="5" t="str">
        <f>IF(AD16="","",IF(AD16="Y",AY16*RarityBackground!$F$5,IF(AD16="N",AY16*(IF(RarityBackground!$F$3+(AE16-1)&gt;10,10,RarityBackground!$F$3+(AE16-1)))))-AY16)</f>
        <v/>
      </c>
      <c r="BA16" s="5" t="str">
        <f>IF(AF16="","",VLOOKUP(AF16,RarityBackground!$A$7:$B$17,2,0))</f>
        <v/>
      </c>
      <c r="BB16" s="5" t="str">
        <f>IF(AG16="","",IF(AG16="Y",BA16*RarityBackground!$F$5,IF(AG16="N",BA16*(IF(RarityBackground!$F$3+(AH16-1)&gt;10,10,RarityBackground!$F$3+(AH16-1)))))-BA16)</f>
        <v/>
      </c>
    </row>
    <row r="17">
      <c r="A17" s="5" t="s">
        <v>703</v>
      </c>
      <c r="B17" s="5" t="s">
        <v>418</v>
      </c>
      <c r="C17" s="6" t="s">
        <v>74</v>
      </c>
      <c r="D17" s="5">
        <f>IF(A17="","",ROUNDUP(SUM(AI17:BB17)*VLOOKUP(B17,RarityBackground!$A$1:$B$6,2,0)*IF(C17="Yes",1,1.1),0))</f>
        <v>900</v>
      </c>
      <c r="E17" s="5" t="s">
        <v>701</v>
      </c>
      <c r="F17" s="7"/>
      <c r="I17" s="7"/>
      <c r="J17" s="7"/>
      <c r="K17" s="6"/>
      <c r="L17" s="8"/>
      <c r="M17" s="7">
        <v>1.0</v>
      </c>
      <c r="N17" s="6" t="s">
        <v>67</v>
      </c>
      <c r="O17" s="6"/>
      <c r="P17" s="6"/>
      <c r="Q17" s="8"/>
      <c r="R17" s="9"/>
      <c r="S17" s="7"/>
      <c r="T17" s="6"/>
      <c r="U17" s="6"/>
      <c r="V17" s="6"/>
      <c r="W17" s="6"/>
      <c r="X17" s="6"/>
      <c r="Y17" s="6"/>
      <c r="Z17" s="6"/>
      <c r="AA17" s="7"/>
      <c r="AB17" s="7"/>
      <c r="AC17" s="7"/>
      <c r="AD17" s="6"/>
      <c r="AE17" s="6"/>
      <c r="AF17" s="6"/>
      <c r="AG17" s="6"/>
      <c r="AH17" s="6"/>
      <c r="AI17" s="7" t="str">
        <f>IF(F17="","",F17+IF(G17="",0,VLOOKUP(G17,RarityBackground!$E$7:$F$9,2,0)))</f>
        <v/>
      </c>
      <c r="AJ17" s="5" t="str">
        <f>IF(H17="","",F17+IF(H17=1,RarityBackground!$F$1,IF(H17=2,RarityBackground!$F$1*3,IF(H17=3,RarityBackground!$F$1*6,"Error"))))</f>
        <v/>
      </c>
      <c r="AK17" s="5" t="str">
        <f>IF(I17="","",IF(I17=1,RarityBackground!$F$2,IF(I17=2,RarityBackground!$F$2*3,IF(I17=3,RarityBackground!$F$2*6,"Error"))))</f>
        <v/>
      </c>
      <c r="AL17" s="5" t="str">
        <f>IF(J17="","",ROUNDUP(RarityBackground!$F$6*VLOOKUP(J17, RarityBackground!$A$18:$B$27,2,0),-1))</f>
        <v/>
      </c>
      <c r="AM17" s="5" t="str">
        <f>IF(K17="","",IF(K17="N","",IF(K17="Y",ROUNDUP(RarityBackground!$F$6,-1),"")))</f>
        <v/>
      </c>
      <c r="AN17" s="5" t="str">
        <f>IF(L17="","",IF(L17=1,RarityBackground!$D$1,IF(L17=2,RarityBackground!$D$1*3,IF(L17=3,RarityBackground!$D$1*6,"Error"))))</f>
        <v/>
      </c>
      <c r="AO17" s="5">
        <f>IF(M17="","",VLOOKUP(M17,RarityBackground!$A$7:$B$17,2,0))</f>
        <v>90</v>
      </c>
      <c r="AP17" s="5">
        <f>IF(N17="","",IF(N17="Y",AO17*RarityBackground!$F$5,IF(N17="N",AO17*(IF(RarityBackground!$F$3+(O17-1)&gt;10,10,RarityBackground!$F$3+(O17-1)))))-AO17)</f>
        <v>810</v>
      </c>
      <c r="AQ17" s="5" t="str">
        <f t="shared" si="1"/>
        <v/>
      </c>
      <c r="AR17" s="5" t="str">
        <f>IF(Q17="","",Q17*RarityBackground!$D$5)</f>
        <v/>
      </c>
      <c r="AS17" s="5" t="str">
        <f>IF(R17="","",VLOOKUP(R17&amp;"Save1Minute", RarityBackground!$C$6:$D$20,2,0))</f>
        <v/>
      </c>
      <c r="AT17" s="5" t="str">
        <f>IF(S17="","",IF(T17="Y",ROUNDUP(S17*RarityBackground!$D$4,0),IF(T17="N",ROUNDUP(S17*RarityBackground!$D$3,0))))</f>
        <v/>
      </c>
      <c r="AU17" s="5" t="str">
        <f>IF(U17="","",IF(V17="Y",((RarityBackground!$D$4*U17)*(RarityBackground!$F$3+W17)),((RarityBackground!$D$3*U17)*(RarityBackground!$F$3+W17))))</f>
        <v/>
      </c>
      <c r="AV17" s="5" t="str">
        <f>IF(X17="","",IF(Y17="Y",(RarityBackground!$D$4*X17)*IF(Z17="Y",RarityBackground!$F$9,RarityBackground!$F$10),(RarityBackground!$D$3*X17)*IF(Z17="Y",RarityBackground!$F$9,RarityBackground!$F$10)))</f>
        <v/>
      </c>
      <c r="AW17" s="5" t="str">
        <f>IF(AA17="","",AA17*RarityBackground!$D$2)</f>
        <v/>
      </c>
      <c r="AX17" s="5" t="str">
        <f t="shared" si="2"/>
        <v/>
      </c>
      <c r="AY17" s="5" t="str">
        <f>IF(AC17="","",VLOOKUP(AC17,RarityBackground!$A$7:$B$17,2,0))</f>
        <v/>
      </c>
      <c r="AZ17" s="5" t="str">
        <f>IF(AD17="","",IF(AD17="Y",AY17*RarityBackground!$F$5,IF(AD17="N",AY17*(IF(RarityBackground!$F$3+(AE17-1)&gt;10,10,RarityBackground!$F$3+(AE17-1)))))-AY17)</f>
        <v/>
      </c>
      <c r="BA17" s="5" t="str">
        <f>IF(AF17="","",VLOOKUP(AF17,RarityBackground!$A$7:$B$17,2,0))</f>
        <v/>
      </c>
      <c r="BB17" s="5" t="str">
        <f>IF(AG17="","",IF(AG17="Y",BA17*RarityBackground!$F$5,IF(AG17="N",BA17*(IF(RarityBackground!$F$3+(AH17-1)&gt;10,10,RarityBackground!$F$3+(AH17-1)))))-BA17)</f>
        <v/>
      </c>
    </row>
    <row r="18">
      <c r="A18" s="5" t="s">
        <v>704</v>
      </c>
      <c r="B18" s="5" t="s">
        <v>418</v>
      </c>
      <c r="C18" s="6" t="s">
        <v>56</v>
      </c>
      <c r="D18" s="5">
        <f>IF(A18="","",ROUNDUP(SUM(AI18:BB18)*VLOOKUP(B18,RarityBackground!$A$1:$B$6,2,0)*IF(C18="Yes",1,1.1),0))</f>
        <v>594</v>
      </c>
      <c r="E18" s="5" t="s">
        <v>705</v>
      </c>
      <c r="F18" s="7"/>
      <c r="I18" s="7"/>
      <c r="J18" s="7"/>
      <c r="K18" s="6"/>
      <c r="L18" s="8"/>
      <c r="M18" s="7">
        <v>1.0</v>
      </c>
      <c r="N18" s="6" t="s">
        <v>76</v>
      </c>
      <c r="O18" s="6">
        <v>3.0</v>
      </c>
      <c r="P18" s="6"/>
      <c r="Q18" s="8"/>
      <c r="R18" s="9"/>
      <c r="S18" s="7"/>
      <c r="T18" s="6"/>
      <c r="U18" s="6"/>
      <c r="V18" s="6"/>
      <c r="W18" s="6"/>
      <c r="X18" s="6"/>
      <c r="Y18" s="6"/>
      <c r="Z18" s="6"/>
      <c r="AA18" s="7"/>
      <c r="AB18" s="7"/>
      <c r="AC18" s="7"/>
      <c r="AD18" s="6"/>
      <c r="AE18" s="6"/>
      <c r="AF18" s="6"/>
      <c r="AG18" s="6"/>
      <c r="AH18" s="6"/>
      <c r="AI18" s="7" t="str">
        <f>IF(F18="","",F18+IF(G18="",0,VLOOKUP(G18,RarityBackground!$E$7:$F$9,2,0)))</f>
        <v/>
      </c>
      <c r="AJ18" s="5" t="str">
        <f>IF(H18="","",F18+IF(H18=1,RarityBackground!$F$1,IF(H18=2,RarityBackground!$F$1*3,IF(H18=3,RarityBackground!$F$1*6,"Error"))))</f>
        <v/>
      </c>
      <c r="AK18" s="5" t="str">
        <f>IF(I18="","",IF(I18=1,RarityBackground!$F$2,IF(I18=2,RarityBackground!$F$2*3,IF(I18=3,RarityBackground!$F$2*6,"Error"))))</f>
        <v/>
      </c>
      <c r="AL18" s="5" t="str">
        <f>IF(J18="","",ROUNDUP(RarityBackground!$F$6*VLOOKUP(J18, RarityBackground!$A$18:$B$27,2,0),-1))</f>
        <v/>
      </c>
      <c r="AM18" s="5" t="str">
        <f>IF(K18="","",IF(K18="N","",IF(K18="Y",ROUNDUP(RarityBackground!$F$6,-1),"")))</f>
        <v/>
      </c>
      <c r="AN18" s="5" t="str">
        <f>IF(L18="","",IF(L18=1,RarityBackground!$D$1,IF(L18=2,RarityBackground!$D$1*3,IF(L18=3,RarityBackground!$D$1*6,"Error"))))</f>
        <v/>
      </c>
      <c r="AO18" s="5">
        <f>IF(M18="","",VLOOKUP(M18,RarityBackground!$A$7:$B$17,2,0))</f>
        <v>90</v>
      </c>
      <c r="AP18" s="5">
        <f>IF(N18="","",IF(N18="Y",AO18*RarityBackground!$F$5,IF(N18="N",AO18*(IF(RarityBackground!$F$3+(O18-1)&gt;10,10,RarityBackground!$F$3+(O18-1)))))-AO18)</f>
        <v>450</v>
      </c>
      <c r="AQ18" s="5" t="str">
        <f t="shared" si="1"/>
        <v/>
      </c>
      <c r="AR18" s="5" t="str">
        <f>IF(Q18="","",Q18*RarityBackground!$D$5)</f>
        <v/>
      </c>
      <c r="AS18" s="5" t="str">
        <f>IF(R18="","",VLOOKUP(R18&amp;"Save1Minute", RarityBackground!$C$6:$D$20,2,0))</f>
        <v/>
      </c>
      <c r="AT18" s="5" t="str">
        <f>IF(S18="","",IF(T18="Y",ROUNDUP(S18*RarityBackground!$D$4,0),IF(T18="N",ROUNDUP(S18*RarityBackground!$D$3,0))))</f>
        <v/>
      </c>
      <c r="AU18" s="5" t="str">
        <f>IF(U18="","",IF(V18="Y",((RarityBackground!$D$4*U18)*(RarityBackground!$F$3+W18)),((RarityBackground!$D$3*U18)*(RarityBackground!$F$3+W18))))</f>
        <v/>
      </c>
      <c r="AV18" s="5" t="str">
        <f>IF(X18="","",IF(Y18="Y",(RarityBackground!$D$4*X18)*IF(Z18="Y",RarityBackground!$F$9,RarityBackground!$F$10),(RarityBackground!$D$3*X18)*IF(Z18="Y",RarityBackground!$F$9,RarityBackground!$F$10)))</f>
        <v/>
      </c>
      <c r="AW18" s="5" t="str">
        <f>IF(AA18="","",AA18*RarityBackground!$D$2)</f>
        <v/>
      </c>
      <c r="AX18" s="5" t="str">
        <f t="shared" si="2"/>
        <v/>
      </c>
      <c r="AY18" s="5" t="str">
        <f>IF(AC18="","",VLOOKUP(AC18,RarityBackground!$A$7:$B$17,2,0))</f>
        <v/>
      </c>
      <c r="AZ18" s="5" t="str">
        <f>IF(AD18="","",IF(AD18="Y",AY18*RarityBackground!$F$5,IF(AD18="N",AY18*(IF(RarityBackground!$F$3+(AE18-1)&gt;10,10,RarityBackground!$F$3+(AE18-1)))))-AY18)</f>
        <v/>
      </c>
      <c r="BA18" s="5" t="str">
        <f>IF(AF18="","",VLOOKUP(AF18,RarityBackground!$A$7:$B$17,2,0))</f>
        <v/>
      </c>
      <c r="BB18" s="5" t="str">
        <f>IF(AG18="","",IF(AG18="Y",BA18*RarityBackground!$F$5,IF(AG18="N",BA18*(IF(RarityBackground!$F$3+(AH18-1)&gt;10,10,RarityBackground!$F$3+(AH18-1)))))-BA18)</f>
        <v/>
      </c>
    </row>
    <row r="19">
      <c r="A19" s="5" t="s">
        <v>706</v>
      </c>
      <c r="B19" s="5" t="s">
        <v>418</v>
      </c>
      <c r="C19" s="6" t="s">
        <v>74</v>
      </c>
      <c r="D19" s="5">
        <f>IF(A19="","",ROUNDUP(SUM(AI19:BB19)*VLOOKUP(B19,RarityBackground!$A$1:$B$6,2,0)*IF(C19="Yes",1,1.1),0))</f>
        <v>120</v>
      </c>
      <c r="E19" s="5" t="s">
        <v>698</v>
      </c>
      <c r="F19" s="7"/>
      <c r="I19" s="7"/>
      <c r="J19" s="7"/>
      <c r="K19" s="6"/>
      <c r="L19" s="8"/>
      <c r="M19" s="7">
        <v>0.0</v>
      </c>
      <c r="N19" s="6" t="s">
        <v>76</v>
      </c>
      <c r="O19" s="6">
        <v>1.0</v>
      </c>
      <c r="P19" s="6"/>
      <c r="Q19" s="8"/>
      <c r="R19" s="9"/>
      <c r="S19" s="7"/>
      <c r="T19" s="6"/>
      <c r="U19" s="6"/>
      <c r="V19" s="6"/>
      <c r="W19" s="6"/>
      <c r="X19" s="6"/>
      <c r="Y19" s="6"/>
      <c r="Z19" s="6"/>
      <c r="AA19" s="7"/>
      <c r="AB19" s="7"/>
      <c r="AC19" s="7"/>
      <c r="AD19" s="6"/>
      <c r="AE19" s="6"/>
      <c r="AF19" s="6"/>
      <c r="AG19" s="6"/>
      <c r="AH19" s="6"/>
      <c r="AI19" s="7" t="str">
        <f>IF(F19="","",F19+IF(G19="",0,VLOOKUP(G19,RarityBackground!$E$7:$F$9,2,0)))</f>
        <v/>
      </c>
      <c r="AJ19" s="5" t="str">
        <f>IF(H19="","",F19+IF(H19=1,RarityBackground!$F$1,IF(H19=2,RarityBackground!$F$1*3,IF(H19=3,RarityBackground!$F$1*6,"Error"))))</f>
        <v/>
      </c>
      <c r="AK19" s="5" t="str">
        <f>IF(I19="","",IF(I19=1,RarityBackground!$F$2,IF(I19=2,RarityBackground!$F$2*3,IF(I19=3,RarityBackground!$F$2*6,"Error"))))</f>
        <v/>
      </c>
      <c r="AL19" s="5" t="str">
        <f>IF(J19="","",ROUNDUP(RarityBackground!$F$6*VLOOKUP(J19, RarityBackground!$A$18:$B$27,2,0),-1))</f>
        <v/>
      </c>
      <c r="AM19" s="5" t="str">
        <f>IF(K19="","",IF(K19="N","",IF(K19="Y",ROUNDUP(RarityBackground!$F$6,-1),"")))</f>
        <v/>
      </c>
      <c r="AN19" s="5" t="str">
        <f>IF(L19="","",IF(L19=1,RarityBackground!$D$1,IF(L19=2,RarityBackground!$D$1*3,IF(L19=3,RarityBackground!$D$1*6,"Error"))))</f>
        <v/>
      </c>
      <c r="AO19" s="5">
        <f>IF(M19="","",VLOOKUP(M19,RarityBackground!$A$7:$B$17,2,0))</f>
        <v>30</v>
      </c>
      <c r="AP19" s="5">
        <f>IF(N19="","",IF(N19="Y",AO19*RarityBackground!$F$5,IF(N19="N",AO19*(IF(RarityBackground!$F$3+(O19-1)&gt;10,10,RarityBackground!$F$3+(O19-1)))))-AO19)</f>
        <v>90</v>
      </c>
      <c r="AQ19" s="5" t="str">
        <f t="shared" si="1"/>
        <v/>
      </c>
      <c r="AR19" s="5" t="str">
        <f>IF(Q19="","",Q19*RarityBackground!$D$5)</f>
        <v/>
      </c>
      <c r="AS19" s="5" t="str">
        <f>IF(R19="","",VLOOKUP(R19&amp;"Save1Minute", RarityBackground!$C$6:$D$20,2,0))</f>
        <v/>
      </c>
      <c r="AT19" s="5" t="str">
        <f>IF(S19="","",IF(T19="Y",ROUNDUP(S19*RarityBackground!$D$4,0),IF(T19="N",ROUNDUP(S19*RarityBackground!$D$3,0))))</f>
        <v/>
      </c>
      <c r="AU19" s="5" t="str">
        <f>IF(U19="","",IF(V19="Y",((RarityBackground!$D$4*U19)*(RarityBackground!$F$3+W19)),((RarityBackground!$D$3*U19)*(RarityBackground!$F$3+W19))))</f>
        <v/>
      </c>
      <c r="AV19" s="5" t="str">
        <f>IF(X19="","",IF(Y19="Y",(RarityBackground!$D$4*X19)*IF(Z19="Y",RarityBackground!$F$9,RarityBackground!$F$10),(RarityBackground!$D$3*X19)*IF(Z19="Y",RarityBackground!$F$9,RarityBackground!$F$10)))</f>
        <v/>
      </c>
      <c r="AW19" s="5" t="str">
        <f>IF(AA19="","",AA19*RarityBackground!$D$2)</f>
        <v/>
      </c>
      <c r="AX19" s="5" t="str">
        <f t="shared" si="2"/>
        <v/>
      </c>
      <c r="AY19" s="5" t="str">
        <f>IF(AC19="","",VLOOKUP(AC19,RarityBackground!$A$7:$B$17,2,0))</f>
        <v/>
      </c>
      <c r="AZ19" s="5" t="str">
        <f>IF(AD19="","",IF(AD19="Y",AY19*RarityBackground!$F$5,IF(AD19="N",AY19*(IF(RarityBackground!$F$3+(AE19-1)&gt;10,10,RarityBackground!$F$3+(AE19-1)))))-AY19)</f>
        <v/>
      </c>
      <c r="BA19" s="5" t="str">
        <f>IF(AF19="","",VLOOKUP(AF19,RarityBackground!$A$7:$B$17,2,0))</f>
        <v/>
      </c>
      <c r="BB19" s="5" t="str">
        <f>IF(AG19="","",IF(AG19="Y",BA19*RarityBackground!$F$5,IF(AG19="N",BA19*(IF(RarityBackground!$F$3+(AH19-1)&gt;10,10,RarityBackground!$F$3+(AH19-1)))))-BA19)</f>
        <v/>
      </c>
    </row>
    <row r="20">
      <c r="A20" s="5" t="s">
        <v>707</v>
      </c>
      <c r="B20" s="5" t="s">
        <v>418</v>
      </c>
      <c r="C20" s="6" t="s">
        <v>56</v>
      </c>
      <c r="D20" s="5">
        <f>IF(A20="","",ROUNDUP(SUM(AI20:BB20)*VLOOKUP(B20,RarityBackground!$A$1:$B$6,2,0)*IF(C20="Yes",1,1.1),0))</f>
        <v>330</v>
      </c>
      <c r="E20" s="5" t="s">
        <v>708</v>
      </c>
      <c r="F20" s="7"/>
      <c r="I20" s="7"/>
      <c r="J20" s="7"/>
      <c r="K20" s="6"/>
      <c r="L20" s="8"/>
      <c r="M20" s="7">
        <v>0.0</v>
      </c>
      <c r="N20" s="6" t="s">
        <v>76</v>
      </c>
      <c r="O20" s="6">
        <v>10.0</v>
      </c>
      <c r="P20" s="6"/>
      <c r="Q20" s="8"/>
      <c r="R20" s="9"/>
      <c r="S20" s="7"/>
      <c r="T20" s="6"/>
      <c r="U20" s="6"/>
      <c r="V20" s="6"/>
      <c r="W20" s="6"/>
      <c r="X20" s="6"/>
      <c r="Y20" s="6"/>
      <c r="Z20" s="6"/>
      <c r="AA20" s="7"/>
      <c r="AB20" s="7"/>
      <c r="AC20" s="7"/>
      <c r="AD20" s="6"/>
      <c r="AE20" s="6"/>
      <c r="AF20" s="6"/>
      <c r="AG20" s="6"/>
      <c r="AH20" s="6"/>
      <c r="AI20" s="7" t="str">
        <f>IF(F20="","",F20+IF(G20="",0,VLOOKUP(G20,RarityBackground!$E$7:$F$9,2,0)))</f>
        <v/>
      </c>
      <c r="AJ20" s="5" t="str">
        <f>IF(H20="","",F20+IF(H20=1,RarityBackground!$F$1,IF(H20=2,RarityBackground!$F$1*3,IF(H20=3,RarityBackground!$F$1*6,"Error"))))</f>
        <v/>
      </c>
      <c r="AK20" s="5" t="str">
        <f>IF(I20="","",IF(I20=1,RarityBackground!$F$2,IF(I20=2,RarityBackground!$F$2*3,IF(I20=3,RarityBackground!$F$2*6,"Error"))))</f>
        <v/>
      </c>
      <c r="AL20" s="5" t="str">
        <f>IF(J20="","",ROUNDUP(RarityBackground!$F$6*VLOOKUP(J20, RarityBackground!$A$18:$B$27,2,0),-1))</f>
        <v/>
      </c>
      <c r="AM20" s="5" t="str">
        <f>IF(K20="","",IF(K20="N","",IF(K20="Y",ROUNDUP(RarityBackground!$F$6,-1),"")))</f>
        <v/>
      </c>
      <c r="AN20" s="5" t="str">
        <f>IF(L20="","",IF(L20=1,RarityBackground!$D$1,IF(L20=2,RarityBackground!$D$1*3,IF(L20=3,RarityBackground!$D$1*6,"Error"))))</f>
        <v/>
      </c>
      <c r="AO20" s="5">
        <f>IF(M20="","",VLOOKUP(M20,RarityBackground!$A$7:$B$17,2,0))</f>
        <v>30</v>
      </c>
      <c r="AP20" s="5">
        <f>IF(N20="","",IF(N20="Y",AO20*RarityBackground!$F$5,IF(N20="N",AO20*(IF(RarityBackground!$F$3+(O20-1)&gt;10,10,RarityBackground!$F$3+(O20-1)))))-AO20)</f>
        <v>270</v>
      </c>
      <c r="AQ20" s="5" t="str">
        <f t="shared" si="1"/>
        <v/>
      </c>
      <c r="AR20" s="5" t="str">
        <f>IF(Q20="","",Q20*RarityBackground!$D$5)</f>
        <v/>
      </c>
      <c r="AS20" s="5" t="str">
        <f>IF(R20="","",VLOOKUP(R20&amp;"Save1Minute", RarityBackground!$C$6:$D$20,2,0))</f>
        <v/>
      </c>
      <c r="AT20" s="5" t="str">
        <f>IF(S20="","",IF(T20="Y",ROUNDUP(S20*RarityBackground!$D$4,0),IF(T20="N",ROUNDUP(S20*RarityBackground!$D$3,0))))</f>
        <v/>
      </c>
      <c r="AU20" s="5" t="str">
        <f>IF(U20="","",IF(V20="Y",((RarityBackground!$D$4*U20)*(RarityBackground!$F$3+W20)),((RarityBackground!$D$3*U20)*(RarityBackground!$F$3+W20))))</f>
        <v/>
      </c>
      <c r="AV20" s="5" t="str">
        <f>IF(X20="","",IF(Y20="Y",(RarityBackground!$D$4*X20)*IF(Z20="Y",RarityBackground!$F$9,RarityBackground!$F$10),(RarityBackground!$D$3*X20)*IF(Z20="Y",RarityBackground!$F$9,RarityBackground!$F$10)))</f>
        <v/>
      </c>
      <c r="AW20" s="5" t="str">
        <f>IF(AA20="","",AA20*RarityBackground!$D$2)</f>
        <v/>
      </c>
      <c r="AX20" s="5" t="str">
        <f t="shared" si="2"/>
        <v/>
      </c>
      <c r="AY20" s="5" t="str">
        <f>IF(AC20="","",VLOOKUP(AC20,RarityBackground!$A$7:$B$17,2,0))</f>
        <v/>
      </c>
      <c r="AZ20" s="5" t="str">
        <f>IF(AD20="","",IF(AD20="Y",AY20*RarityBackground!$F$5,IF(AD20="N",AY20*(IF(RarityBackground!$F$3+(AE20-1)&gt;10,10,RarityBackground!$F$3+(AE20-1)))))-AY20)</f>
        <v/>
      </c>
      <c r="BA20" s="5" t="str">
        <f>IF(AF20="","",VLOOKUP(AF20,RarityBackground!$A$7:$B$17,2,0))</f>
        <v/>
      </c>
      <c r="BB20" s="5" t="str">
        <f>IF(AG20="","",IF(AG20="Y",BA20*RarityBackground!$F$5,IF(AG20="N",BA20*(IF(RarityBackground!$F$3+(AH20-1)&gt;10,10,RarityBackground!$F$3+(AH20-1)))))-BA20)</f>
        <v/>
      </c>
    </row>
    <row r="21" ht="15.75" customHeight="1">
      <c r="A21" s="5" t="s">
        <v>709</v>
      </c>
      <c r="B21" s="5" t="s">
        <v>418</v>
      </c>
      <c r="C21" s="6" t="s">
        <v>56</v>
      </c>
      <c r="D21" s="5">
        <f>IF(A21="","",ROUNDUP(SUM(AI21:BB21)*VLOOKUP(B21,RarityBackground!$A$1:$B$6,2,0)*IF(C21="Yes",1,1.1),0))</f>
        <v>693</v>
      </c>
      <c r="E21" s="5" t="s">
        <v>710</v>
      </c>
      <c r="F21" s="7"/>
      <c r="I21" s="7"/>
      <c r="J21" s="7"/>
      <c r="K21" s="6"/>
      <c r="L21" s="8"/>
      <c r="M21" s="7">
        <v>1.0</v>
      </c>
      <c r="N21" s="6" t="s">
        <v>76</v>
      </c>
      <c r="O21" s="6">
        <v>4.0</v>
      </c>
      <c r="P21" s="6"/>
      <c r="Q21" s="8"/>
      <c r="R21" s="9"/>
      <c r="S21" s="7"/>
      <c r="T21" s="6"/>
      <c r="U21" s="6"/>
      <c r="V21" s="6"/>
      <c r="W21" s="6"/>
      <c r="X21" s="6"/>
      <c r="Y21" s="6"/>
      <c r="Z21" s="6"/>
      <c r="AA21" s="7"/>
      <c r="AB21" s="7"/>
      <c r="AC21" s="7"/>
      <c r="AD21" s="6"/>
      <c r="AE21" s="6"/>
      <c r="AF21" s="6"/>
      <c r="AG21" s="6"/>
      <c r="AH21" s="6"/>
      <c r="AI21" s="7" t="str">
        <f>IF(F21="","",F21+IF(G21="",0,VLOOKUP(G21,RarityBackground!$E$7:$F$9,2,0)))</f>
        <v/>
      </c>
      <c r="AJ21" s="5" t="str">
        <f>IF(H21="","",F21+IF(H21=1,RarityBackground!$F$1,IF(H21=2,RarityBackground!$F$1*3,IF(H21=3,RarityBackground!$F$1*6,"Error"))))</f>
        <v/>
      </c>
      <c r="AK21" s="5" t="str">
        <f>IF(I21="","",IF(I21=1,RarityBackground!$F$2,IF(I21=2,RarityBackground!$F$2*3,IF(I21=3,RarityBackground!$F$2*6,"Error"))))</f>
        <v/>
      </c>
      <c r="AL21" s="5" t="str">
        <f>IF(J21="","",ROUNDUP(RarityBackground!$F$6*VLOOKUP(J21, RarityBackground!$A$18:$B$27,2,0),-1))</f>
        <v/>
      </c>
      <c r="AM21" s="5" t="str">
        <f>IF(K21="","",IF(K21="N","",IF(K21="Y",ROUNDUP(RarityBackground!$F$6,-1),"")))</f>
        <v/>
      </c>
      <c r="AN21" s="5" t="str">
        <f>IF(L21="","",IF(L21=1,RarityBackground!$D$1,IF(L21=2,RarityBackground!$D$1*3,IF(L21=3,RarityBackground!$D$1*6,"Error"))))</f>
        <v/>
      </c>
      <c r="AO21" s="5">
        <f>IF(M21="","",VLOOKUP(M21,RarityBackground!$A$7:$B$17,2,0))</f>
        <v>90</v>
      </c>
      <c r="AP21" s="5">
        <f>IF(N21="","",IF(N21="Y",AO21*RarityBackground!$F$5,IF(N21="N",AO21*(IF(RarityBackground!$F$3+(O21-1)&gt;10,10,RarityBackground!$F$3+(O21-1)))))-AO21)</f>
        <v>540</v>
      </c>
      <c r="AQ21" s="5" t="str">
        <f t="shared" si="1"/>
        <v/>
      </c>
      <c r="AR21" s="5" t="str">
        <f>IF(Q21="","",Q21*RarityBackground!$D$5)</f>
        <v/>
      </c>
      <c r="AS21" s="5" t="str">
        <f>IF(R21="","",VLOOKUP(R21&amp;"Save1Minute", RarityBackground!$C$6:$D$20,2,0))</f>
        <v/>
      </c>
      <c r="AT21" s="5" t="str">
        <f>IF(S21="","",IF(T21="Y",ROUNDUP(S21*RarityBackground!$D$4,0),IF(T21="N",ROUNDUP(S21*RarityBackground!$D$3,0))))</f>
        <v/>
      </c>
      <c r="AU21" s="5" t="str">
        <f>IF(U21="","",IF(V21="Y",((RarityBackground!$D$4*U21)*(RarityBackground!$F$3+W21)),((RarityBackground!$D$3*U21)*(RarityBackground!$F$3+W21))))</f>
        <v/>
      </c>
      <c r="AV21" s="5" t="str">
        <f>IF(X21="","",IF(Y21="Y",(RarityBackground!$D$4*X21)*IF(Z21="Y",RarityBackground!$F$9,RarityBackground!$F$10),(RarityBackground!$D$3*X21)*IF(Z21="Y",RarityBackground!$F$9,RarityBackground!$F$10)))</f>
        <v/>
      </c>
      <c r="AW21" s="5" t="str">
        <f>IF(AA21="","",AA21*RarityBackground!$D$2)</f>
        <v/>
      </c>
      <c r="AX21" s="5" t="str">
        <f t="shared" si="2"/>
        <v/>
      </c>
      <c r="AY21" s="5" t="str">
        <f>IF(AC21="","",VLOOKUP(AC21,RarityBackground!$A$7:$B$17,2,0))</f>
        <v/>
      </c>
      <c r="AZ21" s="5" t="str">
        <f>IF(AD21="","",IF(AD21="Y",AY21*RarityBackground!$F$5,IF(AD21="N",AY21*(IF(RarityBackground!$F$3+(AE21-1)&gt;10,10,RarityBackground!$F$3+(AE21-1)))))-AY21)</f>
        <v/>
      </c>
      <c r="BA21" s="5" t="str">
        <f>IF(AF21="","",VLOOKUP(AF21,RarityBackground!$A$7:$B$17,2,0))</f>
        <v/>
      </c>
      <c r="BB21" s="5" t="str">
        <f>IF(AG21="","",IF(AG21="Y",BA21*RarityBackground!$F$5,IF(AG21="N",BA21*(IF(RarityBackground!$F$3+(AH21-1)&gt;10,10,RarityBackground!$F$3+(AH21-1)))))-BA21)</f>
        <v/>
      </c>
    </row>
    <row r="22" ht="15.75" customHeight="1">
      <c r="A22" s="5" t="s">
        <v>711</v>
      </c>
      <c r="B22" s="5" t="s">
        <v>418</v>
      </c>
      <c r="C22" s="6" t="s">
        <v>74</v>
      </c>
      <c r="D22" s="5">
        <f>IF(A22="","",ROUNDUP(SUM(AI22:BB22)*VLOOKUP(B22,RarityBackground!$A$1:$B$6,2,0)*IF(C22="Yes",1,1.1),0))</f>
        <v>300</v>
      </c>
      <c r="E22" s="5" t="s">
        <v>689</v>
      </c>
      <c r="F22" s="7"/>
      <c r="I22" s="7"/>
      <c r="J22" s="7"/>
      <c r="K22" s="6"/>
      <c r="L22" s="8"/>
      <c r="M22" s="7">
        <v>0.0</v>
      </c>
      <c r="N22" s="6" t="s">
        <v>67</v>
      </c>
      <c r="O22" s="6"/>
      <c r="P22" s="6"/>
      <c r="Q22" s="8"/>
      <c r="R22" s="9"/>
      <c r="S22" s="7"/>
      <c r="T22" s="6"/>
      <c r="U22" s="6"/>
      <c r="V22" s="6"/>
      <c r="W22" s="6"/>
      <c r="X22" s="6"/>
      <c r="Y22" s="6"/>
      <c r="Z22" s="6"/>
      <c r="AA22" s="7"/>
      <c r="AB22" s="7"/>
      <c r="AC22" s="7"/>
      <c r="AD22" s="6"/>
      <c r="AE22" s="6"/>
      <c r="AF22" s="6"/>
      <c r="AG22" s="6"/>
      <c r="AH22" s="6"/>
      <c r="AI22" s="7" t="str">
        <f>IF(F22="","",F22+IF(G22="",0,VLOOKUP(G22,RarityBackground!$E$7:$F$9,2,0)))</f>
        <v/>
      </c>
      <c r="AJ22" s="5" t="str">
        <f>IF(H22="","",F22+IF(H22=1,RarityBackground!$F$1,IF(H22=2,RarityBackground!$F$1*3,IF(H22=3,RarityBackground!$F$1*6,"Error"))))</f>
        <v/>
      </c>
      <c r="AK22" s="5" t="str">
        <f>IF(I22="","",IF(I22=1,RarityBackground!$F$2,IF(I22=2,RarityBackground!$F$2*3,IF(I22=3,RarityBackground!$F$2*6,"Error"))))</f>
        <v/>
      </c>
      <c r="AL22" s="5" t="str">
        <f>IF(J22="","",ROUNDUP(RarityBackground!$F$6*VLOOKUP(J22, RarityBackground!$A$18:$B$27,2,0),-1))</f>
        <v/>
      </c>
      <c r="AM22" s="5" t="str">
        <f>IF(K22="","",IF(K22="N","",IF(K22="Y",ROUNDUP(RarityBackground!$F$6,-1),"")))</f>
        <v/>
      </c>
      <c r="AN22" s="5" t="str">
        <f>IF(L22="","",IF(L22=1,RarityBackground!$D$1,IF(L22=2,RarityBackground!$D$1*3,IF(L22=3,RarityBackground!$D$1*6,"Error"))))</f>
        <v/>
      </c>
      <c r="AO22" s="5">
        <f>IF(M22="","",VLOOKUP(M22,RarityBackground!$A$7:$B$17,2,0))</f>
        <v>30</v>
      </c>
      <c r="AP22" s="5">
        <f>IF(N22="","",IF(N22="Y",AO22*RarityBackground!$F$5,IF(N22="N",AO22*(IF(RarityBackground!$F$3+(O22-1)&gt;10,10,RarityBackground!$F$3+(O22-1)))))-AO22)</f>
        <v>270</v>
      </c>
      <c r="AQ22" s="5" t="str">
        <f t="shared" si="1"/>
        <v/>
      </c>
      <c r="AR22" s="5" t="str">
        <f>IF(Q22="","",Q22*RarityBackground!$D$5)</f>
        <v/>
      </c>
      <c r="AS22" s="5" t="str">
        <f>IF(R22="","",VLOOKUP(R22&amp;"Save1Minute", RarityBackground!$C$6:$D$20,2,0))</f>
        <v/>
      </c>
      <c r="AT22" s="5" t="str">
        <f>IF(S22="","",IF(T22="Y",ROUNDUP(S22*RarityBackground!$D$4,0),IF(T22="N",ROUNDUP(S22*RarityBackground!$D$3,0))))</f>
        <v/>
      </c>
      <c r="AU22" s="5" t="str">
        <f>IF(U22="","",IF(V22="Y",((RarityBackground!$D$4*U22)*(RarityBackground!$F$3+W22)),((RarityBackground!$D$3*U22)*(RarityBackground!$F$3+W22))))</f>
        <v/>
      </c>
      <c r="AV22" s="5" t="str">
        <f>IF(X22="","",IF(Y22="Y",(RarityBackground!$D$4*X22)*IF(Z22="Y",RarityBackground!$F$9,RarityBackground!$F$10),(RarityBackground!$D$3*X22)*IF(Z22="Y",RarityBackground!$F$9,RarityBackground!$F$10)))</f>
        <v/>
      </c>
      <c r="AW22" s="5" t="str">
        <f>IF(AA22="","",AA22*RarityBackground!$D$2)</f>
        <v/>
      </c>
      <c r="AX22" s="5" t="str">
        <f t="shared" si="2"/>
        <v/>
      </c>
      <c r="AY22" s="5" t="str">
        <f>IF(AC22="","",VLOOKUP(AC22,RarityBackground!$A$7:$B$17,2,0))</f>
        <v/>
      </c>
      <c r="AZ22" s="5" t="str">
        <f>IF(AD22="","",IF(AD22="Y",AY22*RarityBackground!$F$5,IF(AD22="N",AY22*(IF(RarityBackground!$F$3+(AE22-1)&gt;10,10,RarityBackground!$F$3+(AE22-1)))))-AY22)</f>
        <v/>
      </c>
      <c r="BA22" s="5" t="str">
        <f>IF(AF22="","",VLOOKUP(AF22,RarityBackground!$A$7:$B$17,2,0))</f>
        <v/>
      </c>
      <c r="BB22" s="5" t="str">
        <f>IF(AG22="","",IF(AG22="Y",BA22*RarityBackground!$F$5,IF(AG22="N",BA22*(IF(RarityBackground!$F$3+(AH22-1)&gt;10,10,RarityBackground!$F$3+(AH22-1)))))-BA22)</f>
        <v/>
      </c>
    </row>
    <row r="23" ht="15.75" customHeight="1">
      <c r="A23" s="5" t="s">
        <v>712</v>
      </c>
      <c r="B23" s="5" t="s">
        <v>418</v>
      </c>
      <c r="C23" s="6" t="s">
        <v>74</v>
      </c>
      <c r="D23" s="5">
        <f>IF(A23="","",ROUNDUP(SUM(AI23:BB23)*VLOOKUP(B23,RarityBackground!$A$1:$B$6,2,0)*IF(C23="Yes",1,1.1),0))</f>
        <v>180</v>
      </c>
      <c r="E23" s="5" t="s">
        <v>698</v>
      </c>
      <c r="F23" s="7"/>
      <c r="I23" s="7"/>
      <c r="J23" s="7"/>
      <c r="K23" s="6"/>
      <c r="L23" s="8"/>
      <c r="M23" s="7">
        <v>0.0</v>
      </c>
      <c r="N23" s="6" t="s">
        <v>76</v>
      </c>
      <c r="O23" s="6">
        <v>3.0</v>
      </c>
      <c r="P23" s="6"/>
      <c r="Q23" s="8"/>
      <c r="R23" s="9"/>
      <c r="S23" s="7"/>
      <c r="T23" s="6"/>
      <c r="U23" s="6"/>
      <c r="V23" s="6"/>
      <c r="W23" s="6"/>
      <c r="X23" s="6"/>
      <c r="Y23" s="6"/>
      <c r="Z23" s="6"/>
      <c r="AA23" s="7"/>
      <c r="AB23" s="7"/>
      <c r="AC23" s="7"/>
      <c r="AD23" s="6"/>
      <c r="AE23" s="6"/>
      <c r="AF23" s="6"/>
      <c r="AG23" s="6"/>
      <c r="AH23" s="6"/>
      <c r="AI23" s="7" t="str">
        <f>IF(F23="","",F23+IF(G23="",0,VLOOKUP(G23,RarityBackground!$E$7:$F$9,2,0)))</f>
        <v/>
      </c>
      <c r="AJ23" s="5" t="str">
        <f>IF(H23="","",F23+IF(H23=1,RarityBackground!$F$1,IF(H23=2,RarityBackground!$F$1*3,IF(H23=3,RarityBackground!$F$1*6,"Error"))))</f>
        <v/>
      </c>
      <c r="AK23" s="5" t="str">
        <f>IF(I23="","",IF(I23=1,RarityBackground!$F$2,IF(I23=2,RarityBackground!$F$2*3,IF(I23=3,RarityBackground!$F$2*6,"Error"))))</f>
        <v/>
      </c>
      <c r="AL23" s="5" t="str">
        <f>IF(J23="","",ROUNDUP(RarityBackground!$F$6*VLOOKUP(J23, RarityBackground!$A$18:$B$27,2,0),-1))</f>
        <v/>
      </c>
      <c r="AM23" s="5" t="str">
        <f>IF(K23="","",IF(K23="N","",IF(K23="Y",ROUNDUP(RarityBackground!$F$6,-1),"")))</f>
        <v/>
      </c>
      <c r="AN23" s="5" t="str">
        <f>IF(L23="","",IF(L23=1,RarityBackground!$D$1,IF(L23=2,RarityBackground!$D$1*3,IF(L23=3,RarityBackground!$D$1*6,"Error"))))</f>
        <v/>
      </c>
      <c r="AO23" s="5">
        <f>IF(M23="","",VLOOKUP(M23,RarityBackground!$A$7:$B$17,2,0))</f>
        <v>30</v>
      </c>
      <c r="AP23" s="5">
        <f>IF(N23="","",IF(N23="Y",AO23*RarityBackground!$F$5,IF(N23="N",AO23*(IF(RarityBackground!$F$3+(O23-1)&gt;10,10,RarityBackground!$F$3+(O23-1)))))-AO23)</f>
        <v>150</v>
      </c>
      <c r="AQ23" s="5" t="str">
        <f t="shared" si="1"/>
        <v/>
      </c>
      <c r="AR23" s="5" t="str">
        <f>IF(Q23="","",Q23*RarityBackground!$D$5)</f>
        <v/>
      </c>
      <c r="AS23" s="5" t="str">
        <f>IF(R23="","",VLOOKUP(R23&amp;"Save1Minute", RarityBackground!$C$6:$D$20,2,0))</f>
        <v/>
      </c>
      <c r="AT23" s="5" t="str">
        <f>IF(S23="","",IF(T23="Y",ROUNDUP(S23*RarityBackground!$D$4,0),IF(T23="N",ROUNDUP(S23*RarityBackground!$D$3,0))))</f>
        <v/>
      </c>
      <c r="AU23" s="5" t="str">
        <f>IF(U23="","",IF(V23="Y",((RarityBackground!$D$4*U23)*(RarityBackground!$F$3+W23)),((RarityBackground!$D$3*U23)*(RarityBackground!$F$3+W23))))</f>
        <v/>
      </c>
      <c r="AV23" s="5" t="str">
        <f>IF(X23="","",IF(Y23="Y",(RarityBackground!$D$4*X23)*IF(Z23="Y",RarityBackground!$F$9,RarityBackground!$F$10),(RarityBackground!$D$3*X23)*IF(Z23="Y",RarityBackground!$F$9,RarityBackground!$F$10)))</f>
        <v/>
      </c>
      <c r="AW23" s="5" t="str">
        <f>IF(AA23="","",AA23*RarityBackground!$D$2)</f>
        <v/>
      </c>
      <c r="AX23" s="5" t="str">
        <f t="shared" si="2"/>
        <v/>
      </c>
      <c r="AY23" s="5" t="str">
        <f>IF(AC23="","",VLOOKUP(AC23,RarityBackground!$A$7:$B$17,2,0))</f>
        <v/>
      </c>
      <c r="AZ23" s="5" t="str">
        <f>IF(AD23="","",IF(AD23="Y",AY23*RarityBackground!$F$5,IF(AD23="N",AY23*(IF(RarityBackground!$F$3+(AE23-1)&gt;10,10,RarityBackground!$F$3+(AE23-1)))))-AY23)</f>
        <v/>
      </c>
      <c r="BA23" s="5" t="str">
        <f>IF(AF23="","",VLOOKUP(AF23,RarityBackground!$A$7:$B$17,2,0))</f>
        <v/>
      </c>
      <c r="BB23" s="5" t="str">
        <f>IF(AG23="","",IF(AG23="Y",BA23*RarityBackground!$F$5,IF(AG23="N",BA23*(IF(RarityBackground!$F$3+(AH23-1)&gt;10,10,RarityBackground!$F$3+(AH23-1)))))-BA23)</f>
        <v/>
      </c>
    </row>
    <row r="24" ht="15.75" customHeight="1">
      <c r="A24" s="5" t="s">
        <v>713</v>
      </c>
      <c r="B24" s="5" t="s">
        <v>418</v>
      </c>
      <c r="C24" s="6" t="s">
        <v>56</v>
      </c>
      <c r="D24" s="5">
        <f>IF(A24="","",ROUNDUP(SUM(AI24:BB24)*VLOOKUP(B24,RarityBackground!$A$1:$B$6,2,0)*IF(C24="Yes",1,1.1),0))</f>
        <v>990</v>
      </c>
      <c r="E24" s="5" t="s">
        <v>714</v>
      </c>
      <c r="F24" s="7"/>
      <c r="I24" s="7"/>
      <c r="J24" s="7"/>
      <c r="K24" s="6"/>
      <c r="L24" s="8"/>
      <c r="M24" s="7">
        <v>1.0</v>
      </c>
      <c r="N24" s="6" t="s">
        <v>67</v>
      </c>
      <c r="O24" s="6"/>
      <c r="P24" s="6"/>
      <c r="Q24" s="8"/>
      <c r="R24" s="9"/>
      <c r="S24" s="7"/>
      <c r="T24" s="6"/>
      <c r="U24" s="6"/>
      <c r="V24" s="6"/>
      <c r="W24" s="6"/>
      <c r="X24" s="6"/>
      <c r="Y24" s="6"/>
      <c r="Z24" s="6"/>
      <c r="AA24" s="7"/>
      <c r="AB24" s="7"/>
      <c r="AC24" s="7"/>
      <c r="AD24" s="6"/>
      <c r="AE24" s="6"/>
      <c r="AF24" s="6"/>
      <c r="AG24" s="6"/>
      <c r="AH24" s="6"/>
      <c r="AI24" s="7" t="str">
        <f>IF(F24="","",F24+IF(G24="",0,VLOOKUP(G24,RarityBackground!$E$7:$F$9,2,0)))</f>
        <v/>
      </c>
      <c r="AJ24" s="5" t="str">
        <f>IF(H24="","",F24+IF(H24=1,RarityBackground!$F$1,IF(H24=2,RarityBackground!$F$1*3,IF(H24=3,RarityBackground!$F$1*6,"Error"))))</f>
        <v/>
      </c>
      <c r="AK24" s="5" t="str">
        <f>IF(I24="","",IF(I24=1,RarityBackground!$F$2,IF(I24=2,RarityBackground!$F$2*3,IF(I24=3,RarityBackground!$F$2*6,"Error"))))</f>
        <v/>
      </c>
      <c r="AL24" s="5" t="str">
        <f>IF(J24="","",ROUNDUP(RarityBackground!$F$6*VLOOKUP(J24, RarityBackground!$A$18:$B$27,2,0),-1))</f>
        <v/>
      </c>
      <c r="AM24" s="5" t="str">
        <f>IF(K24="","",IF(K24="N","",IF(K24="Y",ROUNDUP(RarityBackground!$F$6,-1),"")))</f>
        <v/>
      </c>
      <c r="AN24" s="5" t="str">
        <f>IF(L24="","",IF(L24=1,RarityBackground!$D$1,IF(L24=2,RarityBackground!$D$1*3,IF(L24=3,RarityBackground!$D$1*6,"Error"))))</f>
        <v/>
      </c>
      <c r="AO24" s="5">
        <f>IF(M24="","",VLOOKUP(M24,RarityBackground!$A$7:$B$17,2,0))</f>
        <v>90</v>
      </c>
      <c r="AP24" s="5">
        <f>IF(N24="","",IF(N24="Y",AO24*RarityBackground!$F$5,IF(N24="N",AO24*(IF(RarityBackground!$F$3+(O24-1)&gt;10,10,RarityBackground!$F$3+(O24-1)))))-AO24)</f>
        <v>810</v>
      </c>
      <c r="AQ24" s="5" t="str">
        <f t="shared" si="1"/>
        <v/>
      </c>
      <c r="AR24" s="5" t="str">
        <f>IF(Q24="","",Q24*RarityBackground!$D$5)</f>
        <v/>
      </c>
      <c r="AS24" s="5" t="str">
        <f>IF(R24="","",VLOOKUP(R24&amp;"Save1Minute", RarityBackground!$C$6:$D$20,2,0))</f>
        <v/>
      </c>
      <c r="AT24" s="5" t="str">
        <f>IF(S24="","",IF(T24="Y",ROUNDUP(S24*RarityBackground!$D$4,0),IF(T24="N",ROUNDUP(S24*RarityBackground!$D$3,0))))</f>
        <v/>
      </c>
      <c r="AU24" s="5" t="str">
        <f>IF(U24="","",IF(V24="Y",((RarityBackground!$D$4*U24)*(RarityBackground!$F$3+W24)),((RarityBackground!$D$3*U24)*(RarityBackground!$F$3+W24))))</f>
        <v/>
      </c>
      <c r="AV24" s="5" t="str">
        <f>IF(X24="","",IF(Y24="Y",(RarityBackground!$D$4*X24)*IF(Z24="Y",RarityBackground!$F$9,RarityBackground!$F$10),(RarityBackground!$D$3*X24)*IF(Z24="Y",RarityBackground!$F$9,RarityBackground!$F$10)))</f>
        <v/>
      </c>
      <c r="AW24" s="5" t="str">
        <f>IF(AA24="","",AA24*RarityBackground!$D$2)</f>
        <v/>
      </c>
      <c r="AX24" s="5" t="str">
        <f t="shared" si="2"/>
        <v/>
      </c>
      <c r="AY24" s="5" t="str">
        <f>IF(AC24="","",VLOOKUP(AC24,RarityBackground!$A$7:$B$17,2,0))</f>
        <v/>
      </c>
      <c r="AZ24" s="5" t="str">
        <f>IF(AD24="","",IF(AD24="Y",AY24*RarityBackground!$F$5,IF(AD24="N",AY24*(IF(RarityBackground!$F$3+(AE24-1)&gt;10,10,RarityBackground!$F$3+(AE24-1)))))-AY24)</f>
        <v/>
      </c>
      <c r="BA24" s="5" t="str">
        <f>IF(AF24="","",VLOOKUP(AF24,RarityBackground!$A$7:$B$17,2,0))</f>
        <v/>
      </c>
      <c r="BB24" s="5" t="str">
        <f>IF(AG24="","",IF(AG24="Y",BA24*RarityBackground!$F$5,IF(AG24="N",BA24*(IF(RarityBackground!$F$3+(AH24-1)&gt;10,10,RarityBackground!$F$3+(AH24-1)))))-BA24)</f>
        <v/>
      </c>
    </row>
    <row r="25" ht="15.75" customHeight="1">
      <c r="A25" s="5" t="s">
        <v>715</v>
      </c>
      <c r="B25" s="5" t="s">
        <v>418</v>
      </c>
      <c r="C25" s="6" t="s">
        <v>56</v>
      </c>
      <c r="D25" s="5">
        <f>IF(A25="","",ROUNDUP(SUM(AI25:BB25)*VLOOKUP(B25,RarityBackground!$A$1:$B$6,2,0)*IF(C25="Yes",1,1.1),0))</f>
        <v>660</v>
      </c>
      <c r="E25" s="5" t="s">
        <v>239</v>
      </c>
      <c r="F25" s="7"/>
      <c r="I25" s="7"/>
      <c r="J25" s="7"/>
      <c r="K25" s="6"/>
      <c r="L25" s="8"/>
      <c r="M25" s="7">
        <v>0.0</v>
      </c>
      <c r="N25" s="6" t="s">
        <v>67</v>
      </c>
      <c r="O25" s="6"/>
      <c r="P25" s="6"/>
      <c r="Q25" s="8"/>
      <c r="R25" s="9"/>
      <c r="S25" s="7"/>
      <c r="T25" s="6"/>
      <c r="U25" s="6"/>
      <c r="V25" s="6"/>
      <c r="W25" s="6"/>
      <c r="X25" s="6"/>
      <c r="Y25" s="6"/>
      <c r="Z25" s="6"/>
      <c r="AA25" s="7"/>
      <c r="AB25" s="7"/>
      <c r="AC25" s="7">
        <v>0.0</v>
      </c>
      <c r="AD25" s="6" t="s">
        <v>67</v>
      </c>
      <c r="AE25" s="6"/>
      <c r="AF25" s="6"/>
      <c r="AG25" s="6"/>
      <c r="AH25" s="6"/>
      <c r="AI25" s="7" t="str">
        <f>IF(F25="","",F25+IF(G25="",0,VLOOKUP(G25,RarityBackground!$E$7:$F$9,2,0)))</f>
        <v/>
      </c>
      <c r="AJ25" s="5" t="str">
        <f>IF(H25="","",F25+IF(H25=1,RarityBackground!$F$1,IF(H25=2,RarityBackground!$F$1*3,IF(H25=3,RarityBackground!$F$1*6,"Error"))))</f>
        <v/>
      </c>
      <c r="AK25" s="5" t="str">
        <f>IF(I25="","",IF(I25=1,RarityBackground!$F$2,IF(I25=2,RarityBackground!$F$2*3,IF(I25=3,RarityBackground!$F$2*6,"Error"))))</f>
        <v/>
      </c>
      <c r="AL25" s="5" t="str">
        <f>IF(J25="","",ROUNDUP(RarityBackground!$F$6*VLOOKUP(J25, RarityBackground!$A$18:$B$27,2,0),-1))</f>
        <v/>
      </c>
      <c r="AM25" s="5" t="str">
        <f>IF(K25="","",IF(K25="N","",IF(K25="Y",ROUNDUP(RarityBackground!$F$6,-1),"")))</f>
        <v/>
      </c>
      <c r="AN25" s="5" t="str">
        <f>IF(L25="","",IF(L25=1,RarityBackground!$D$1,IF(L25=2,RarityBackground!$D$1*3,IF(L25=3,RarityBackground!$D$1*6,"Error"))))</f>
        <v/>
      </c>
      <c r="AO25" s="5">
        <f>IF(M25="","",VLOOKUP(M25,RarityBackground!$A$7:$B$17,2,0))</f>
        <v>30</v>
      </c>
      <c r="AP25" s="5">
        <f>IF(N25="","",IF(N25="Y",AO25*RarityBackground!$F$5,IF(N25="N",AO25*(IF(RarityBackground!$F$3+(O25-1)&gt;10,10,RarityBackground!$F$3+(O25-1)))))-AO25)</f>
        <v>270</v>
      </c>
      <c r="AQ25" s="5" t="str">
        <f t="shared" si="1"/>
        <v/>
      </c>
      <c r="AR25" s="5" t="str">
        <f>IF(Q25="","",Q25*RarityBackground!$D$5)</f>
        <v/>
      </c>
      <c r="AS25" s="5" t="str">
        <f>IF(R25="","",VLOOKUP(R25&amp;"Save1Minute", RarityBackground!$C$6:$D$20,2,0))</f>
        <v/>
      </c>
      <c r="AT25" s="5" t="str">
        <f>IF(S25="","",IF(T25="Y",ROUNDUP(S25*RarityBackground!$D$4,0),IF(T25="N",ROUNDUP(S25*RarityBackground!$D$3,0))))</f>
        <v/>
      </c>
      <c r="AU25" s="5" t="str">
        <f>IF(U25="","",IF(V25="Y",((RarityBackground!$D$4*U25)*(RarityBackground!$F$3+W25)),((RarityBackground!$D$3*U25)*(RarityBackground!$F$3+W25))))</f>
        <v/>
      </c>
      <c r="AV25" s="5" t="str">
        <f>IF(X25="","",IF(Y25="Y",(RarityBackground!$D$4*X25)*IF(Z25="Y",RarityBackground!$F$9,RarityBackground!$F$10),(RarityBackground!$D$3*X25)*IF(Z25="Y",RarityBackground!$F$9,RarityBackground!$F$10)))</f>
        <v/>
      </c>
      <c r="AW25" s="5" t="str">
        <f>IF(AA25="","",AA25*RarityBackground!$D$2)</f>
        <v/>
      </c>
      <c r="AX25" s="5" t="str">
        <f t="shared" si="2"/>
        <v/>
      </c>
      <c r="AY25" s="5">
        <f>IF(AC25="","",VLOOKUP(AC25,RarityBackground!$A$7:$B$17,2,0))</f>
        <v>30</v>
      </c>
      <c r="AZ25" s="5">
        <f>IF(AD25="","",IF(AD25="Y",AY25*RarityBackground!$F$5,IF(AD25="N",AY25*(IF(RarityBackground!$F$3+(AE25-1)&gt;10,10,RarityBackground!$F$3+(AE25-1)))))-AY25)</f>
        <v>270</v>
      </c>
      <c r="BA25" s="5" t="str">
        <f>IF(AF25="","",VLOOKUP(AF25,RarityBackground!$A$7:$B$17,2,0))</f>
        <v/>
      </c>
      <c r="BB25" s="5" t="str">
        <f>IF(AG25="","",IF(AG25="Y",BA25*RarityBackground!$F$5,IF(AG25="N",BA25*(IF(RarityBackground!$F$3+(AH25-1)&gt;10,10,RarityBackground!$F$3+(AH25-1)))))-BA25)</f>
        <v/>
      </c>
    </row>
    <row r="26" ht="15.75" customHeight="1">
      <c r="A26" s="5" t="s">
        <v>716</v>
      </c>
      <c r="B26" s="5" t="s">
        <v>418</v>
      </c>
      <c r="C26" s="6" t="s">
        <v>56</v>
      </c>
      <c r="D26" s="5">
        <f>IF(A26="","",ROUNDUP(SUM(AI26:BB26)*VLOOKUP(B26,RarityBackground!$A$1:$B$6,2,0)*IF(C26="Yes",1,1.1),0))</f>
        <v>99</v>
      </c>
      <c r="E26" s="5" t="s">
        <v>717</v>
      </c>
      <c r="F26" s="7"/>
      <c r="I26" s="7"/>
      <c r="J26" s="7"/>
      <c r="K26" s="6"/>
      <c r="L26" s="8"/>
      <c r="M26" s="7">
        <v>1.0</v>
      </c>
      <c r="N26" s="6"/>
      <c r="O26" s="6"/>
      <c r="P26" s="6">
        <v>1.0</v>
      </c>
      <c r="Q26" s="8"/>
      <c r="R26" s="9"/>
      <c r="S26" s="7"/>
      <c r="T26" s="6"/>
      <c r="U26" s="6"/>
      <c r="V26" s="6"/>
      <c r="W26" s="6"/>
      <c r="X26" s="6"/>
      <c r="Y26" s="6"/>
      <c r="Z26" s="6"/>
      <c r="AA26" s="7"/>
      <c r="AB26" s="7"/>
      <c r="AC26" s="7"/>
      <c r="AD26" s="6"/>
      <c r="AE26" s="6"/>
      <c r="AF26" s="6"/>
      <c r="AG26" s="6"/>
      <c r="AH26" s="6"/>
      <c r="AI26" s="7" t="str">
        <f>IF(F26="","",F26+IF(G26="",0,VLOOKUP(G26,RarityBackground!$E$7:$F$9,2,0)))</f>
        <v/>
      </c>
      <c r="AJ26" s="5" t="str">
        <f>IF(H26="","",F26+IF(H26=1,RarityBackground!$F$1,IF(H26=2,RarityBackground!$F$1*3,IF(H26=3,RarityBackground!$F$1*6,"Error"))))</f>
        <v/>
      </c>
      <c r="AK26" s="5" t="str">
        <f>IF(I26="","",IF(I26=1,RarityBackground!$F$2,IF(I26=2,RarityBackground!$F$2*3,IF(I26=3,RarityBackground!$F$2*6,"Error"))))</f>
        <v/>
      </c>
      <c r="AL26" s="5" t="str">
        <f>IF(J26="","",ROUNDUP(RarityBackground!$F$6*VLOOKUP(J26, RarityBackground!$A$18:$B$27,2,0),-1))</f>
        <v/>
      </c>
      <c r="AM26" s="5" t="str">
        <f>IF(K26="","",IF(K26="N","",IF(K26="Y",ROUNDUP(RarityBackground!$F$6,-1),"")))</f>
        <v/>
      </c>
      <c r="AN26" s="5" t="str">
        <f>IF(L26="","",IF(L26=1,RarityBackground!$D$1,IF(L26=2,RarityBackground!$D$1*3,IF(L26=3,RarityBackground!$D$1*6,"Error"))))</f>
        <v/>
      </c>
      <c r="AO26" s="5">
        <f>IF(M26="","",VLOOKUP(M26,RarityBackground!$A$7:$B$17,2,0))</f>
        <v>90</v>
      </c>
      <c r="AP26" s="5" t="str">
        <f>IF(N26="","",IF(N26="Y",AO26*RarityBackground!$F$5,IF(N26="N",AO26*(IF(RarityBackground!$F$3+(O26-1)&gt;10,10,RarityBackground!$F$3+(O26-1)))))-AO26)</f>
        <v/>
      </c>
      <c r="AQ26" s="5">
        <f t="shared" si="1"/>
        <v>0</v>
      </c>
      <c r="AR26" s="5" t="str">
        <f>IF(Q26="","",Q26*RarityBackground!$D$5)</f>
        <v/>
      </c>
      <c r="AS26" s="5" t="str">
        <f>IF(R26="","",VLOOKUP(R26&amp;"Save1Minute", RarityBackground!$C$6:$D$20,2,0))</f>
        <v/>
      </c>
      <c r="AT26" s="5" t="str">
        <f>IF(S26="","",IF(T26="Y",ROUNDUP(S26*RarityBackground!$D$4,0),IF(T26="N",ROUNDUP(S26*RarityBackground!$D$3,0))))</f>
        <v/>
      </c>
      <c r="AU26" s="5" t="str">
        <f>IF(U26="","",IF(V26="Y",((RarityBackground!$D$4*U26)*(RarityBackground!$F$3+W26)),((RarityBackground!$D$3*U26)*(RarityBackground!$F$3+W26))))</f>
        <v/>
      </c>
      <c r="AV26" s="5" t="str">
        <f>IF(X26="","",IF(Y26="Y",(RarityBackground!$D$4*X26)*IF(Z26="Y",RarityBackground!$F$9,RarityBackground!$F$10),(RarityBackground!$D$3*X26)*IF(Z26="Y",RarityBackground!$F$9,RarityBackground!$F$10)))</f>
        <v/>
      </c>
      <c r="AW26" s="5" t="str">
        <f>IF(AA26="","",AA26*RarityBackground!$D$2)</f>
        <v/>
      </c>
      <c r="AX26" s="5" t="str">
        <f t="shared" si="2"/>
        <v/>
      </c>
      <c r="AY26" s="5" t="str">
        <f>IF(AC26="","",VLOOKUP(AC26,RarityBackground!$A$7:$B$17,2,0))</f>
        <v/>
      </c>
      <c r="AZ26" s="5" t="str">
        <f>IF(AD26="","",IF(AD26="Y",AY26*RarityBackground!$F$5,IF(AD26="N",AY26*(IF(RarityBackground!$F$3+(AE26-1)&gt;10,10,RarityBackground!$F$3+(AE26-1)))))-AY26)</f>
        <v/>
      </c>
      <c r="BA26" s="5" t="str">
        <f>IF(AF26="","",VLOOKUP(AF26,RarityBackground!$A$7:$B$17,2,0))</f>
        <v/>
      </c>
      <c r="BB26" s="5" t="str">
        <f>IF(AG26="","",IF(AG26="Y",BA26*RarityBackground!$F$5,IF(AG26="N",BA26*(IF(RarityBackground!$F$3+(AH26-1)&gt;10,10,RarityBackground!$F$3+(AH26-1)))))-BA26)</f>
        <v/>
      </c>
    </row>
    <row r="27" ht="15.75" customHeight="1">
      <c r="A27" s="5" t="s">
        <v>718</v>
      </c>
      <c r="B27" s="5" t="s">
        <v>418</v>
      </c>
      <c r="C27" s="6" t="s">
        <v>56</v>
      </c>
      <c r="D27" s="5">
        <f>IF(A27="","",ROUNDUP(SUM(AI27:BB27)*VLOOKUP(B27,RarityBackground!$A$1:$B$6,2,0)*IF(C27="Yes",1,1.1),0))</f>
        <v>330</v>
      </c>
      <c r="E27" s="5" t="s">
        <v>698</v>
      </c>
      <c r="F27" s="7"/>
      <c r="I27" s="7"/>
      <c r="J27" s="7"/>
      <c r="K27" s="6"/>
      <c r="L27" s="8"/>
      <c r="M27" s="7">
        <v>0.0</v>
      </c>
      <c r="N27" s="6" t="s">
        <v>67</v>
      </c>
      <c r="O27" s="6"/>
      <c r="P27" s="6"/>
      <c r="Q27" s="8"/>
      <c r="R27" s="9"/>
      <c r="S27" s="7"/>
      <c r="T27" s="6"/>
      <c r="U27" s="6"/>
      <c r="V27" s="6"/>
      <c r="W27" s="6"/>
      <c r="X27" s="6"/>
      <c r="Y27" s="6"/>
      <c r="Z27" s="6"/>
      <c r="AA27" s="7"/>
      <c r="AB27" s="7"/>
      <c r="AC27" s="7"/>
      <c r="AD27" s="6"/>
      <c r="AE27" s="6"/>
      <c r="AF27" s="6"/>
      <c r="AG27" s="6"/>
      <c r="AH27" s="6"/>
      <c r="AI27" s="7" t="str">
        <f>IF(F27="","",F27+IF(G27="",0,VLOOKUP(G27,RarityBackground!$E$7:$F$9,2,0)))</f>
        <v/>
      </c>
      <c r="AJ27" s="5" t="str">
        <f>IF(H27="","",F27+IF(H27=1,RarityBackground!$F$1,IF(H27=2,RarityBackground!$F$1*3,IF(H27=3,RarityBackground!$F$1*6,"Error"))))</f>
        <v/>
      </c>
      <c r="AK27" s="5" t="str">
        <f>IF(I27="","",IF(I27=1,RarityBackground!$F$2,IF(I27=2,RarityBackground!$F$2*3,IF(I27=3,RarityBackground!$F$2*6,"Error"))))</f>
        <v/>
      </c>
      <c r="AL27" s="5" t="str">
        <f>IF(J27="","",ROUNDUP(RarityBackground!$F$6*VLOOKUP(J27, RarityBackground!$A$18:$B$27,2,0),-1))</f>
        <v/>
      </c>
      <c r="AM27" s="5" t="str">
        <f>IF(K27="","",IF(K27="N","",IF(K27="Y",ROUNDUP(RarityBackground!$F$6,-1),"")))</f>
        <v/>
      </c>
      <c r="AN27" s="5" t="str">
        <f>IF(L27="","",IF(L27=1,RarityBackground!$D$1,IF(L27=2,RarityBackground!$D$1*3,IF(L27=3,RarityBackground!$D$1*6,"Error"))))</f>
        <v/>
      </c>
      <c r="AO27" s="5">
        <f>IF(M27="","",VLOOKUP(M27,RarityBackground!$A$7:$B$17,2,0))</f>
        <v>30</v>
      </c>
      <c r="AP27" s="5">
        <f>IF(N27="","",IF(N27="Y",AO27*RarityBackground!$F$5,IF(N27="N",AO27*(IF(RarityBackground!$F$3+(O27-1)&gt;10,10,RarityBackground!$F$3+(O27-1)))))-AO27)</f>
        <v>270</v>
      </c>
      <c r="AQ27" s="5" t="str">
        <f t="shared" si="1"/>
        <v/>
      </c>
      <c r="AR27" s="5" t="str">
        <f>IF(Q27="","",Q27*RarityBackground!$D$5)</f>
        <v/>
      </c>
      <c r="AS27" s="5" t="str">
        <f>IF(R27="","",VLOOKUP(R27&amp;"Save1Minute", RarityBackground!$C$6:$D$20,2,0))</f>
        <v/>
      </c>
      <c r="AT27" s="5" t="str">
        <f>IF(S27="","",IF(T27="Y",ROUNDUP(S27*RarityBackground!$D$4,0),IF(T27="N",ROUNDUP(S27*RarityBackground!$D$3,0))))</f>
        <v/>
      </c>
      <c r="AU27" s="5" t="str">
        <f>IF(U27="","",IF(V27="Y",((RarityBackground!$D$4*U27)*(RarityBackground!$F$3+W27)),((RarityBackground!$D$3*U27)*(RarityBackground!$F$3+W27))))</f>
        <v/>
      </c>
      <c r="AV27" s="5" t="str">
        <f>IF(X27="","",IF(Y27="Y",(RarityBackground!$D$4*X27)*IF(Z27="Y",RarityBackground!$F$9,RarityBackground!$F$10),(RarityBackground!$D$3*X27)*IF(Z27="Y",RarityBackground!$F$9,RarityBackground!$F$10)))</f>
        <v/>
      </c>
      <c r="AW27" s="5" t="str">
        <f>IF(AA27="","",AA27*RarityBackground!$D$2)</f>
        <v/>
      </c>
      <c r="AX27" s="5" t="str">
        <f t="shared" si="2"/>
        <v/>
      </c>
      <c r="AY27" s="5" t="str">
        <f>IF(AC27="","",VLOOKUP(AC27,RarityBackground!$A$7:$B$17,2,0))</f>
        <v/>
      </c>
      <c r="AZ27" s="5" t="str">
        <f>IF(AD27="","",IF(AD27="Y",AY27*RarityBackground!$F$5,IF(AD27="N",AY27*(IF(RarityBackground!$F$3+(AE27-1)&gt;10,10,RarityBackground!$F$3+(AE27-1)))))-AY27)</f>
        <v/>
      </c>
      <c r="BA27" s="5" t="str">
        <f>IF(AF27="","",VLOOKUP(AF27,RarityBackground!$A$7:$B$17,2,0))</f>
        <v/>
      </c>
      <c r="BB27" s="5" t="str">
        <f>IF(AG27="","",IF(AG27="Y",BA27*RarityBackground!$F$5,IF(AG27="N",BA27*(IF(RarityBackground!$F$3+(AH27-1)&gt;10,10,RarityBackground!$F$3+(AH27-1)))))-BA27)</f>
        <v/>
      </c>
    </row>
    <row r="28" ht="15.75" customHeight="1">
      <c r="A28" s="5" t="s">
        <v>719</v>
      </c>
      <c r="B28" s="5" t="s">
        <v>418</v>
      </c>
      <c r="C28" s="6" t="s">
        <v>56</v>
      </c>
      <c r="D28" s="5">
        <f>IF(A28="","",ROUNDUP(SUM(AI28:BB28)*VLOOKUP(B28,RarityBackground!$A$1:$B$6,2,0)*IF(C28="Yes",1,1.1),0))</f>
        <v>330</v>
      </c>
      <c r="E28" s="5" t="s">
        <v>698</v>
      </c>
      <c r="F28" s="7"/>
      <c r="I28" s="7"/>
      <c r="J28" s="7"/>
      <c r="K28" s="6"/>
      <c r="L28" s="8"/>
      <c r="M28" s="7">
        <v>0.0</v>
      </c>
      <c r="N28" s="6" t="s">
        <v>67</v>
      </c>
      <c r="O28" s="6"/>
      <c r="P28" s="6"/>
      <c r="Q28" s="8"/>
      <c r="R28" s="9"/>
      <c r="S28" s="7"/>
      <c r="T28" s="6"/>
      <c r="U28" s="6"/>
      <c r="V28" s="6"/>
      <c r="W28" s="6"/>
      <c r="X28" s="6"/>
      <c r="Y28" s="6"/>
      <c r="Z28" s="6"/>
      <c r="AA28" s="7"/>
      <c r="AB28" s="7"/>
      <c r="AC28" s="7"/>
      <c r="AD28" s="6"/>
      <c r="AE28" s="6"/>
      <c r="AF28" s="6"/>
      <c r="AG28" s="6"/>
      <c r="AH28" s="6"/>
      <c r="AI28" s="7" t="str">
        <f>IF(F28="","",F28+IF(G28="",0,VLOOKUP(G28,RarityBackground!$E$7:$F$9,2,0)))</f>
        <v/>
      </c>
      <c r="AJ28" s="5" t="str">
        <f>IF(H28="","",F28+IF(H28=1,RarityBackground!$F$1,IF(H28=2,RarityBackground!$F$1*3,IF(H28=3,RarityBackground!$F$1*6,"Error"))))</f>
        <v/>
      </c>
      <c r="AK28" s="5" t="str">
        <f>IF(I28="","",IF(I28=1,RarityBackground!$F$2,IF(I28=2,RarityBackground!$F$2*3,IF(I28=3,RarityBackground!$F$2*6,"Error"))))</f>
        <v/>
      </c>
      <c r="AL28" s="5" t="str">
        <f>IF(J28="","",ROUNDUP(RarityBackground!$F$6*VLOOKUP(J28, RarityBackground!$A$18:$B$27,2,0),-1))</f>
        <v/>
      </c>
      <c r="AM28" s="5" t="str">
        <f>IF(K28="","",IF(K28="N","",IF(K28="Y",ROUNDUP(RarityBackground!$F$6,-1),"")))</f>
        <v/>
      </c>
      <c r="AN28" s="5" t="str">
        <f>IF(L28="","",IF(L28=1,RarityBackground!$D$1,IF(L28=2,RarityBackground!$D$1*3,IF(L28=3,RarityBackground!$D$1*6,"Error"))))</f>
        <v/>
      </c>
      <c r="AO28" s="5">
        <f>IF(M28="","",VLOOKUP(M28,RarityBackground!$A$7:$B$17,2,0))</f>
        <v>30</v>
      </c>
      <c r="AP28" s="5">
        <f>IF(N28="","",IF(N28="Y",AO28*RarityBackground!$F$5,IF(N28="N",AO28*(IF(RarityBackground!$F$3+(O28-1)&gt;10,10,RarityBackground!$F$3+(O28-1)))))-AO28)</f>
        <v>270</v>
      </c>
      <c r="AQ28" s="5" t="str">
        <f t="shared" si="1"/>
        <v/>
      </c>
      <c r="AR28" s="5" t="str">
        <f>IF(Q28="","",Q28*RarityBackground!$D$5)</f>
        <v/>
      </c>
      <c r="AS28" s="5" t="str">
        <f>IF(R28="","",VLOOKUP(R28&amp;"Save1Minute", RarityBackground!$C$6:$D$20,2,0))</f>
        <v/>
      </c>
      <c r="AT28" s="5" t="str">
        <f>IF(S28="","",IF(T28="Y",ROUNDUP(S28*RarityBackground!$D$4,0),IF(T28="N",ROUNDUP(S28*RarityBackground!$D$3,0))))</f>
        <v/>
      </c>
      <c r="AU28" s="5" t="str">
        <f>IF(U28="","",IF(V28="Y",((RarityBackground!$D$4*U28)*(RarityBackground!$F$3+W28)),((RarityBackground!$D$3*U28)*(RarityBackground!$F$3+W28))))</f>
        <v/>
      </c>
      <c r="AV28" s="5" t="str">
        <f>IF(X28="","",IF(Y28="Y",(RarityBackground!$D$4*X28)*IF(Z28="Y",RarityBackground!$F$9,RarityBackground!$F$10),(RarityBackground!$D$3*X28)*IF(Z28="Y",RarityBackground!$F$9,RarityBackground!$F$10)))</f>
        <v/>
      </c>
      <c r="AW28" s="5" t="str">
        <f>IF(AA28="","",AA28*RarityBackground!$D$2)</f>
        <v/>
      </c>
      <c r="AX28" s="5" t="str">
        <f t="shared" si="2"/>
        <v/>
      </c>
      <c r="AY28" s="5" t="str">
        <f>IF(AC28="","",VLOOKUP(AC28,RarityBackground!$A$7:$B$17,2,0))</f>
        <v/>
      </c>
      <c r="AZ28" s="5" t="str">
        <f>IF(AD28="","",IF(AD28="Y",AY28*RarityBackground!$F$5,IF(AD28="N",AY28*(IF(RarityBackground!$F$3+(AE28-1)&gt;10,10,RarityBackground!$F$3+(AE28-1)))))-AY28)</f>
        <v/>
      </c>
      <c r="BA28" s="5" t="str">
        <f>IF(AF28="","",VLOOKUP(AF28,RarityBackground!$A$7:$B$17,2,0))</f>
        <v/>
      </c>
      <c r="BB28" s="5" t="str">
        <f>IF(AG28="","",IF(AG28="Y",BA28*RarityBackground!$F$5,IF(AG28="N",BA28*(IF(RarityBackground!$F$3+(AH28-1)&gt;10,10,RarityBackground!$F$3+(AH28-1)))))-BA28)</f>
        <v/>
      </c>
    </row>
    <row r="29" ht="15.75" customHeight="1">
      <c r="A29" s="5" t="s">
        <v>720</v>
      </c>
      <c r="B29" s="5" t="s">
        <v>418</v>
      </c>
      <c r="C29" s="6" t="s">
        <v>56</v>
      </c>
      <c r="D29" s="5">
        <f>IF(A29="","",ROUNDUP(SUM(AI29:BB29)*VLOOKUP(B29,RarityBackground!$A$1:$B$6,2,0)*IF(C29="Yes",1,1.1),0))</f>
        <v>198</v>
      </c>
      <c r="E29" s="5" t="s">
        <v>116</v>
      </c>
      <c r="F29" s="7"/>
      <c r="I29" s="7"/>
      <c r="J29" s="7"/>
      <c r="K29" s="6"/>
      <c r="L29" s="8"/>
      <c r="M29" s="7">
        <v>2.0</v>
      </c>
      <c r="N29" s="6"/>
      <c r="O29" s="6"/>
      <c r="P29" s="6"/>
      <c r="Q29" s="8"/>
      <c r="R29" s="9"/>
      <c r="S29" s="7"/>
      <c r="T29" s="6"/>
      <c r="U29" s="6"/>
      <c r="V29" s="6"/>
      <c r="W29" s="6"/>
      <c r="X29" s="6"/>
      <c r="Y29" s="6"/>
      <c r="Z29" s="6"/>
      <c r="AA29" s="7"/>
      <c r="AB29" s="7"/>
      <c r="AC29" s="7"/>
      <c r="AD29" s="6"/>
      <c r="AE29" s="6"/>
      <c r="AF29" s="6"/>
      <c r="AG29" s="6"/>
      <c r="AH29" s="6"/>
      <c r="AI29" s="7" t="str">
        <f>IF(F29="","",F29+IF(G29="",0,VLOOKUP(G29,RarityBackground!$E$7:$F$9,2,0)))</f>
        <v/>
      </c>
      <c r="AJ29" s="5" t="str">
        <f>IF(H29="","",F29+IF(H29=1,RarityBackground!$F$1,IF(H29=2,RarityBackground!$F$1*3,IF(H29=3,RarityBackground!$F$1*6,"Error"))))</f>
        <v/>
      </c>
      <c r="AK29" s="5" t="str">
        <f>IF(I29="","",IF(I29=1,RarityBackground!$F$2,IF(I29=2,RarityBackground!$F$2*3,IF(I29=3,RarityBackground!$F$2*6,"Error"))))</f>
        <v/>
      </c>
      <c r="AL29" s="5" t="str">
        <f>IF(J29="","",ROUNDUP(RarityBackground!$F$6*VLOOKUP(J29, RarityBackground!$A$18:$B$27,2,0),-1))</f>
        <v/>
      </c>
      <c r="AM29" s="5" t="str">
        <f>IF(K29="","",IF(K29="N","",IF(K29="Y",ROUNDUP(RarityBackground!$F$6,-1),"")))</f>
        <v/>
      </c>
      <c r="AN29" s="5" t="str">
        <f>IF(L29="","",IF(L29=1,RarityBackground!$D$1,IF(L29=2,RarityBackground!$D$1*3,IF(L29=3,RarityBackground!$D$1*6,"Error"))))</f>
        <v/>
      </c>
      <c r="AO29" s="5">
        <f>IF(M29="","",VLOOKUP(M29,RarityBackground!$A$7:$B$17,2,0))</f>
        <v>180</v>
      </c>
      <c r="AP29" s="5" t="str">
        <f>IF(N29="","",IF(N29="Y",AO29*RarityBackground!$F$5,IF(N29="N",AO29*(IF(RarityBackground!$F$3+(O29-1)&gt;10,10,RarityBackground!$F$3+(O29-1)))))-AO29)</f>
        <v/>
      </c>
      <c r="AQ29" s="5" t="str">
        <f t="shared" si="1"/>
        <v/>
      </c>
      <c r="AR29" s="5" t="str">
        <f>IF(Q29="","",Q29*RarityBackground!$D$5)</f>
        <v/>
      </c>
      <c r="AS29" s="5" t="str">
        <f>IF(R29="","",VLOOKUP(R29&amp;"Save1Minute", RarityBackground!$C$6:$D$20,2,0))</f>
        <v/>
      </c>
      <c r="AT29" s="5" t="str">
        <f>IF(S29="","",IF(T29="Y",ROUNDUP(S29*RarityBackground!$D$4,0),IF(T29="N",ROUNDUP(S29*RarityBackground!$D$3,0))))</f>
        <v/>
      </c>
      <c r="AU29" s="5" t="str">
        <f>IF(U29="","",IF(V29="Y",((RarityBackground!$D$4*U29)*(RarityBackground!$F$3+W29)),((RarityBackground!$D$3*U29)*(RarityBackground!$F$3+W29))))</f>
        <v/>
      </c>
      <c r="AV29" s="5" t="str">
        <f>IF(X29="","",IF(Y29="Y",(RarityBackground!$D$4*X29)*IF(Z29="Y",RarityBackground!$F$9,RarityBackground!$F$10),(RarityBackground!$D$3*X29)*IF(Z29="Y",RarityBackground!$F$9,RarityBackground!$F$10)))</f>
        <v/>
      </c>
      <c r="AW29" s="5" t="str">
        <f>IF(AA29="","",AA29*RarityBackground!$D$2)</f>
        <v/>
      </c>
      <c r="AX29" s="5" t="str">
        <f t="shared" si="2"/>
        <v/>
      </c>
      <c r="AY29" s="5" t="str">
        <f>IF(AC29="","",VLOOKUP(AC29,RarityBackground!$A$7:$B$17,2,0))</f>
        <v/>
      </c>
      <c r="AZ29" s="5" t="str">
        <f>IF(AD29="","",IF(AD29="Y",AY29*RarityBackground!$F$5,IF(AD29="N",AY29*(IF(RarityBackground!$F$3+(AE29-1)&gt;10,10,RarityBackground!$F$3+(AE29-1)))))-AY29)</f>
        <v/>
      </c>
      <c r="BA29" s="5" t="str">
        <f>IF(AF29="","",VLOOKUP(AF29,RarityBackground!$A$7:$B$17,2,0))</f>
        <v/>
      </c>
      <c r="BB29" s="5" t="str">
        <f>IF(AG29="","",IF(AG29="Y",BA29*RarityBackground!$F$5,IF(AG29="N",BA29*(IF(RarityBackground!$F$3+(AH29-1)&gt;10,10,RarityBackground!$F$3+(AH29-1)))))-BA29)</f>
        <v/>
      </c>
    </row>
    <row r="30" ht="15.75" customHeight="1">
      <c r="A30" s="5" t="s">
        <v>721</v>
      </c>
      <c r="B30" s="5" t="s">
        <v>418</v>
      </c>
      <c r="C30" s="6" t="s">
        <v>56</v>
      </c>
      <c r="D30" s="5">
        <f>IF(A30="","",ROUNDUP(SUM(AI30:BB30)*VLOOKUP(B30,RarityBackground!$A$1:$B$6,2,0)*IF(C30="Yes",1,1.1),0))</f>
        <v>330</v>
      </c>
      <c r="E30" s="5" t="s">
        <v>689</v>
      </c>
      <c r="F30" s="7"/>
      <c r="I30" s="7"/>
      <c r="J30" s="7"/>
      <c r="K30" s="6"/>
      <c r="L30" s="8"/>
      <c r="M30" s="7">
        <v>0.0</v>
      </c>
      <c r="N30" s="6" t="s">
        <v>67</v>
      </c>
      <c r="O30" s="6"/>
      <c r="P30" s="6"/>
      <c r="Q30" s="8"/>
      <c r="R30" s="9"/>
      <c r="S30" s="7"/>
      <c r="T30" s="6"/>
      <c r="U30" s="6"/>
      <c r="V30" s="6"/>
      <c r="W30" s="6"/>
      <c r="X30" s="6"/>
      <c r="Y30" s="6"/>
      <c r="Z30" s="6"/>
      <c r="AA30" s="7"/>
      <c r="AB30" s="7"/>
      <c r="AC30" s="7"/>
      <c r="AD30" s="6"/>
      <c r="AE30" s="6"/>
      <c r="AF30" s="6"/>
      <c r="AG30" s="6"/>
      <c r="AH30" s="6"/>
      <c r="AI30" s="7" t="str">
        <f>IF(F30="","",F30+IF(G30="",0,VLOOKUP(G30,RarityBackground!$E$7:$F$9,2,0)))</f>
        <v/>
      </c>
      <c r="AJ30" s="5" t="str">
        <f>IF(H30="","",F30+IF(H30=1,RarityBackground!$F$1,IF(H30=2,RarityBackground!$F$1*3,IF(H30=3,RarityBackground!$F$1*6,"Error"))))</f>
        <v/>
      </c>
      <c r="AK30" s="5" t="str">
        <f>IF(I30="","",IF(I30=1,RarityBackground!$F$2,IF(I30=2,RarityBackground!$F$2*3,IF(I30=3,RarityBackground!$F$2*6,"Error"))))</f>
        <v/>
      </c>
      <c r="AL30" s="5" t="str">
        <f>IF(J30="","",ROUNDUP(RarityBackground!$F$6*VLOOKUP(J30, RarityBackground!$A$18:$B$27,2,0),-1))</f>
        <v/>
      </c>
      <c r="AM30" s="5" t="str">
        <f>IF(K30="","",IF(K30="N","",IF(K30="Y",ROUNDUP(RarityBackground!$F$6,-1),"")))</f>
        <v/>
      </c>
      <c r="AN30" s="5" t="str">
        <f>IF(L30="","",IF(L30=1,RarityBackground!$D$1,IF(L30=2,RarityBackground!$D$1*3,IF(L30=3,RarityBackground!$D$1*6,"Error"))))</f>
        <v/>
      </c>
      <c r="AO30" s="5">
        <f>IF(M30="","",VLOOKUP(M30,RarityBackground!$A$7:$B$17,2,0))</f>
        <v>30</v>
      </c>
      <c r="AP30" s="5">
        <f>IF(N30="","",IF(N30="Y",AO30*RarityBackground!$F$5,IF(N30="N",AO30*(IF(RarityBackground!$F$3+(O30-1)&gt;10,10,RarityBackground!$F$3+(O30-1)))))-AO30)</f>
        <v>270</v>
      </c>
      <c r="AQ30" s="5" t="str">
        <f t="shared" si="1"/>
        <v/>
      </c>
      <c r="AR30" s="5" t="str">
        <f>IF(Q30="","",Q30*RarityBackground!$D$5)</f>
        <v/>
      </c>
      <c r="AS30" s="5" t="str">
        <f>IF(R30="","",VLOOKUP(R30&amp;"Save1Minute", RarityBackground!$C$6:$D$20,2,0))</f>
        <v/>
      </c>
      <c r="AT30" s="5" t="str">
        <f>IF(S30="","",IF(T30="Y",ROUNDUP(S30*RarityBackground!$D$4,0),IF(T30="N",ROUNDUP(S30*RarityBackground!$D$3,0))))</f>
        <v/>
      </c>
      <c r="AU30" s="5" t="str">
        <f>IF(U30="","",IF(V30="Y",((RarityBackground!$D$4*U30)*(RarityBackground!$F$3+W30)),((RarityBackground!$D$3*U30)*(RarityBackground!$F$3+W30))))</f>
        <v/>
      </c>
      <c r="AV30" s="5" t="str">
        <f>IF(X30="","",IF(Y30="Y",(RarityBackground!$D$4*X30)*IF(Z30="Y",RarityBackground!$F$9,RarityBackground!$F$10),(RarityBackground!$D$3*X30)*IF(Z30="Y",RarityBackground!$F$9,RarityBackground!$F$10)))</f>
        <v/>
      </c>
      <c r="AW30" s="5" t="str">
        <f>IF(AA30="","",AA30*RarityBackground!$D$2)</f>
        <v/>
      </c>
      <c r="AX30" s="5" t="str">
        <f t="shared" si="2"/>
        <v/>
      </c>
      <c r="AY30" s="5" t="str">
        <f>IF(AC30="","",VLOOKUP(AC30,RarityBackground!$A$7:$B$17,2,0))</f>
        <v/>
      </c>
      <c r="AZ30" s="5" t="str">
        <f>IF(AD30="","",IF(AD30="Y",AY30*RarityBackground!$F$5,IF(AD30="N",AY30*(IF(RarityBackground!$F$3+(AE30-1)&gt;10,10,RarityBackground!$F$3+(AE30-1)))))-AY30)</f>
        <v/>
      </c>
      <c r="BA30" s="5" t="str">
        <f>IF(AF30="","",VLOOKUP(AF30,RarityBackground!$A$7:$B$17,2,0))</f>
        <v/>
      </c>
      <c r="BB30" s="5" t="str">
        <f>IF(AG30="","",IF(AG30="Y",BA30*RarityBackground!$F$5,IF(AG30="N",BA30*(IF(RarityBackground!$F$3+(AH30-1)&gt;10,10,RarityBackground!$F$3+(AH30-1)))))-BA30)</f>
        <v/>
      </c>
    </row>
    <row r="31" ht="15.75" customHeight="1">
      <c r="A31" s="5" t="s">
        <v>722</v>
      </c>
      <c r="B31" s="5" t="s">
        <v>418</v>
      </c>
      <c r="C31" s="6" t="s">
        <v>56</v>
      </c>
      <c r="D31" s="5">
        <f>IF(A31="","",ROUNDUP(SUM(AI31:BB31)*VLOOKUP(B31,RarityBackground!$A$1:$B$6,2,0)*IF(C31="Yes",1,1.1),0))</f>
        <v>330</v>
      </c>
      <c r="E31" s="5" t="s">
        <v>698</v>
      </c>
      <c r="F31" s="7"/>
      <c r="I31" s="7"/>
      <c r="J31" s="7"/>
      <c r="K31" s="6"/>
      <c r="L31" s="8"/>
      <c r="M31" s="7">
        <v>0.0</v>
      </c>
      <c r="N31" s="6" t="s">
        <v>67</v>
      </c>
      <c r="O31" s="6"/>
      <c r="P31" s="6"/>
      <c r="Q31" s="8"/>
      <c r="R31" s="9"/>
      <c r="S31" s="7"/>
      <c r="T31" s="6"/>
      <c r="U31" s="6"/>
      <c r="V31" s="6"/>
      <c r="W31" s="6"/>
      <c r="X31" s="6"/>
      <c r="Y31" s="6"/>
      <c r="Z31" s="6"/>
      <c r="AA31" s="7"/>
      <c r="AB31" s="7"/>
      <c r="AC31" s="7"/>
      <c r="AD31" s="6"/>
      <c r="AE31" s="6"/>
      <c r="AF31" s="6"/>
      <c r="AG31" s="6"/>
      <c r="AH31" s="6"/>
      <c r="AI31" s="7" t="str">
        <f>IF(F31="","",F31+IF(G31="",0,VLOOKUP(G31,RarityBackground!$E$7:$F$9,2,0)))</f>
        <v/>
      </c>
      <c r="AJ31" s="5" t="str">
        <f>IF(H31="","",F31+IF(H31=1,RarityBackground!$F$1,IF(H31=2,RarityBackground!$F$1*3,IF(H31=3,RarityBackground!$F$1*6,"Error"))))</f>
        <v/>
      </c>
      <c r="AK31" s="5" t="str">
        <f>IF(I31="","",IF(I31=1,RarityBackground!$F$2,IF(I31=2,RarityBackground!$F$2*3,IF(I31=3,RarityBackground!$F$2*6,"Error"))))</f>
        <v/>
      </c>
      <c r="AL31" s="5" t="str">
        <f>IF(J31="","",ROUNDUP(RarityBackground!$F$6*VLOOKUP(J31, RarityBackground!$A$18:$B$27,2,0),-1))</f>
        <v/>
      </c>
      <c r="AM31" s="5" t="str">
        <f>IF(K31="","",IF(K31="N","",IF(K31="Y",ROUNDUP(RarityBackground!$F$6,-1),"")))</f>
        <v/>
      </c>
      <c r="AN31" s="5" t="str">
        <f>IF(L31="","",IF(L31=1,RarityBackground!$D$1,IF(L31=2,RarityBackground!$D$1*3,IF(L31=3,RarityBackground!$D$1*6,"Error"))))</f>
        <v/>
      </c>
      <c r="AO31" s="5">
        <f>IF(M31="","",VLOOKUP(M31,RarityBackground!$A$7:$B$17,2,0))</f>
        <v>30</v>
      </c>
      <c r="AP31" s="5">
        <f>IF(N31="","",IF(N31="Y",AO31*RarityBackground!$F$5,IF(N31="N",AO31*(IF(RarityBackground!$F$3+(O31-1)&gt;10,10,RarityBackground!$F$3+(O31-1)))))-AO31)</f>
        <v>270</v>
      </c>
      <c r="AQ31" s="5" t="str">
        <f t="shared" si="1"/>
        <v/>
      </c>
      <c r="AR31" s="5" t="str">
        <f>IF(Q31="","",Q31*RarityBackground!$D$5)</f>
        <v/>
      </c>
      <c r="AS31" s="5" t="str">
        <f>IF(R31="","",VLOOKUP(R31&amp;"Save1Minute", RarityBackground!$C$6:$D$20,2,0))</f>
        <v/>
      </c>
      <c r="AT31" s="5" t="str">
        <f>IF(S31="","",IF(T31="Y",ROUNDUP(S31*RarityBackground!$D$4,0),IF(T31="N",ROUNDUP(S31*RarityBackground!$D$3,0))))</f>
        <v/>
      </c>
      <c r="AU31" s="5" t="str">
        <f>IF(U31="","",IF(V31="Y",((RarityBackground!$D$4*U31)*(RarityBackground!$F$3+W31)),((RarityBackground!$D$3*U31)*(RarityBackground!$F$3+W31))))</f>
        <v/>
      </c>
      <c r="AV31" s="5" t="str">
        <f>IF(X31="","",IF(Y31="Y",(RarityBackground!$D$4*X31)*IF(Z31="Y",RarityBackground!$F$9,RarityBackground!$F$10),(RarityBackground!$D$3*X31)*IF(Z31="Y",RarityBackground!$F$9,RarityBackground!$F$10)))</f>
        <v/>
      </c>
      <c r="AW31" s="5" t="str">
        <f>IF(AA31="","",AA31*RarityBackground!$D$2)</f>
        <v/>
      </c>
      <c r="AX31" s="5" t="str">
        <f t="shared" si="2"/>
        <v/>
      </c>
      <c r="AY31" s="5" t="str">
        <f>IF(AC31="","",VLOOKUP(AC31,RarityBackground!$A$7:$B$17,2,0))</f>
        <v/>
      </c>
      <c r="AZ31" s="5" t="str">
        <f>IF(AD31="","",IF(AD31="Y",AY31*RarityBackground!$F$5,IF(AD31="N",AY31*(IF(RarityBackground!$F$3+(AE31-1)&gt;10,10,RarityBackground!$F$3+(AE31-1)))))-AY31)</f>
        <v/>
      </c>
      <c r="BA31" s="5" t="str">
        <f>IF(AF31="","",VLOOKUP(AF31,RarityBackground!$A$7:$B$17,2,0))</f>
        <v/>
      </c>
      <c r="BB31" s="5" t="str">
        <f>IF(AG31="","",IF(AG31="Y",BA31*RarityBackground!$F$5,IF(AG31="N",BA31*(IF(RarityBackground!$F$3+(AH31-1)&gt;10,10,RarityBackground!$F$3+(AH31-1)))))-BA31)</f>
        <v/>
      </c>
    </row>
    <row r="32" ht="15.75" customHeight="1">
      <c r="A32" s="5" t="s">
        <v>723</v>
      </c>
      <c r="B32" s="5" t="s">
        <v>418</v>
      </c>
      <c r="C32" s="6" t="s">
        <v>56</v>
      </c>
      <c r="D32" s="5">
        <f>IF(A32="","",ROUNDUP(SUM(AI32:BB32)*VLOOKUP(B32,RarityBackground!$A$1:$B$6,2,0)*IF(C32="Yes",1,1.1),0))</f>
        <v>330</v>
      </c>
      <c r="E32" s="5" t="s">
        <v>698</v>
      </c>
      <c r="F32" s="7"/>
      <c r="I32" s="7"/>
      <c r="J32" s="7"/>
      <c r="K32" s="6"/>
      <c r="L32" s="8"/>
      <c r="M32" s="7">
        <v>0.0</v>
      </c>
      <c r="N32" s="6" t="s">
        <v>67</v>
      </c>
      <c r="O32" s="6"/>
      <c r="P32" s="6"/>
      <c r="Q32" s="8"/>
      <c r="R32" s="9"/>
      <c r="S32" s="7"/>
      <c r="T32" s="6"/>
      <c r="U32" s="6"/>
      <c r="V32" s="6"/>
      <c r="W32" s="6"/>
      <c r="X32" s="6"/>
      <c r="Y32" s="6"/>
      <c r="Z32" s="6"/>
      <c r="AA32" s="7"/>
      <c r="AB32" s="7"/>
      <c r="AC32" s="7"/>
      <c r="AD32" s="6"/>
      <c r="AE32" s="6"/>
      <c r="AF32" s="6"/>
      <c r="AG32" s="6"/>
      <c r="AH32" s="6"/>
      <c r="AI32" s="7" t="str">
        <f>IF(F32="","",F32+IF(G32="",0,VLOOKUP(G32,RarityBackground!$E$7:$F$9,2,0)))</f>
        <v/>
      </c>
      <c r="AJ32" s="5" t="str">
        <f>IF(H32="","",F32+IF(H32=1,RarityBackground!$F$1,IF(H32=2,RarityBackground!$F$1*3,IF(H32=3,RarityBackground!$F$1*6,"Error"))))</f>
        <v/>
      </c>
      <c r="AK32" s="5" t="str">
        <f>IF(I32="","",IF(I32=1,RarityBackground!$F$2,IF(I32=2,RarityBackground!$F$2*3,IF(I32=3,RarityBackground!$F$2*6,"Error"))))</f>
        <v/>
      </c>
      <c r="AL32" s="5" t="str">
        <f>IF(J32="","",ROUNDUP(RarityBackground!$F$6*VLOOKUP(J32, RarityBackground!$A$18:$B$27,2,0),-1))</f>
        <v/>
      </c>
      <c r="AM32" s="5" t="str">
        <f>IF(K32="","",IF(K32="N","",IF(K32="Y",ROUNDUP(RarityBackground!$F$6,-1),"")))</f>
        <v/>
      </c>
      <c r="AN32" s="5" t="str">
        <f>IF(L32="","",IF(L32=1,RarityBackground!$D$1,IF(L32=2,RarityBackground!$D$1*3,IF(L32=3,RarityBackground!$D$1*6,"Error"))))</f>
        <v/>
      </c>
      <c r="AO32" s="5">
        <f>IF(M32="","",VLOOKUP(M32,RarityBackground!$A$7:$B$17,2,0))</f>
        <v>30</v>
      </c>
      <c r="AP32" s="5">
        <f>IF(N32="","",IF(N32="Y",AO32*RarityBackground!$F$5,IF(N32="N",AO32*(IF(RarityBackground!$F$3+(O32-1)&gt;10,10,RarityBackground!$F$3+(O32-1)))))-AO32)</f>
        <v>270</v>
      </c>
      <c r="AQ32" s="5" t="str">
        <f t="shared" si="1"/>
        <v/>
      </c>
      <c r="AR32" s="5" t="str">
        <f>IF(Q32="","",Q32*RarityBackground!$D$5)</f>
        <v/>
      </c>
      <c r="AS32" s="5" t="str">
        <f>IF(R32="","",VLOOKUP(R32&amp;"Save1Minute", RarityBackground!$C$6:$D$20,2,0))</f>
        <v/>
      </c>
      <c r="AT32" s="5" t="str">
        <f>IF(S32="","",IF(T32="Y",ROUNDUP(S32*RarityBackground!$D$4,0),IF(T32="N",ROUNDUP(S32*RarityBackground!$D$3,0))))</f>
        <v/>
      </c>
      <c r="AU32" s="5" t="str">
        <f>IF(U32="","",IF(V32="Y",((RarityBackground!$D$4*U32)*(RarityBackground!$F$3+W32)),((RarityBackground!$D$3*U32)*(RarityBackground!$F$3+W32))))</f>
        <v/>
      </c>
      <c r="AV32" s="5" t="str">
        <f>IF(X32="","",IF(Y32="Y",(RarityBackground!$D$4*X32)*IF(Z32="Y",RarityBackground!$F$9,RarityBackground!$F$10),(RarityBackground!$D$3*X32)*IF(Z32="Y",RarityBackground!$F$9,RarityBackground!$F$10)))</f>
        <v/>
      </c>
      <c r="AW32" s="5" t="str">
        <f>IF(AA32="","",AA32*RarityBackground!$D$2)</f>
        <v/>
      </c>
      <c r="AX32" s="5" t="str">
        <f t="shared" si="2"/>
        <v/>
      </c>
      <c r="AY32" s="5" t="str">
        <f>IF(AC32="","",VLOOKUP(AC32,RarityBackground!$A$7:$B$17,2,0))</f>
        <v/>
      </c>
      <c r="AZ32" s="5" t="str">
        <f>IF(AD32="","",IF(AD32="Y",AY32*RarityBackground!$F$5,IF(AD32="N",AY32*(IF(RarityBackground!$F$3+(AE32-1)&gt;10,10,RarityBackground!$F$3+(AE32-1)))))-AY32)</f>
        <v/>
      </c>
      <c r="BA32" s="5" t="str">
        <f>IF(AF32="","",VLOOKUP(AF32,RarityBackground!$A$7:$B$17,2,0))</f>
        <v/>
      </c>
      <c r="BB32" s="5" t="str">
        <f>IF(AG32="","",IF(AG32="Y",BA32*RarityBackground!$F$5,IF(AG32="N",BA32*(IF(RarityBackground!$F$3+(AH32-1)&gt;10,10,RarityBackground!$F$3+(AH32-1)))))-BA32)</f>
        <v/>
      </c>
    </row>
    <row r="33" ht="15.75" customHeight="1">
      <c r="A33" s="5" t="s">
        <v>724</v>
      </c>
      <c r="B33" s="5" t="s">
        <v>418</v>
      </c>
      <c r="C33" s="6" t="s">
        <v>56</v>
      </c>
      <c r="D33" s="5">
        <f>IF(A33="","",ROUNDUP(SUM(AI33:BB33)*VLOOKUP(B33,RarityBackground!$A$1:$B$6,2,0)*IF(C33="Yes",1,1.1),0))</f>
        <v>198</v>
      </c>
      <c r="E33" s="5" t="s">
        <v>725</v>
      </c>
      <c r="F33" s="7"/>
      <c r="I33" s="7"/>
      <c r="J33" s="7"/>
      <c r="K33" s="6"/>
      <c r="L33" s="8"/>
      <c r="M33" s="7">
        <v>2.0</v>
      </c>
      <c r="N33" s="6"/>
      <c r="O33" s="6"/>
      <c r="P33" s="6"/>
      <c r="Q33" s="8"/>
      <c r="R33" s="9"/>
      <c r="S33" s="7"/>
      <c r="T33" s="6"/>
      <c r="U33" s="6"/>
      <c r="V33" s="6"/>
      <c r="W33" s="6"/>
      <c r="X33" s="6"/>
      <c r="Y33" s="6"/>
      <c r="Z33" s="6"/>
      <c r="AA33" s="7"/>
      <c r="AB33" s="7"/>
      <c r="AC33" s="7"/>
      <c r="AD33" s="6"/>
      <c r="AE33" s="6"/>
      <c r="AF33" s="6"/>
      <c r="AG33" s="6"/>
      <c r="AH33" s="6"/>
      <c r="AI33" s="7" t="str">
        <f>IF(F33="","",F33+IF(G33="",0,VLOOKUP(G33,RarityBackground!$E$7:$F$9,2,0)))</f>
        <v/>
      </c>
      <c r="AJ33" s="5" t="str">
        <f>IF(H33="","",F33+IF(H33=1,RarityBackground!$F$1,IF(H33=2,RarityBackground!$F$1*3,IF(H33=3,RarityBackground!$F$1*6,"Error"))))</f>
        <v/>
      </c>
      <c r="AK33" s="5" t="str">
        <f>IF(I33="","",IF(I33=1,RarityBackground!$F$2,IF(I33=2,RarityBackground!$F$2*3,IF(I33=3,RarityBackground!$F$2*6,"Error"))))</f>
        <v/>
      </c>
      <c r="AL33" s="5" t="str">
        <f>IF(J33="","",ROUNDUP(RarityBackground!$F$6*VLOOKUP(J33, RarityBackground!$A$18:$B$27,2,0),-1))</f>
        <v/>
      </c>
      <c r="AM33" s="5" t="str">
        <f>IF(K33="","",IF(K33="N","",IF(K33="Y",ROUNDUP(RarityBackground!$F$6,-1),"")))</f>
        <v/>
      </c>
      <c r="AN33" s="5" t="str">
        <f>IF(L33="","",IF(L33=1,RarityBackground!$D$1,IF(L33=2,RarityBackground!$D$1*3,IF(L33=3,RarityBackground!$D$1*6,"Error"))))</f>
        <v/>
      </c>
      <c r="AO33" s="5">
        <f>IF(M33="","",VLOOKUP(M33,RarityBackground!$A$7:$B$17,2,0))</f>
        <v>180</v>
      </c>
      <c r="AP33" s="5" t="str">
        <f>IF(N33="","",IF(N33="Y",AO33*RarityBackground!$F$5,IF(N33="N",AO33*(IF(RarityBackground!$F$3+(O33-1)&gt;10,10,RarityBackground!$F$3+(O33-1)))))-AO33)</f>
        <v/>
      </c>
      <c r="AQ33" s="5" t="str">
        <f t="shared" si="1"/>
        <v/>
      </c>
      <c r="AR33" s="5" t="str">
        <f>IF(Q33="","",Q33*RarityBackground!$D$5)</f>
        <v/>
      </c>
      <c r="AS33" s="5" t="str">
        <f>IF(R33="","",VLOOKUP(R33&amp;"Save1Minute", RarityBackground!$C$6:$D$20,2,0))</f>
        <v/>
      </c>
      <c r="AT33" s="5" t="str">
        <f>IF(S33="","",IF(T33="Y",ROUNDUP(S33*RarityBackground!$D$4,0),IF(T33="N",ROUNDUP(S33*RarityBackground!$D$3,0))))</f>
        <v/>
      </c>
      <c r="AU33" s="5" t="str">
        <f>IF(U33="","",IF(V33="Y",((RarityBackground!$D$4*U33)*(RarityBackground!$F$3+W33)),((RarityBackground!$D$3*U33)*(RarityBackground!$F$3+W33))))</f>
        <v/>
      </c>
      <c r="AV33" s="5" t="str">
        <f>IF(X33="","",IF(Y33="Y",(RarityBackground!$D$4*X33)*IF(Z33="Y",RarityBackground!$F$9,RarityBackground!$F$10),(RarityBackground!$D$3*X33)*IF(Z33="Y",RarityBackground!$F$9,RarityBackground!$F$10)))</f>
        <v/>
      </c>
      <c r="AW33" s="5" t="str">
        <f>IF(AA33="","",AA33*RarityBackground!$D$2)</f>
        <v/>
      </c>
      <c r="AX33" s="5" t="str">
        <f t="shared" si="2"/>
        <v/>
      </c>
      <c r="AY33" s="5" t="str">
        <f>IF(AC33="","",VLOOKUP(AC33,RarityBackground!$A$7:$B$17,2,0))</f>
        <v/>
      </c>
      <c r="AZ33" s="5" t="str">
        <f>IF(AD33="","",IF(AD33="Y",AY33*RarityBackground!$F$5,IF(AD33="N",AY33*(IF(RarityBackground!$F$3+(AE33-1)&gt;10,10,RarityBackground!$F$3+(AE33-1)))))-AY33)</f>
        <v/>
      </c>
      <c r="BA33" s="5" t="str">
        <f>IF(AF33="","",VLOOKUP(AF33,RarityBackground!$A$7:$B$17,2,0))</f>
        <v/>
      </c>
      <c r="BB33" s="5" t="str">
        <f>IF(AG33="","",IF(AG33="Y",BA33*RarityBackground!$F$5,IF(AG33="N",BA33*(IF(RarityBackground!$F$3+(AH33-1)&gt;10,10,RarityBackground!$F$3+(AH33-1)))))-BA33)</f>
        <v/>
      </c>
    </row>
    <row r="34" ht="15.75" customHeight="1">
      <c r="A34" s="5" t="s">
        <v>726</v>
      </c>
      <c r="B34" s="5" t="s">
        <v>418</v>
      </c>
      <c r="C34" s="6" t="s">
        <v>56</v>
      </c>
      <c r="D34" s="5">
        <f>IF(A34="","",ROUNDUP(SUM(AI34:BB34)*VLOOKUP(B34,RarityBackground!$A$1:$B$6,2,0)*IF(C34="Yes",1,1.1),0))</f>
        <v>330</v>
      </c>
      <c r="E34" s="5" t="s">
        <v>696</v>
      </c>
      <c r="F34" s="7"/>
      <c r="I34" s="7"/>
      <c r="J34" s="7"/>
      <c r="K34" s="6"/>
      <c r="L34" s="8"/>
      <c r="M34" s="7">
        <v>0.0</v>
      </c>
      <c r="N34" s="6" t="s">
        <v>67</v>
      </c>
      <c r="O34" s="6"/>
      <c r="P34" s="6"/>
      <c r="Q34" s="8"/>
      <c r="R34" s="9"/>
      <c r="S34" s="7"/>
      <c r="T34" s="6"/>
      <c r="U34" s="6"/>
      <c r="V34" s="6"/>
      <c r="W34" s="6"/>
      <c r="X34" s="6"/>
      <c r="Y34" s="6"/>
      <c r="Z34" s="6"/>
      <c r="AA34" s="7"/>
      <c r="AB34" s="7"/>
      <c r="AC34" s="7"/>
      <c r="AD34" s="6"/>
      <c r="AE34" s="6"/>
      <c r="AF34" s="6"/>
      <c r="AG34" s="6"/>
      <c r="AH34" s="6"/>
      <c r="AI34" s="7" t="str">
        <f>IF(F34="","",F34+IF(G34="",0,VLOOKUP(G34,RarityBackground!$E$7:$F$9,2,0)))</f>
        <v/>
      </c>
      <c r="AJ34" s="5" t="str">
        <f>IF(H34="","",F34+IF(H34=1,RarityBackground!$F$1,IF(H34=2,RarityBackground!$F$1*3,IF(H34=3,RarityBackground!$F$1*6,"Error"))))</f>
        <v/>
      </c>
      <c r="AK34" s="5" t="str">
        <f>IF(I34="","",IF(I34=1,RarityBackground!$F$2,IF(I34=2,RarityBackground!$F$2*3,IF(I34=3,RarityBackground!$F$2*6,"Error"))))</f>
        <v/>
      </c>
      <c r="AL34" s="5" t="str">
        <f>IF(J34="","",ROUNDUP(RarityBackground!$F$6*VLOOKUP(J34, RarityBackground!$A$18:$B$27,2,0),-1))</f>
        <v/>
      </c>
      <c r="AM34" s="5" t="str">
        <f>IF(K34="","",IF(K34="N","",IF(K34="Y",ROUNDUP(RarityBackground!$F$6,-1),"")))</f>
        <v/>
      </c>
      <c r="AN34" s="5" t="str">
        <f>IF(L34="","",IF(L34=1,RarityBackground!$D$1,IF(L34=2,RarityBackground!$D$1*3,IF(L34=3,RarityBackground!$D$1*6,"Error"))))</f>
        <v/>
      </c>
      <c r="AO34" s="5">
        <f>IF(M34="","",VLOOKUP(M34,RarityBackground!$A$7:$B$17,2,0))</f>
        <v>30</v>
      </c>
      <c r="AP34" s="5">
        <f>IF(N34="","",IF(N34="Y",AO34*RarityBackground!$F$5,IF(N34="N",AO34*(IF(RarityBackground!$F$3+(O34-1)&gt;10,10,RarityBackground!$F$3+(O34-1)))))-AO34)</f>
        <v>270</v>
      </c>
      <c r="AQ34" s="5" t="str">
        <f t="shared" si="1"/>
        <v/>
      </c>
      <c r="AR34" s="5" t="str">
        <f>IF(Q34="","",Q34*RarityBackground!$D$5)</f>
        <v/>
      </c>
      <c r="AS34" s="5" t="str">
        <f>IF(R34="","",VLOOKUP(R34&amp;"Save1Minute", RarityBackground!$C$6:$D$20,2,0))</f>
        <v/>
      </c>
      <c r="AT34" s="5" t="str">
        <f>IF(S34="","",IF(T34="Y",ROUNDUP(S34*RarityBackground!$D$4,0),IF(T34="N",ROUNDUP(S34*RarityBackground!$D$3,0))))</f>
        <v/>
      </c>
      <c r="AU34" s="5" t="str">
        <f>IF(U34="","",IF(V34="Y",((RarityBackground!$D$4*U34)*(RarityBackground!$F$3+W34)),((RarityBackground!$D$3*U34)*(RarityBackground!$F$3+W34))))</f>
        <v/>
      </c>
      <c r="AV34" s="5" t="str">
        <f>IF(X34="","",IF(Y34="Y",(RarityBackground!$D$4*X34)*IF(Z34="Y",RarityBackground!$F$9,RarityBackground!$F$10),(RarityBackground!$D$3*X34)*IF(Z34="Y",RarityBackground!$F$9,RarityBackground!$F$10)))</f>
        <v/>
      </c>
      <c r="AW34" s="5" t="str">
        <f>IF(AA34="","",AA34*RarityBackground!$D$2)</f>
        <v/>
      </c>
      <c r="AX34" s="5" t="str">
        <f t="shared" si="2"/>
        <v/>
      </c>
      <c r="AY34" s="5" t="str">
        <f>IF(AC34="","",VLOOKUP(AC34,RarityBackground!$A$7:$B$17,2,0))</f>
        <v/>
      </c>
      <c r="AZ34" s="5" t="str">
        <f>IF(AD34="","",IF(AD34="Y",AY34*RarityBackground!$F$5,IF(AD34="N",AY34*(IF(RarityBackground!$F$3+(AE34-1)&gt;10,10,RarityBackground!$F$3+(AE34-1)))))-AY34)</f>
        <v/>
      </c>
      <c r="BA34" s="5" t="str">
        <f>IF(AF34="","",VLOOKUP(AF34,RarityBackground!$A$7:$B$17,2,0))</f>
        <v/>
      </c>
      <c r="BB34" s="5" t="str">
        <f>IF(AG34="","",IF(AG34="Y",BA34*RarityBackground!$F$5,IF(AG34="N",BA34*(IF(RarityBackground!$F$3+(AH34-1)&gt;10,10,RarityBackground!$F$3+(AH34-1)))))-BA34)</f>
        <v/>
      </c>
    </row>
    <row r="35" ht="15.75" customHeight="1">
      <c r="A35" s="5" t="s">
        <v>727</v>
      </c>
      <c r="B35" s="5" t="s">
        <v>418</v>
      </c>
      <c r="C35" s="6" t="s">
        <v>74</v>
      </c>
      <c r="D35" s="5">
        <f>IF(A35="","",ROUNDUP(SUM(AI35:BB35)*VLOOKUP(B35,RarityBackground!$A$1:$B$6,2,0)*IF(C35="Yes",1,1.1),0))</f>
        <v>300</v>
      </c>
      <c r="E35" s="5" t="s">
        <v>698</v>
      </c>
      <c r="F35" s="7"/>
      <c r="I35" s="7"/>
      <c r="J35" s="7"/>
      <c r="K35" s="6"/>
      <c r="L35" s="8"/>
      <c r="M35" s="7">
        <v>0.0</v>
      </c>
      <c r="N35" s="6" t="s">
        <v>67</v>
      </c>
      <c r="O35" s="6"/>
      <c r="P35" s="6"/>
      <c r="Q35" s="8"/>
      <c r="R35" s="9"/>
      <c r="S35" s="7"/>
      <c r="T35" s="6"/>
      <c r="U35" s="6"/>
      <c r="V35" s="6"/>
      <c r="W35" s="6"/>
      <c r="X35" s="6"/>
      <c r="Y35" s="6"/>
      <c r="Z35" s="6"/>
      <c r="AA35" s="7"/>
      <c r="AB35" s="7"/>
      <c r="AC35" s="7"/>
      <c r="AD35" s="6"/>
      <c r="AE35" s="6"/>
      <c r="AF35" s="6"/>
      <c r="AG35" s="6"/>
      <c r="AH35" s="6"/>
      <c r="AI35" s="7" t="str">
        <f>IF(F35="","",F35+IF(G35="",0,VLOOKUP(G35,RarityBackground!$E$7:$F$9,2,0)))</f>
        <v/>
      </c>
      <c r="AJ35" s="5" t="str">
        <f>IF(H35="","",F35+IF(H35=1,RarityBackground!$F$1,IF(H35=2,RarityBackground!$F$1*3,IF(H35=3,RarityBackground!$F$1*6,"Error"))))</f>
        <v/>
      </c>
      <c r="AK35" s="5" t="str">
        <f>IF(I35="","",IF(I35=1,RarityBackground!$F$2,IF(I35=2,RarityBackground!$F$2*3,IF(I35=3,RarityBackground!$F$2*6,"Error"))))</f>
        <v/>
      </c>
      <c r="AL35" s="5" t="str">
        <f>IF(J35="","",ROUNDUP(RarityBackground!$F$6*VLOOKUP(J35, RarityBackground!$A$18:$B$27,2,0),-1))</f>
        <v/>
      </c>
      <c r="AM35" s="5" t="str">
        <f>IF(K35="","",IF(K35="N","",IF(K35="Y",ROUNDUP(RarityBackground!$F$6,-1),"")))</f>
        <v/>
      </c>
      <c r="AN35" s="5" t="str">
        <f>IF(L35="","",IF(L35=1,RarityBackground!$D$1,IF(L35=2,RarityBackground!$D$1*3,IF(L35=3,RarityBackground!$D$1*6,"Error"))))</f>
        <v/>
      </c>
      <c r="AO35" s="5">
        <f>IF(M35="","",VLOOKUP(M35,RarityBackground!$A$7:$B$17,2,0))</f>
        <v>30</v>
      </c>
      <c r="AP35" s="5">
        <f>IF(N35="","",IF(N35="Y",AO35*RarityBackground!$F$5,IF(N35="N",AO35*(IF(RarityBackground!$F$3+(O35-1)&gt;10,10,RarityBackground!$F$3+(O35-1)))))-AO35)</f>
        <v>270</v>
      </c>
      <c r="AQ35" s="5" t="str">
        <f t="shared" si="1"/>
        <v/>
      </c>
      <c r="AR35" s="5" t="str">
        <f>IF(Q35="","",Q35*RarityBackground!$D$5)</f>
        <v/>
      </c>
      <c r="AS35" s="5" t="str">
        <f>IF(R35="","",VLOOKUP(R35&amp;"Save1Minute", RarityBackground!$C$6:$D$20,2,0))</f>
        <v/>
      </c>
      <c r="AT35" s="5" t="str">
        <f>IF(S35="","",IF(T35="Y",ROUNDUP(S35*RarityBackground!$D$4,0),IF(T35="N",ROUNDUP(S35*RarityBackground!$D$3,0))))</f>
        <v/>
      </c>
      <c r="AU35" s="5" t="str">
        <f>IF(U35="","",IF(V35="Y",((RarityBackground!$D$4*U35)*(RarityBackground!$F$3+W35)),((RarityBackground!$D$3*U35)*(RarityBackground!$F$3+W35))))</f>
        <v/>
      </c>
      <c r="AV35" s="5" t="str">
        <f>IF(X35="","",IF(Y35="Y",(RarityBackground!$D$4*X35)*IF(Z35="Y",RarityBackground!$F$9,RarityBackground!$F$10),(RarityBackground!$D$3*X35)*IF(Z35="Y",RarityBackground!$F$9,RarityBackground!$F$10)))</f>
        <v/>
      </c>
      <c r="AW35" s="5" t="str">
        <f>IF(AA35="","",AA35*RarityBackground!$D$2)</f>
        <v/>
      </c>
      <c r="AX35" s="5" t="str">
        <f t="shared" si="2"/>
        <v/>
      </c>
      <c r="AY35" s="5" t="str">
        <f>IF(AC35="","",VLOOKUP(AC35,RarityBackground!$A$7:$B$17,2,0))</f>
        <v/>
      </c>
      <c r="AZ35" s="5" t="str">
        <f>IF(AD35="","",IF(AD35="Y",AY35*RarityBackground!$F$5,IF(AD35="N",AY35*(IF(RarityBackground!$F$3+(AE35-1)&gt;10,10,RarityBackground!$F$3+(AE35-1)))))-AY35)</f>
        <v/>
      </c>
      <c r="BA35" s="5" t="str">
        <f>IF(AF35="","",VLOOKUP(AF35,RarityBackground!$A$7:$B$17,2,0))</f>
        <v/>
      </c>
      <c r="BB35" s="5" t="str">
        <f>IF(AG35="","",IF(AG35="Y",BA35*RarityBackground!$F$5,IF(AG35="N",BA35*(IF(RarityBackground!$F$3+(AH35-1)&gt;10,10,RarityBackground!$F$3+(AH35-1)))))-BA35)</f>
        <v/>
      </c>
    </row>
    <row r="36" ht="15.75" customHeight="1">
      <c r="A36" s="5" t="s">
        <v>728</v>
      </c>
      <c r="B36" s="5" t="s">
        <v>418</v>
      </c>
      <c r="C36" s="6" t="s">
        <v>56</v>
      </c>
      <c r="D36" s="5">
        <f>IF(A36="","",ROUNDUP(SUM(AI36:BB36)*VLOOKUP(B36,RarityBackground!$A$1:$B$6,2,0)*IF(C36="Yes",1,1.1),0))</f>
        <v>341</v>
      </c>
      <c r="E36" s="5" t="s">
        <v>689</v>
      </c>
      <c r="F36" s="7">
        <v>10.0</v>
      </c>
      <c r="I36" s="7"/>
      <c r="J36" s="7"/>
      <c r="K36" s="6"/>
      <c r="L36" s="8"/>
      <c r="M36" s="7">
        <v>0.0</v>
      </c>
      <c r="N36" s="6" t="s">
        <v>67</v>
      </c>
      <c r="O36" s="6"/>
      <c r="P36" s="6"/>
      <c r="Q36" s="8"/>
      <c r="R36" s="9"/>
      <c r="S36" s="7"/>
      <c r="T36" s="6"/>
      <c r="U36" s="6"/>
      <c r="V36" s="6"/>
      <c r="W36" s="6"/>
      <c r="X36" s="6"/>
      <c r="Y36" s="6"/>
      <c r="Z36" s="6"/>
      <c r="AA36" s="7"/>
      <c r="AB36" s="7"/>
      <c r="AC36" s="7"/>
      <c r="AD36" s="6"/>
      <c r="AE36" s="6"/>
      <c r="AF36" s="6"/>
      <c r="AG36" s="6"/>
      <c r="AH36" s="6"/>
      <c r="AI36" s="7">
        <f>IF(F36="","",F36+IF(G36="",0,VLOOKUP(G36,RarityBackground!$E$7:$F$9,2,0)))</f>
        <v>10</v>
      </c>
      <c r="AJ36" s="5" t="str">
        <f>IF(H36="","",F36+IF(H36=1,RarityBackground!$F$1,IF(H36=2,RarityBackground!$F$1*3,IF(H36=3,RarityBackground!$F$1*6,"Error"))))</f>
        <v/>
      </c>
      <c r="AK36" s="5" t="str">
        <f>IF(I36="","",IF(I36=1,RarityBackground!$F$2,IF(I36=2,RarityBackground!$F$2*3,IF(I36=3,RarityBackground!$F$2*6,"Error"))))</f>
        <v/>
      </c>
      <c r="AL36" s="5" t="str">
        <f>IF(J36="","",ROUNDUP(RarityBackground!$F$6*VLOOKUP(J36, RarityBackground!$A$18:$B$27,2,0),-1))</f>
        <v/>
      </c>
      <c r="AM36" s="5" t="str">
        <f>IF(K36="","",IF(K36="N","",IF(K36="Y",ROUNDUP(RarityBackground!$F$6,-1),"")))</f>
        <v/>
      </c>
      <c r="AN36" s="5" t="str">
        <f>IF(L36="","",IF(L36=1,RarityBackground!$D$1,IF(L36=2,RarityBackground!$D$1*3,IF(L36=3,RarityBackground!$D$1*6,"Error"))))</f>
        <v/>
      </c>
      <c r="AO36" s="5">
        <f>IF(M36="","",VLOOKUP(M36,RarityBackground!$A$7:$B$17,2,0))</f>
        <v>30</v>
      </c>
      <c r="AP36" s="5">
        <f>IF(N36="","",IF(N36="Y",AO36*RarityBackground!$F$5,IF(N36="N",AO36*(IF(RarityBackground!$F$3+(O36-1)&gt;10,10,RarityBackground!$F$3+(O36-1)))))-AO36)</f>
        <v>270</v>
      </c>
      <c r="AQ36" s="5" t="str">
        <f t="shared" si="1"/>
        <v/>
      </c>
      <c r="AR36" s="5" t="str">
        <f>IF(Q36="","",Q36*RarityBackground!$D$5)</f>
        <v/>
      </c>
      <c r="AS36" s="5" t="str">
        <f>IF(R36="","",VLOOKUP(R36&amp;"Save1Minute", RarityBackground!$C$6:$D$20,2,0))</f>
        <v/>
      </c>
      <c r="AT36" s="5" t="str">
        <f>IF(S36="","",IF(T36="Y",ROUNDUP(S36*RarityBackground!$D$4,0),IF(T36="N",ROUNDUP(S36*RarityBackground!$D$3,0))))</f>
        <v/>
      </c>
      <c r="AU36" s="5" t="str">
        <f>IF(U36="","",IF(V36="Y",((RarityBackground!$D$4*U36)*(RarityBackground!$F$3+W36)),((RarityBackground!$D$3*U36)*(RarityBackground!$F$3+W36))))</f>
        <v/>
      </c>
      <c r="AV36" s="5" t="str">
        <f>IF(X36="","",IF(Y36="Y",(RarityBackground!$D$4*X36)*IF(Z36="Y",RarityBackground!$F$9,RarityBackground!$F$10),(RarityBackground!$D$3*X36)*IF(Z36="Y",RarityBackground!$F$9,RarityBackground!$F$10)))</f>
        <v/>
      </c>
      <c r="AW36" s="5" t="str">
        <f>IF(AA36="","",AA36*RarityBackground!$D$2)</f>
        <v/>
      </c>
      <c r="AX36" s="5" t="str">
        <f t="shared" si="2"/>
        <v/>
      </c>
      <c r="AY36" s="5" t="str">
        <f>IF(AC36="","",VLOOKUP(AC36,RarityBackground!$A$7:$B$17,2,0))</f>
        <v/>
      </c>
      <c r="AZ36" s="5" t="str">
        <f>IF(AD36="","",IF(AD36="Y",AY36*RarityBackground!$F$5,IF(AD36="N",AY36*(IF(RarityBackground!$F$3+(AE36-1)&gt;10,10,RarityBackground!$F$3+(AE36-1)))))-AY36)</f>
        <v/>
      </c>
      <c r="BA36" s="5" t="str">
        <f>IF(AF36="","",VLOOKUP(AF36,RarityBackground!$A$7:$B$17,2,0))</f>
        <v/>
      </c>
      <c r="BB36" s="5" t="str">
        <f>IF(AG36="","",IF(AG36="Y",BA36*RarityBackground!$F$5,IF(AG36="N",BA36*(IF(RarityBackground!$F$3+(AH36-1)&gt;10,10,RarityBackground!$F$3+(AH36-1)))))-BA36)</f>
        <v/>
      </c>
    </row>
    <row r="37" ht="15.75" customHeight="1">
      <c r="A37" s="5" t="s">
        <v>729</v>
      </c>
      <c r="B37" s="5" t="s">
        <v>418</v>
      </c>
      <c r="C37" s="6" t="s">
        <v>56</v>
      </c>
      <c r="D37" s="5">
        <f>IF(A37="","",ROUNDUP(SUM(AI37:BB37)*VLOOKUP(B37,RarityBackground!$A$1:$B$6,2,0)*IF(C37="Yes",1,1.1),0))</f>
        <v>330</v>
      </c>
      <c r="E37" s="5" t="s">
        <v>730</v>
      </c>
      <c r="F37" s="7"/>
      <c r="I37" s="7"/>
      <c r="J37" s="7"/>
      <c r="K37" s="6"/>
      <c r="L37" s="8"/>
      <c r="M37" s="7">
        <v>0.0</v>
      </c>
      <c r="N37" s="6" t="s">
        <v>67</v>
      </c>
      <c r="O37" s="6"/>
      <c r="P37" s="6"/>
      <c r="Q37" s="8"/>
      <c r="R37" s="9"/>
      <c r="S37" s="7"/>
      <c r="T37" s="6"/>
      <c r="U37" s="6"/>
      <c r="V37" s="6"/>
      <c r="W37" s="6"/>
      <c r="X37" s="6"/>
      <c r="Y37" s="6"/>
      <c r="Z37" s="6"/>
      <c r="AA37" s="7"/>
      <c r="AB37" s="7"/>
      <c r="AC37" s="7"/>
      <c r="AD37" s="6"/>
      <c r="AE37" s="6"/>
      <c r="AF37" s="6"/>
      <c r="AG37" s="6"/>
      <c r="AH37" s="6"/>
      <c r="AI37" s="7" t="str">
        <f>IF(F37="","",F37+IF(G37="",0,VLOOKUP(G37,RarityBackground!$E$7:$F$9,2,0)))</f>
        <v/>
      </c>
      <c r="AJ37" s="5" t="str">
        <f>IF(H37="","",F37+IF(H37=1,RarityBackground!$F$1,IF(H37=2,RarityBackground!$F$1*3,IF(H37=3,RarityBackground!$F$1*6,"Error"))))</f>
        <v/>
      </c>
      <c r="AK37" s="5" t="str">
        <f>IF(I37="","",IF(I37=1,RarityBackground!$F$2,IF(I37=2,RarityBackground!$F$2*3,IF(I37=3,RarityBackground!$F$2*6,"Error"))))</f>
        <v/>
      </c>
      <c r="AL37" s="5" t="str">
        <f>IF(J37="","",ROUNDUP(RarityBackground!$F$6*VLOOKUP(J37, RarityBackground!$A$18:$B$27,2,0),-1))</f>
        <v/>
      </c>
      <c r="AM37" s="5" t="str">
        <f>IF(K37="","",IF(K37="N","",IF(K37="Y",ROUNDUP(RarityBackground!$F$6,-1),"")))</f>
        <v/>
      </c>
      <c r="AN37" s="5" t="str">
        <f>IF(L37="","",IF(L37=1,RarityBackground!$D$1,IF(L37=2,RarityBackground!$D$1*3,IF(L37=3,RarityBackground!$D$1*6,"Error"))))</f>
        <v/>
      </c>
      <c r="AO37" s="5">
        <f>IF(M37="","",VLOOKUP(M37,RarityBackground!$A$7:$B$17,2,0))</f>
        <v>30</v>
      </c>
      <c r="AP37" s="5">
        <f>IF(N37="","",IF(N37="Y",AO37*RarityBackground!$F$5,IF(N37="N",AO37*(IF(RarityBackground!$F$3+(O37-1)&gt;10,10,RarityBackground!$F$3+(O37-1)))))-AO37)</f>
        <v>270</v>
      </c>
      <c r="AQ37" s="5" t="str">
        <f t="shared" si="1"/>
        <v/>
      </c>
      <c r="AR37" s="5" t="str">
        <f>IF(Q37="","",Q37*RarityBackground!$D$5)</f>
        <v/>
      </c>
      <c r="AS37" s="5" t="str">
        <f>IF(R37="","",VLOOKUP(R37&amp;"Save1Minute", RarityBackground!$C$6:$D$20,2,0))</f>
        <v/>
      </c>
      <c r="AT37" s="5" t="str">
        <f>IF(S37="","",IF(T37="Y",ROUNDUP(S37*RarityBackground!$D$4,0),IF(T37="N",ROUNDUP(S37*RarityBackground!$D$3,0))))</f>
        <v/>
      </c>
      <c r="AU37" s="5" t="str">
        <f>IF(U37="","",IF(V37="Y",((RarityBackground!$D$4*U37)*(RarityBackground!$F$3+W37)),((RarityBackground!$D$3*U37)*(RarityBackground!$F$3+W37))))</f>
        <v/>
      </c>
      <c r="AV37" s="5" t="str">
        <f>IF(X37="","",IF(Y37="Y",(RarityBackground!$D$4*X37)*IF(Z37="Y",RarityBackground!$F$9,RarityBackground!$F$10),(RarityBackground!$D$3*X37)*IF(Z37="Y",RarityBackground!$F$9,RarityBackground!$F$10)))</f>
        <v/>
      </c>
      <c r="AW37" s="5" t="str">
        <f>IF(AA37="","",AA37*RarityBackground!$D$2)</f>
        <v/>
      </c>
      <c r="AX37" s="5" t="str">
        <f t="shared" si="2"/>
        <v/>
      </c>
      <c r="AY37" s="5" t="str">
        <f>IF(AC37="","",VLOOKUP(AC37,RarityBackground!$A$7:$B$17,2,0))</f>
        <v/>
      </c>
      <c r="AZ37" s="5" t="str">
        <f>IF(AD37="","",IF(AD37="Y",AY37*RarityBackground!$F$5,IF(AD37="N",AY37*(IF(RarityBackground!$F$3+(AE37-1)&gt;10,10,RarityBackground!$F$3+(AE37-1)))))-AY37)</f>
        <v/>
      </c>
      <c r="BA37" s="5" t="str">
        <f>IF(AF37="","",VLOOKUP(AF37,RarityBackground!$A$7:$B$17,2,0))</f>
        <v/>
      </c>
      <c r="BB37" s="5" t="str">
        <f>IF(AG37="","",IF(AG37="Y",BA37*RarityBackground!$F$5,IF(AG37="N",BA37*(IF(RarityBackground!$F$3+(AH37-1)&gt;10,10,RarityBackground!$F$3+(AH37-1)))))-BA37)</f>
        <v/>
      </c>
    </row>
    <row r="38" ht="15.75" customHeight="1">
      <c r="A38" s="5" t="s">
        <v>731</v>
      </c>
      <c r="B38" s="5" t="s">
        <v>418</v>
      </c>
      <c r="C38" s="6" t="s">
        <v>56</v>
      </c>
      <c r="D38" s="5">
        <f>IF(A38="","",ROUNDUP(SUM(AI38:BB38)*VLOOKUP(B38,RarityBackground!$A$1:$B$6,2,0)*IF(C38="Yes",1,1.1),0))</f>
        <v>330</v>
      </c>
      <c r="E38" s="5" t="s">
        <v>698</v>
      </c>
      <c r="F38" s="7"/>
      <c r="I38" s="7"/>
      <c r="J38" s="7"/>
      <c r="K38" s="6"/>
      <c r="L38" s="8"/>
      <c r="M38" s="7">
        <v>0.0</v>
      </c>
      <c r="N38" s="6" t="s">
        <v>67</v>
      </c>
      <c r="O38" s="6"/>
      <c r="P38" s="6"/>
      <c r="Q38" s="8"/>
      <c r="R38" s="9"/>
      <c r="S38" s="7"/>
      <c r="T38" s="6"/>
      <c r="U38" s="6"/>
      <c r="V38" s="6"/>
      <c r="W38" s="6"/>
      <c r="X38" s="6"/>
      <c r="Y38" s="6"/>
      <c r="Z38" s="6"/>
      <c r="AA38" s="7"/>
      <c r="AB38" s="7"/>
      <c r="AC38" s="7"/>
      <c r="AD38" s="6"/>
      <c r="AE38" s="6"/>
      <c r="AF38" s="6"/>
      <c r="AG38" s="6"/>
      <c r="AH38" s="6"/>
      <c r="AI38" s="7" t="str">
        <f>IF(F38="","",F38+IF(G38="",0,VLOOKUP(G38,RarityBackground!$E$7:$F$9,2,0)))</f>
        <v/>
      </c>
      <c r="AJ38" s="5" t="str">
        <f>IF(H38="","",F38+IF(H38=1,RarityBackground!$F$1,IF(H38=2,RarityBackground!$F$1*3,IF(H38=3,RarityBackground!$F$1*6,"Error"))))</f>
        <v/>
      </c>
      <c r="AK38" s="5" t="str">
        <f>IF(I38="","",IF(I38=1,RarityBackground!$F$2,IF(I38=2,RarityBackground!$F$2*3,IF(I38=3,RarityBackground!$F$2*6,"Error"))))</f>
        <v/>
      </c>
      <c r="AL38" s="5" t="str">
        <f>IF(J38="","",ROUNDUP(RarityBackground!$F$6*VLOOKUP(J38, RarityBackground!$A$18:$B$27,2,0),-1))</f>
        <v/>
      </c>
      <c r="AM38" s="5" t="str">
        <f>IF(K38="","",IF(K38="N","",IF(K38="Y",ROUNDUP(RarityBackground!$F$6,-1),"")))</f>
        <v/>
      </c>
      <c r="AN38" s="5" t="str">
        <f>IF(L38="","",IF(L38=1,RarityBackground!$D$1,IF(L38=2,RarityBackground!$D$1*3,IF(L38=3,RarityBackground!$D$1*6,"Error"))))</f>
        <v/>
      </c>
      <c r="AO38" s="5">
        <f>IF(M38="","",VLOOKUP(M38,RarityBackground!$A$7:$B$17,2,0))</f>
        <v>30</v>
      </c>
      <c r="AP38" s="5">
        <f>IF(N38="","",IF(N38="Y",AO38*RarityBackground!$F$5,IF(N38="N",AO38*(IF(RarityBackground!$F$3+(O38-1)&gt;10,10,RarityBackground!$F$3+(O38-1)))))-AO38)</f>
        <v>270</v>
      </c>
      <c r="AQ38" s="5" t="str">
        <f t="shared" si="1"/>
        <v/>
      </c>
      <c r="AR38" s="5" t="str">
        <f>IF(Q38="","",Q38*RarityBackground!$D$5)</f>
        <v/>
      </c>
      <c r="AS38" s="5" t="str">
        <f>IF(R38="","",VLOOKUP(R38&amp;"Save1Minute", RarityBackground!$C$6:$D$20,2,0))</f>
        <v/>
      </c>
      <c r="AT38" s="5" t="str">
        <f>IF(S38="","",IF(T38="Y",ROUNDUP(S38*RarityBackground!$D$4,0),IF(T38="N",ROUNDUP(S38*RarityBackground!$D$3,0))))</f>
        <v/>
      </c>
      <c r="AU38" s="5" t="str">
        <f>IF(U38="","",IF(V38="Y",((RarityBackground!$D$4*U38)*(RarityBackground!$F$3+W38)),((RarityBackground!$D$3*U38)*(RarityBackground!$F$3+W38))))</f>
        <v/>
      </c>
      <c r="AV38" s="5" t="str">
        <f>IF(X38="","",IF(Y38="Y",(RarityBackground!$D$4*X38)*IF(Z38="Y",RarityBackground!$F$9,RarityBackground!$F$10),(RarityBackground!$D$3*X38)*IF(Z38="Y",RarityBackground!$F$9,RarityBackground!$F$10)))</f>
        <v/>
      </c>
      <c r="AW38" s="5" t="str">
        <f>IF(AA38="","",AA38*RarityBackground!$D$2)</f>
        <v/>
      </c>
      <c r="AX38" s="5" t="str">
        <f t="shared" si="2"/>
        <v/>
      </c>
      <c r="AY38" s="5" t="str">
        <f>IF(AC38="","",VLOOKUP(AC38,RarityBackground!$A$7:$B$17,2,0))</f>
        <v/>
      </c>
      <c r="AZ38" s="5" t="str">
        <f>IF(AD38="","",IF(AD38="Y",AY38*RarityBackground!$F$5,IF(AD38="N",AY38*(IF(RarityBackground!$F$3+(AE38-1)&gt;10,10,RarityBackground!$F$3+(AE38-1)))))-AY38)</f>
        <v/>
      </c>
      <c r="BA38" s="5" t="str">
        <f>IF(AF38="","",VLOOKUP(AF38,RarityBackground!$A$7:$B$17,2,0))</f>
        <v/>
      </c>
      <c r="BB38" s="5" t="str">
        <f>IF(AG38="","",IF(AG38="Y",BA38*RarityBackground!$F$5,IF(AG38="N",BA38*(IF(RarityBackground!$F$3+(AH38-1)&gt;10,10,RarityBackground!$F$3+(AH38-1)))))-BA38)</f>
        <v/>
      </c>
    </row>
    <row r="39" ht="15.75" customHeight="1">
      <c r="A39" s="5" t="s">
        <v>732</v>
      </c>
      <c r="B39" s="5" t="s">
        <v>418</v>
      </c>
      <c r="C39" s="6" t="s">
        <v>56</v>
      </c>
      <c r="D39" s="5">
        <f>IF(A39="","",ROUNDUP(SUM(AI39:BB39)*VLOOKUP(B39,RarityBackground!$A$1:$B$6,2,0)*IF(C39="Yes",1,1.1),0))</f>
        <v>330</v>
      </c>
      <c r="E39" s="5" t="s">
        <v>733</v>
      </c>
      <c r="F39" s="7"/>
      <c r="I39" s="7"/>
      <c r="J39" s="7"/>
      <c r="K39" s="6"/>
      <c r="L39" s="8"/>
      <c r="M39" s="7">
        <v>0.0</v>
      </c>
      <c r="N39" s="6" t="s">
        <v>76</v>
      </c>
      <c r="O39" s="6">
        <v>10.0</v>
      </c>
      <c r="P39" s="6"/>
      <c r="Q39" s="8"/>
      <c r="R39" s="9"/>
      <c r="S39" s="7"/>
      <c r="T39" s="6"/>
      <c r="U39" s="6"/>
      <c r="V39" s="6"/>
      <c r="W39" s="6"/>
      <c r="X39" s="6"/>
      <c r="Y39" s="6"/>
      <c r="Z39" s="6"/>
      <c r="AA39" s="7"/>
      <c r="AB39" s="7"/>
      <c r="AC39" s="7"/>
      <c r="AD39" s="6"/>
      <c r="AE39" s="6"/>
      <c r="AF39" s="6"/>
      <c r="AG39" s="6"/>
      <c r="AH39" s="6"/>
      <c r="AI39" s="7" t="str">
        <f>IF(F39="","",F39+IF(G39="",0,VLOOKUP(G39,RarityBackground!$E$7:$F$9,2,0)))</f>
        <v/>
      </c>
      <c r="AJ39" s="5" t="str">
        <f>IF(H39="","",F39+IF(H39=1,RarityBackground!$F$1,IF(H39=2,RarityBackground!$F$1*3,IF(H39=3,RarityBackground!$F$1*6,"Error"))))</f>
        <v/>
      </c>
      <c r="AK39" s="5" t="str">
        <f>IF(I39="","",IF(I39=1,RarityBackground!$F$2,IF(I39=2,RarityBackground!$F$2*3,IF(I39=3,RarityBackground!$F$2*6,"Error"))))</f>
        <v/>
      </c>
      <c r="AL39" s="5" t="str">
        <f>IF(J39="","",ROUNDUP(RarityBackground!$F$6*VLOOKUP(J39, RarityBackground!$A$18:$B$27,2,0),-1))</f>
        <v/>
      </c>
      <c r="AM39" s="5" t="str">
        <f>IF(K39="","",IF(K39="N","",IF(K39="Y",ROUNDUP(RarityBackground!$F$6,-1),"")))</f>
        <v/>
      </c>
      <c r="AN39" s="5" t="str">
        <f>IF(L39="","",IF(L39=1,RarityBackground!$D$1,IF(L39=2,RarityBackground!$D$1*3,IF(L39=3,RarityBackground!$D$1*6,"Error"))))</f>
        <v/>
      </c>
      <c r="AO39" s="5">
        <f>IF(M39="","",VLOOKUP(M39,RarityBackground!$A$7:$B$17,2,0))</f>
        <v>30</v>
      </c>
      <c r="AP39" s="5">
        <f>IF(N39="","",IF(N39="Y",AO39*RarityBackground!$F$5,IF(N39="N",AO39*(IF(RarityBackground!$F$3+(O39-1)&gt;10,10,RarityBackground!$F$3+(O39-1)))))-AO39)</f>
        <v>270</v>
      </c>
      <c r="AQ39" s="5" t="str">
        <f t="shared" si="1"/>
        <v/>
      </c>
      <c r="AR39" s="5" t="str">
        <f>IF(Q39="","",Q39*RarityBackground!$D$5)</f>
        <v/>
      </c>
      <c r="AS39" s="5" t="str">
        <f>IF(R39="","",VLOOKUP(R39&amp;"Save1Minute", RarityBackground!$C$6:$D$20,2,0))</f>
        <v/>
      </c>
      <c r="AT39" s="5" t="str">
        <f>IF(S39="","",IF(T39="Y",ROUNDUP(S39*RarityBackground!$D$4,0),IF(T39="N",ROUNDUP(S39*RarityBackground!$D$3,0))))</f>
        <v/>
      </c>
      <c r="AU39" s="5" t="str">
        <f>IF(U39="","",IF(V39="Y",((RarityBackground!$D$4*U39)*(RarityBackground!$F$3+W39)),((RarityBackground!$D$3*U39)*(RarityBackground!$F$3+W39))))</f>
        <v/>
      </c>
      <c r="AV39" s="5" t="str">
        <f>IF(X39="","",IF(Y39="Y",(RarityBackground!$D$4*X39)*IF(Z39="Y",RarityBackground!$F$9,RarityBackground!$F$10),(RarityBackground!$D$3*X39)*IF(Z39="Y",RarityBackground!$F$9,RarityBackground!$F$10)))</f>
        <v/>
      </c>
      <c r="AW39" s="5" t="str">
        <f>IF(AA39="","",AA39*RarityBackground!$D$2)</f>
        <v/>
      </c>
      <c r="AX39" s="5" t="str">
        <f t="shared" si="2"/>
        <v/>
      </c>
      <c r="AY39" s="5" t="str">
        <f>IF(AC39="","",VLOOKUP(AC39,RarityBackground!$A$7:$B$17,2,0))</f>
        <v/>
      </c>
      <c r="AZ39" s="5" t="str">
        <f>IF(AD39="","",IF(AD39="Y",AY39*RarityBackground!$F$5,IF(AD39="N",AY39*(IF(RarityBackground!$F$3+(AE39-1)&gt;10,10,RarityBackground!$F$3+(AE39-1)))))-AY39)</f>
        <v/>
      </c>
      <c r="BA39" s="5" t="str">
        <f>IF(AF39="","",VLOOKUP(AF39,RarityBackground!$A$7:$B$17,2,0))</f>
        <v/>
      </c>
      <c r="BB39" s="5" t="str">
        <f>IF(AG39="","",IF(AG39="Y",BA39*RarityBackground!$F$5,IF(AG39="N",BA39*(IF(RarityBackground!$F$3+(AH39-1)&gt;10,10,RarityBackground!$F$3+(AH39-1)))))-BA39)</f>
        <v/>
      </c>
    </row>
    <row r="40" ht="15.75" customHeight="1">
      <c r="A40" s="5" t="s">
        <v>734</v>
      </c>
      <c r="B40" s="5" t="s">
        <v>418</v>
      </c>
      <c r="C40" s="6" t="s">
        <v>56</v>
      </c>
      <c r="D40" s="5">
        <f>IF(A40="","",ROUNDUP(SUM(AI40:BB40)*VLOOKUP(B40,RarityBackground!$A$1:$B$6,2,0)*IF(C40="Yes",1,1.1),0))</f>
        <v>330</v>
      </c>
      <c r="E40" s="5" t="s">
        <v>735</v>
      </c>
      <c r="F40" s="7"/>
      <c r="I40" s="7"/>
      <c r="J40" s="7"/>
      <c r="K40" s="6"/>
      <c r="L40" s="8"/>
      <c r="M40" s="7">
        <v>0.0</v>
      </c>
      <c r="N40" s="6" t="s">
        <v>76</v>
      </c>
      <c r="O40" s="6">
        <v>10.0</v>
      </c>
      <c r="P40" s="6"/>
      <c r="Q40" s="8"/>
      <c r="R40" s="9"/>
      <c r="S40" s="7"/>
      <c r="T40" s="6"/>
      <c r="U40" s="6"/>
      <c r="V40" s="6"/>
      <c r="W40" s="6"/>
      <c r="X40" s="6"/>
      <c r="Y40" s="6"/>
      <c r="Z40" s="6"/>
      <c r="AA40" s="7"/>
      <c r="AB40" s="7"/>
      <c r="AC40" s="7"/>
      <c r="AD40" s="6"/>
      <c r="AE40" s="6"/>
      <c r="AF40" s="6"/>
      <c r="AG40" s="6"/>
      <c r="AH40" s="6"/>
      <c r="AI40" s="7" t="str">
        <f>IF(F40="","",F40+IF(G40="",0,VLOOKUP(G40,RarityBackground!$E$7:$F$9,2,0)))</f>
        <v/>
      </c>
      <c r="AJ40" s="5" t="str">
        <f>IF(H40="","",F40+IF(H40=1,RarityBackground!$F$1,IF(H40=2,RarityBackground!$F$1*3,IF(H40=3,RarityBackground!$F$1*6,"Error"))))</f>
        <v/>
      </c>
      <c r="AK40" s="5" t="str">
        <f>IF(I40="","",IF(I40=1,RarityBackground!$F$2,IF(I40=2,RarityBackground!$F$2*3,IF(I40=3,RarityBackground!$F$2*6,"Error"))))</f>
        <v/>
      </c>
      <c r="AL40" s="5" t="str">
        <f>IF(J40="","",ROUNDUP(RarityBackground!$F$6*VLOOKUP(J40, RarityBackground!$A$18:$B$27,2,0),-1))</f>
        <v/>
      </c>
      <c r="AM40" s="5" t="str">
        <f>IF(K40="","",IF(K40="N","",IF(K40="Y",ROUNDUP(RarityBackground!$F$6,-1),"")))</f>
        <v/>
      </c>
      <c r="AN40" s="5" t="str">
        <f>IF(L40="","",IF(L40=1,RarityBackground!$D$1,IF(L40=2,RarityBackground!$D$1*3,IF(L40=3,RarityBackground!$D$1*6,"Error"))))</f>
        <v/>
      </c>
      <c r="AO40" s="5">
        <f>IF(M40="","",VLOOKUP(M40,RarityBackground!$A$7:$B$17,2,0))</f>
        <v>30</v>
      </c>
      <c r="AP40" s="5">
        <f>IF(N40="","",IF(N40="Y",AO40*RarityBackground!$F$5,IF(N40="N",AO40*(IF(RarityBackground!$F$3+(O40-1)&gt;10,10,RarityBackground!$F$3+(O40-1)))))-AO40)</f>
        <v>270</v>
      </c>
      <c r="AQ40" s="5" t="str">
        <f t="shared" si="1"/>
        <v/>
      </c>
      <c r="AR40" s="5" t="str">
        <f>IF(Q40="","",Q40*RarityBackground!$D$5)</f>
        <v/>
      </c>
      <c r="AS40" s="5" t="str">
        <f>IF(R40="","",VLOOKUP(R40&amp;"Save1Minute", RarityBackground!$C$6:$D$20,2,0))</f>
        <v/>
      </c>
      <c r="AT40" s="5" t="str">
        <f>IF(S40="","",IF(T40="Y",ROUNDUP(S40*RarityBackground!$D$4,0),IF(T40="N",ROUNDUP(S40*RarityBackground!$D$3,0))))</f>
        <v/>
      </c>
      <c r="AU40" s="5" t="str">
        <f>IF(U40="","",IF(V40="Y",((RarityBackground!$D$4*U40)*(RarityBackground!$F$3+W40)),((RarityBackground!$D$3*U40)*(RarityBackground!$F$3+W40))))</f>
        <v/>
      </c>
      <c r="AV40" s="5" t="str">
        <f>IF(X40="","",IF(Y40="Y",(RarityBackground!$D$4*X40)*IF(Z40="Y",RarityBackground!$F$9,RarityBackground!$F$10),(RarityBackground!$D$3*X40)*IF(Z40="Y",RarityBackground!$F$9,RarityBackground!$F$10)))</f>
        <v/>
      </c>
      <c r="AW40" s="5" t="str">
        <f>IF(AA40="","",AA40*RarityBackground!$D$2)</f>
        <v/>
      </c>
      <c r="AX40" s="5" t="str">
        <f t="shared" si="2"/>
        <v/>
      </c>
      <c r="AY40" s="5" t="str">
        <f>IF(AC40="","",VLOOKUP(AC40,RarityBackground!$A$7:$B$17,2,0))</f>
        <v/>
      </c>
      <c r="AZ40" s="5" t="str">
        <f>IF(AD40="","",IF(AD40="Y",AY40*RarityBackground!$F$5,IF(AD40="N",AY40*(IF(RarityBackground!$F$3+(AE40-1)&gt;10,10,RarityBackground!$F$3+(AE40-1)))))-AY40)</f>
        <v/>
      </c>
      <c r="BA40" s="5" t="str">
        <f>IF(AF40="","",VLOOKUP(AF40,RarityBackground!$A$7:$B$17,2,0))</f>
        <v/>
      </c>
      <c r="BB40" s="5" t="str">
        <f>IF(AG40="","",IF(AG40="Y",BA40*RarityBackground!$F$5,IF(AG40="N",BA40*(IF(RarityBackground!$F$3+(AH40-1)&gt;10,10,RarityBackground!$F$3+(AH40-1)))))-BA40)</f>
        <v/>
      </c>
    </row>
    <row r="41" ht="15.75" customHeight="1">
      <c r="A41" s="5" t="s">
        <v>736</v>
      </c>
      <c r="B41" s="5" t="s">
        <v>418</v>
      </c>
      <c r="C41" s="6" t="s">
        <v>74</v>
      </c>
      <c r="D41" s="5">
        <f>IF(A41="","",ROUNDUP(SUM(AI41:BB41)*VLOOKUP(B41,RarityBackground!$A$1:$B$6,2,0)*IF(C41="Yes",1,1.1),0))</f>
        <v>900</v>
      </c>
      <c r="E41" s="5" t="s">
        <v>737</v>
      </c>
      <c r="F41" s="7"/>
      <c r="I41" s="7"/>
      <c r="J41" s="7"/>
      <c r="K41" s="6"/>
      <c r="L41" s="8"/>
      <c r="M41" s="7">
        <v>1.0</v>
      </c>
      <c r="N41" s="6" t="s">
        <v>67</v>
      </c>
      <c r="O41" s="6"/>
      <c r="P41" s="6"/>
      <c r="Q41" s="8"/>
      <c r="R41" s="9"/>
      <c r="S41" s="7"/>
      <c r="T41" s="6"/>
      <c r="U41" s="6"/>
      <c r="V41" s="6"/>
      <c r="W41" s="6"/>
      <c r="X41" s="6"/>
      <c r="Y41" s="6"/>
      <c r="Z41" s="6"/>
      <c r="AA41" s="7"/>
      <c r="AB41" s="7"/>
      <c r="AC41" s="7"/>
      <c r="AD41" s="6"/>
      <c r="AE41" s="6"/>
      <c r="AF41" s="6"/>
      <c r="AG41" s="6"/>
      <c r="AH41" s="6"/>
      <c r="AI41" s="7" t="str">
        <f>IF(F41="","",F41+IF(G41="",0,VLOOKUP(G41,RarityBackground!$E$7:$F$9,2,0)))</f>
        <v/>
      </c>
      <c r="AJ41" s="5" t="str">
        <f>IF(H41="","",F41+IF(H41=1,RarityBackground!$F$1,IF(H41=2,RarityBackground!$F$1*3,IF(H41=3,RarityBackground!$F$1*6,"Error"))))</f>
        <v/>
      </c>
      <c r="AK41" s="5" t="str">
        <f>IF(I41="","",IF(I41=1,RarityBackground!$F$2,IF(I41=2,RarityBackground!$F$2*3,IF(I41=3,RarityBackground!$F$2*6,"Error"))))</f>
        <v/>
      </c>
      <c r="AL41" s="5" t="str">
        <f>IF(J41="","",ROUNDUP(RarityBackground!$F$6*VLOOKUP(J41, RarityBackground!$A$18:$B$27,2,0),-1))</f>
        <v/>
      </c>
      <c r="AM41" s="5" t="str">
        <f>IF(K41="","",IF(K41="N","",IF(K41="Y",ROUNDUP(RarityBackground!$F$6,-1),"")))</f>
        <v/>
      </c>
      <c r="AN41" s="5" t="str">
        <f>IF(L41="","",IF(L41=1,RarityBackground!$D$1,IF(L41=2,RarityBackground!$D$1*3,IF(L41=3,RarityBackground!$D$1*6,"Error"))))</f>
        <v/>
      </c>
      <c r="AO41" s="5">
        <f>IF(M41="","",VLOOKUP(M41,RarityBackground!$A$7:$B$17,2,0))</f>
        <v>90</v>
      </c>
      <c r="AP41" s="5">
        <f>IF(N41="","",IF(N41="Y",AO41*RarityBackground!$F$5,IF(N41="N",AO41*(IF(RarityBackground!$F$3+(O41-1)&gt;10,10,RarityBackground!$F$3+(O41-1)))))-AO41)</f>
        <v>810</v>
      </c>
      <c r="AQ41" s="5" t="str">
        <f t="shared" si="1"/>
        <v/>
      </c>
      <c r="AR41" s="5" t="str">
        <f>IF(Q41="","",Q41*RarityBackground!$D$5)</f>
        <v/>
      </c>
      <c r="AS41" s="5" t="str">
        <f>IF(R41="","",VLOOKUP(R41&amp;"Save1Minute", RarityBackground!$C$6:$D$20,2,0))</f>
        <v/>
      </c>
      <c r="AT41" s="5" t="str">
        <f>IF(S41="","",IF(T41="Y",ROUNDUP(S41*RarityBackground!$D$4,0),IF(T41="N",ROUNDUP(S41*RarityBackground!$D$3,0))))</f>
        <v/>
      </c>
      <c r="AU41" s="5" t="str">
        <f>IF(U41="","",IF(V41="Y",((RarityBackground!$D$4*U41)*(RarityBackground!$F$3+W41)),((RarityBackground!$D$3*U41)*(RarityBackground!$F$3+W41))))</f>
        <v/>
      </c>
      <c r="AV41" s="5" t="str">
        <f>IF(X41="","",IF(Y41="Y",(RarityBackground!$D$4*X41)*IF(Z41="Y",RarityBackground!$F$9,RarityBackground!$F$10),(RarityBackground!$D$3*X41)*IF(Z41="Y",RarityBackground!$F$9,RarityBackground!$F$10)))</f>
        <v/>
      </c>
      <c r="AW41" s="5" t="str">
        <f>IF(AA41="","",AA41*RarityBackground!$D$2)</f>
        <v/>
      </c>
      <c r="AX41" s="5" t="str">
        <f t="shared" si="2"/>
        <v/>
      </c>
      <c r="AY41" s="5" t="str">
        <f>IF(AC41="","",VLOOKUP(AC41,RarityBackground!$A$7:$B$17,2,0))</f>
        <v/>
      </c>
      <c r="AZ41" s="5" t="str">
        <f>IF(AD41="","",IF(AD41="Y",AY41*RarityBackground!$F$5,IF(AD41="N",AY41*(IF(RarityBackground!$F$3+(AE41-1)&gt;10,10,RarityBackground!$F$3+(AE41-1)))))-AY41)</f>
        <v/>
      </c>
      <c r="BA41" s="5" t="str">
        <f>IF(AF41="","",VLOOKUP(AF41,RarityBackground!$A$7:$B$17,2,0))</f>
        <v/>
      </c>
      <c r="BB41" s="5" t="str">
        <f>IF(AG41="","",IF(AG41="Y",BA41*RarityBackground!$F$5,IF(AG41="N",BA41*(IF(RarityBackground!$F$3+(AH41-1)&gt;10,10,RarityBackground!$F$3+(AH41-1)))))-BA41)</f>
        <v/>
      </c>
    </row>
    <row r="42" ht="15.75" customHeight="1">
      <c r="A42" s="5" t="s">
        <v>738</v>
      </c>
      <c r="B42" s="5" t="s">
        <v>418</v>
      </c>
      <c r="C42" s="6" t="s">
        <v>56</v>
      </c>
      <c r="D42" s="5">
        <f>IF(A42="","",ROUNDUP(SUM(AI42:BB42)*VLOOKUP(B42,RarityBackground!$A$1:$B$6,2,0)*IF(C42="Yes",1,1.1),0))</f>
        <v>330</v>
      </c>
      <c r="E42" s="5" t="s">
        <v>708</v>
      </c>
      <c r="F42" s="7"/>
      <c r="I42" s="7"/>
      <c r="J42" s="7"/>
      <c r="K42" s="6"/>
      <c r="L42" s="8"/>
      <c r="M42" s="7">
        <v>0.0</v>
      </c>
      <c r="N42" s="6" t="s">
        <v>67</v>
      </c>
      <c r="O42" s="6"/>
      <c r="P42" s="6"/>
      <c r="Q42" s="8"/>
      <c r="R42" s="9"/>
      <c r="S42" s="7"/>
      <c r="T42" s="6"/>
      <c r="U42" s="6"/>
      <c r="V42" s="6"/>
      <c r="W42" s="6"/>
      <c r="X42" s="6"/>
      <c r="Y42" s="6"/>
      <c r="Z42" s="6"/>
      <c r="AA42" s="7"/>
      <c r="AB42" s="7"/>
      <c r="AC42" s="7"/>
      <c r="AD42" s="6"/>
      <c r="AE42" s="6"/>
      <c r="AF42" s="6"/>
      <c r="AG42" s="6"/>
      <c r="AH42" s="6"/>
      <c r="AI42" s="7" t="str">
        <f>IF(F42="","",F42+IF(G42="",0,VLOOKUP(G42,RarityBackground!$E$7:$F$9,2,0)))</f>
        <v/>
      </c>
      <c r="AJ42" s="5" t="str">
        <f>IF(H42="","",F42+IF(H42=1,RarityBackground!$F$1,IF(H42=2,RarityBackground!$F$1*3,IF(H42=3,RarityBackground!$F$1*6,"Error"))))</f>
        <v/>
      </c>
      <c r="AK42" s="5" t="str">
        <f>IF(I42="","",IF(I42=1,RarityBackground!$F$2,IF(I42=2,RarityBackground!$F$2*3,IF(I42=3,RarityBackground!$F$2*6,"Error"))))</f>
        <v/>
      </c>
      <c r="AL42" s="5" t="str">
        <f>IF(J42="","",ROUNDUP(RarityBackground!$F$6*VLOOKUP(J42, RarityBackground!$A$18:$B$27,2,0),-1))</f>
        <v/>
      </c>
      <c r="AM42" s="5" t="str">
        <f>IF(K42="","",IF(K42="N","",IF(K42="Y",ROUNDUP(RarityBackground!$F$6,-1),"")))</f>
        <v/>
      </c>
      <c r="AN42" s="5" t="str">
        <f>IF(L42="","",IF(L42=1,RarityBackground!$D$1,IF(L42=2,RarityBackground!$D$1*3,IF(L42=3,RarityBackground!$D$1*6,"Error"))))</f>
        <v/>
      </c>
      <c r="AO42" s="5">
        <f>IF(M42="","",VLOOKUP(M42,RarityBackground!$A$7:$B$17,2,0))</f>
        <v>30</v>
      </c>
      <c r="AP42" s="5">
        <f>IF(N42="","",IF(N42="Y",AO42*RarityBackground!$F$5,IF(N42="N",AO42*(IF(RarityBackground!$F$3+(O42-1)&gt;10,10,RarityBackground!$F$3+(O42-1)))))-AO42)</f>
        <v>270</v>
      </c>
      <c r="AQ42" s="5" t="str">
        <f t="shared" si="1"/>
        <v/>
      </c>
      <c r="AR42" s="5" t="str">
        <f>IF(Q42="","",Q42*RarityBackground!$D$5)</f>
        <v/>
      </c>
      <c r="AS42" s="5" t="str">
        <f>IF(R42="","",VLOOKUP(R42&amp;"Save1Minute", RarityBackground!$C$6:$D$20,2,0))</f>
        <v/>
      </c>
      <c r="AT42" s="5" t="str">
        <f>IF(S42="","",IF(T42="Y",ROUNDUP(S42*RarityBackground!$D$4,0),IF(T42="N",ROUNDUP(S42*RarityBackground!$D$3,0))))</f>
        <v/>
      </c>
      <c r="AU42" s="5" t="str">
        <f>IF(U42="","",IF(V42="Y",((RarityBackground!$D$4*U42)*(RarityBackground!$F$3+W42)),((RarityBackground!$D$3*U42)*(RarityBackground!$F$3+W42))))</f>
        <v/>
      </c>
      <c r="AV42" s="5" t="str">
        <f>IF(X42="","",IF(Y42="Y",(RarityBackground!$D$4*X42)*IF(Z42="Y",RarityBackground!$F$9,RarityBackground!$F$10),(RarityBackground!$D$3*X42)*IF(Z42="Y",RarityBackground!$F$9,RarityBackground!$F$10)))</f>
        <v/>
      </c>
      <c r="AW42" s="5" t="str">
        <f>IF(AA42="","",AA42*RarityBackground!$D$2)</f>
        <v/>
      </c>
      <c r="AX42" s="5" t="str">
        <f t="shared" si="2"/>
        <v/>
      </c>
      <c r="AY42" s="5" t="str">
        <f>IF(AC42="","",VLOOKUP(AC42,RarityBackground!$A$7:$B$17,2,0))</f>
        <v/>
      </c>
      <c r="AZ42" s="5" t="str">
        <f>IF(AD42="","",IF(AD42="Y",AY42*RarityBackground!$F$5,IF(AD42="N",AY42*(IF(RarityBackground!$F$3+(AE42-1)&gt;10,10,RarityBackground!$F$3+(AE42-1)))))-AY42)</f>
        <v/>
      </c>
      <c r="BA42" s="5" t="str">
        <f>IF(AF42="","",VLOOKUP(AF42,RarityBackground!$A$7:$B$17,2,0))</f>
        <v/>
      </c>
      <c r="BB42" s="5" t="str">
        <f>IF(AG42="","",IF(AG42="Y",BA42*RarityBackground!$F$5,IF(AG42="N",BA42*(IF(RarityBackground!$F$3+(AH42-1)&gt;10,10,RarityBackground!$F$3+(AH42-1)))))-BA42)</f>
        <v/>
      </c>
    </row>
    <row r="43" ht="15.75" customHeight="1">
      <c r="A43" s="5" t="s">
        <v>739</v>
      </c>
      <c r="B43" s="5" t="s">
        <v>418</v>
      </c>
      <c r="C43" s="6" t="s">
        <v>56</v>
      </c>
      <c r="D43" s="5">
        <f>IF(A43="","",ROUNDUP(SUM(AI43:BB43)*VLOOKUP(B43,RarityBackground!$A$1:$B$6,2,0)*IF(C43="Yes",1,1.1),0))</f>
        <v>330</v>
      </c>
      <c r="E43" s="5" t="s">
        <v>696</v>
      </c>
      <c r="F43" s="7"/>
      <c r="I43" s="7"/>
      <c r="J43" s="7"/>
      <c r="K43" s="6"/>
      <c r="L43" s="8"/>
      <c r="M43" s="7">
        <v>0.0</v>
      </c>
      <c r="N43" s="6" t="s">
        <v>67</v>
      </c>
      <c r="O43" s="6"/>
      <c r="P43" s="6"/>
      <c r="Q43" s="8"/>
      <c r="R43" s="9"/>
      <c r="S43" s="7"/>
      <c r="T43" s="6"/>
      <c r="U43" s="6"/>
      <c r="V43" s="6"/>
      <c r="W43" s="6"/>
      <c r="X43" s="6"/>
      <c r="Y43" s="6"/>
      <c r="Z43" s="6"/>
      <c r="AA43" s="7"/>
      <c r="AB43" s="7"/>
      <c r="AC43" s="7"/>
      <c r="AD43" s="6"/>
      <c r="AE43" s="6"/>
      <c r="AF43" s="6"/>
      <c r="AG43" s="6"/>
      <c r="AH43" s="6"/>
      <c r="AI43" s="7" t="str">
        <f>IF(F43="","",F43+IF(G43="",0,VLOOKUP(G43,RarityBackground!$E$7:$F$9,2,0)))</f>
        <v/>
      </c>
      <c r="AJ43" s="5" t="str">
        <f>IF(H43="","",F43+IF(H43=1,RarityBackground!$F$1,IF(H43=2,RarityBackground!$F$1*3,IF(H43=3,RarityBackground!$F$1*6,"Error"))))</f>
        <v/>
      </c>
      <c r="AK43" s="5" t="str">
        <f>IF(I43="","",IF(I43=1,RarityBackground!$F$2,IF(I43=2,RarityBackground!$F$2*3,IF(I43=3,RarityBackground!$F$2*6,"Error"))))</f>
        <v/>
      </c>
      <c r="AL43" s="5" t="str">
        <f>IF(J43="","",ROUNDUP(RarityBackground!$F$6*VLOOKUP(J43, RarityBackground!$A$18:$B$27,2,0),-1))</f>
        <v/>
      </c>
      <c r="AM43" s="5" t="str">
        <f>IF(K43="","",IF(K43="N","",IF(K43="Y",ROUNDUP(RarityBackground!$F$6,-1),"")))</f>
        <v/>
      </c>
      <c r="AN43" s="5" t="str">
        <f>IF(L43="","",IF(L43=1,RarityBackground!$D$1,IF(L43=2,RarityBackground!$D$1*3,IF(L43=3,RarityBackground!$D$1*6,"Error"))))</f>
        <v/>
      </c>
      <c r="AO43" s="5">
        <f>IF(M43="","",VLOOKUP(M43,RarityBackground!$A$7:$B$17,2,0))</f>
        <v>30</v>
      </c>
      <c r="AP43" s="5">
        <f>IF(N43="","",IF(N43="Y",AO43*RarityBackground!$F$5,IF(N43="N",AO43*(IF(RarityBackground!$F$3+(O43-1)&gt;10,10,RarityBackground!$F$3+(O43-1)))))-AO43)</f>
        <v>270</v>
      </c>
      <c r="AQ43" s="5" t="str">
        <f t="shared" si="1"/>
        <v/>
      </c>
      <c r="AR43" s="5" t="str">
        <f>IF(Q43="","",Q43*RarityBackground!$D$5)</f>
        <v/>
      </c>
      <c r="AS43" s="5" t="str">
        <f>IF(R43="","",VLOOKUP(R43&amp;"Save1Minute", RarityBackground!$C$6:$D$20,2,0))</f>
        <v/>
      </c>
      <c r="AT43" s="5" t="str">
        <f>IF(S43="","",IF(T43="Y",ROUNDUP(S43*RarityBackground!$D$4,0),IF(T43="N",ROUNDUP(S43*RarityBackground!$D$3,0))))</f>
        <v/>
      </c>
      <c r="AU43" s="5" t="str">
        <f>IF(U43="","",IF(V43="Y",((RarityBackground!$D$4*U43)*(RarityBackground!$F$3+W43)),((RarityBackground!$D$3*U43)*(RarityBackground!$F$3+W43))))</f>
        <v/>
      </c>
      <c r="AV43" s="5" t="str">
        <f>IF(X43="","",IF(Y43="Y",(RarityBackground!$D$4*X43)*IF(Z43="Y",RarityBackground!$F$9,RarityBackground!$F$10),(RarityBackground!$D$3*X43)*IF(Z43="Y",RarityBackground!$F$9,RarityBackground!$F$10)))</f>
        <v/>
      </c>
      <c r="AW43" s="5" t="str">
        <f>IF(AA43="","",AA43*RarityBackground!$D$2)</f>
        <v/>
      </c>
      <c r="AX43" s="5" t="str">
        <f t="shared" si="2"/>
        <v/>
      </c>
      <c r="AY43" s="5" t="str">
        <f>IF(AC43="","",VLOOKUP(AC43,RarityBackground!$A$7:$B$17,2,0))</f>
        <v/>
      </c>
      <c r="AZ43" s="5" t="str">
        <f>IF(AD43="","",IF(AD43="Y",AY43*RarityBackground!$F$5,IF(AD43="N",AY43*(IF(RarityBackground!$F$3+(AE43-1)&gt;10,10,RarityBackground!$F$3+(AE43-1)))))-AY43)</f>
        <v/>
      </c>
      <c r="BA43" s="5" t="str">
        <f>IF(AF43="","",VLOOKUP(AF43,RarityBackground!$A$7:$B$17,2,0))</f>
        <v/>
      </c>
      <c r="BB43" s="5" t="str">
        <f>IF(AG43="","",IF(AG43="Y",BA43*RarityBackground!$F$5,IF(AG43="N",BA43*(IF(RarityBackground!$F$3+(AH43-1)&gt;10,10,RarityBackground!$F$3+(AH43-1)))))-BA43)</f>
        <v/>
      </c>
    </row>
    <row r="44" ht="15.75" customHeight="1">
      <c r="A44" s="5" t="s">
        <v>740</v>
      </c>
      <c r="B44" s="5" t="s">
        <v>418</v>
      </c>
      <c r="C44" s="6" t="s">
        <v>56</v>
      </c>
      <c r="D44" s="5">
        <f>IF(A44="","",ROUNDUP(SUM(AI44:BB44)*VLOOKUP(B44,RarityBackground!$A$1:$B$6,2,0)*IF(C44="Yes",1,1.1),0))</f>
        <v>99</v>
      </c>
      <c r="E44" s="5" t="s">
        <v>251</v>
      </c>
      <c r="F44" s="7"/>
      <c r="I44" s="7"/>
      <c r="J44" s="7"/>
      <c r="K44" s="6"/>
      <c r="L44" s="8"/>
      <c r="M44" s="7">
        <v>1.0</v>
      </c>
      <c r="N44" s="6"/>
      <c r="O44" s="6"/>
      <c r="P44" s="6"/>
      <c r="Q44" s="8"/>
      <c r="R44" s="9"/>
      <c r="S44" s="7"/>
      <c r="T44" s="6"/>
      <c r="U44" s="6"/>
      <c r="V44" s="6"/>
      <c r="W44" s="6"/>
      <c r="X44" s="6"/>
      <c r="Y44" s="6"/>
      <c r="Z44" s="6"/>
      <c r="AA44" s="7"/>
      <c r="AB44" s="7"/>
      <c r="AC44" s="7"/>
      <c r="AD44" s="6"/>
      <c r="AE44" s="6"/>
      <c r="AF44" s="6"/>
      <c r="AG44" s="6"/>
      <c r="AH44" s="6"/>
      <c r="AI44" s="7" t="str">
        <f>IF(F44="","",F44+IF(G44="",0,VLOOKUP(G44,RarityBackground!$E$7:$F$9,2,0)))</f>
        <v/>
      </c>
      <c r="AJ44" s="5" t="str">
        <f>IF(H44="","",F44+IF(H44=1,RarityBackground!$F$1,IF(H44=2,RarityBackground!$F$1*3,IF(H44=3,RarityBackground!$F$1*6,"Error"))))</f>
        <v/>
      </c>
      <c r="AK44" s="5" t="str">
        <f>IF(I44="","",IF(I44=1,RarityBackground!$F$2,IF(I44=2,RarityBackground!$F$2*3,IF(I44=3,RarityBackground!$F$2*6,"Error"))))</f>
        <v/>
      </c>
      <c r="AL44" s="5" t="str">
        <f>IF(J44="","",ROUNDUP(RarityBackground!$F$6*VLOOKUP(J44, RarityBackground!$A$18:$B$27,2,0),-1))</f>
        <v/>
      </c>
      <c r="AM44" s="5" t="str">
        <f>IF(K44="","",IF(K44="N","",IF(K44="Y",ROUNDUP(RarityBackground!$F$6,-1),"")))</f>
        <v/>
      </c>
      <c r="AN44" s="5" t="str">
        <f>IF(L44="","",IF(L44=1,RarityBackground!$D$1,IF(L44=2,RarityBackground!$D$1*3,IF(L44=3,RarityBackground!$D$1*6,"Error"))))</f>
        <v/>
      </c>
      <c r="AO44" s="5">
        <f>IF(M44="","",VLOOKUP(M44,RarityBackground!$A$7:$B$17,2,0))</f>
        <v>90</v>
      </c>
      <c r="AP44" s="5" t="str">
        <f>IF(N44="","",IF(N44="Y",AO44*RarityBackground!$F$5,IF(N44="N",AO44*(IF(RarityBackground!$F$3+(O44-1)&gt;10,10,RarityBackground!$F$3+(O44-1)))))-AO44)</f>
        <v/>
      </c>
      <c r="AQ44" s="5" t="str">
        <f t="shared" si="1"/>
        <v/>
      </c>
      <c r="AR44" s="5" t="str">
        <f>IF(Q44="","",Q44*RarityBackground!$D$5)</f>
        <v/>
      </c>
      <c r="AS44" s="5" t="str">
        <f>IF(R44="","",VLOOKUP(R44&amp;"Save1Minute", RarityBackground!$C$6:$D$20,2,0))</f>
        <v/>
      </c>
      <c r="AT44" s="5" t="str">
        <f>IF(S44="","",IF(T44="Y",ROUNDUP(S44*RarityBackground!$D$4,0),IF(T44="N",ROUNDUP(S44*RarityBackground!$D$3,0))))</f>
        <v/>
      </c>
      <c r="AU44" s="5" t="str">
        <f>IF(U44="","",IF(V44="Y",((RarityBackground!$D$4*U44)*(RarityBackground!$F$3+W44)),((RarityBackground!$D$3*U44)*(RarityBackground!$F$3+W44))))</f>
        <v/>
      </c>
      <c r="AV44" s="5" t="str">
        <f>IF(X44="","",IF(Y44="Y",(RarityBackground!$D$4*X44)*IF(Z44="Y",RarityBackground!$F$9,RarityBackground!$F$10),(RarityBackground!$D$3*X44)*IF(Z44="Y",RarityBackground!$F$9,RarityBackground!$F$10)))</f>
        <v/>
      </c>
      <c r="AW44" s="5" t="str">
        <f>IF(AA44="","",AA44*RarityBackground!$D$2)</f>
        <v/>
      </c>
      <c r="AX44" s="5" t="str">
        <f t="shared" si="2"/>
        <v/>
      </c>
      <c r="AY44" s="5" t="str">
        <f>IF(AC44="","",VLOOKUP(AC44,RarityBackground!$A$7:$B$17,2,0))</f>
        <v/>
      </c>
      <c r="AZ44" s="5" t="str">
        <f>IF(AD44="","",IF(AD44="Y",AY44*RarityBackground!$F$5,IF(AD44="N",AY44*(IF(RarityBackground!$F$3+(AE44-1)&gt;10,10,RarityBackground!$F$3+(AE44-1)))))-AY44)</f>
        <v/>
      </c>
      <c r="BA44" s="5" t="str">
        <f>IF(AF44="","",VLOOKUP(AF44,RarityBackground!$A$7:$B$17,2,0))</f>
        <v/>
      </c>
      <c r="BB44" s="5" t="str">
        <f>IF(AG44="","",IF(AG44="Y",BA44*RarityBackground!$F$5,IF(AG44="N",BA44*(IF(RarityBackground!$F$3+(AH44-1)&gt;10,10,RarityBackground!$F$3+(AH44-1)))))-BA44)</f>
        <v/>
      </c>
    </row>
    <row r="45" ht="15.75" customHeight="1">
      <c r="A45" s="5" t="s">
        <v>741</v>
      </c>
      <c r="B45" s="5" t="s">
        <v>418</v>
      </c>
      <c r="C45" s="6" t="s">
        <v>56</v>
      </c>
      <c r="D45" s="5">
        <f>IF(A45="","",ROUNDUP(SUM(AI45:BB45)*VLOOKUP(B45,RarityBackground!$A$1:$B$6,2,0)*IF(C45="Yes",1,1.1),0))</f>
        <v>33</v>
      </c>
      <c r="F45" s="7"/>
      <c r="I45" s="7"/>
      <c r="J45" s="7"/>
      <c r="K45" s="6"/>
      <c r="L45" s="8"/>
      <c r="M45" s="7"/>
      <c r="N45" s="6"/>
      <c r="O45" s="6"/>
      <c r="P45" s="6"/>
      <c r="Q45" s="8"/>
      <c r="R45" s="9" t="s">
        <v>186</v>
      </c>
      <c r="S45" s="7"/>
      <c r="T45" s="6"/>
      <c r="U45" s="6"/>
      <c r="V45" s="6"/>
      <c r="W45" s="6"/>
      <c r="X45" s="6"/>
      <c r="Y45" s="6"/>
      <c r="Z45" s="6"/>
      <c r="AA45" s="7"/>
      <c r="AB45" s="7"/>
      <c r="AC45" s="7"/>
      <c r="AD45" s="6"/>
      <c r="AE45" s="6"/>
      <c r="AF45" s="6"/>
      <c r="AG45" s="6"/>
      <c r="AH45" s="6"/>
      <c r="AI45" s="7" t="str">
        <f>IF(F45="","",F45+IF(G45="",0,VLOOKUP(G45,RarityBackground!$E$7:$F$9,2,0)))</f>
        <v/>
      </c>
      <c r="AJ45" s="5" t="str">
        <f>IF(H45="","",F45+IF(H45=1,RarityBackground!$F$1,IF(H45=2,RarityBackground!$F$1*3,IF(H45=3,RarityBackground!$F$1*6,"Error"))))</f>
        <v/>
      </c>
      <c r="AK45" s="5" t="str">
        <f>IF(I45="","",IF(I45=1,RarityBackground!$F$2,IF(I45=2,RarityBackground!$F$2*3,IF(I45=3,RarityBackground!$F$2*6,"Error"))))</f>
        <v/>
      </c>
      <c r="AL45" s="5" t="str">
        <f>IF(J45="","",ROUNDUP(RarityBackground!$F$6*VLOOKUP(J45, RarityBackground!$A$18:$B$27,2,0),-1))</f>
        <v/>
      </c>
      <c r="AM45" s="5" t="str">
        <f>IF(K45="","",IF(K45="N","",IF(K45="Y",ROUNDUP(RarityBackground!$F$6,-1),"")))</f>
        <v/>
      </c>
      <c r="AN45" s="5" t="str">
        <f>IF(L45="","",IF(L45=1,RarityBackground!$D$1,IF(L45=2,RarityBackground!$D$1*3,IF(L45=3,RarityBackground!$D$1*6,"Error"))))</f>
        <v/>
      </c>
      <c r="AO45" s="5" t="str">
        <f>IF(M45="","",VLOOKUP(M45,RarityBackground!$A$7:$B$17,2,0))</f>
        <v/>
      </c>
      <c r="AP45" s="5" t="str">
        <f>IF(N45="","",IF(N45="Y",AO45*RarityBackground!$F$5,IF(N45="N",AO45*(IF(RarityBackground!$F$3+(O45-1)&gt;10,10,RarityBackground!$F$3+(O45-1)))))-AO45)</f>
        <v/>
      </c>
      <c r="AQ45" s="5" t="str">
        <f t="shared" si="1"/>
        <v/>
      </c>
      <c r="AR45" s="5" t="str">
        <f>IF(Q45="","",Q45*RarityBackground!$D$5)</f>
        <v/>
      </c>
      <c r="AS45" s="5">
        <f>IF(R45="","",VLOOKUP(R45&amp;"Save1Minute", RarityBackground!$C$6:$D$20,2,0))</f>
        <v>30</v>
      </c>
      <c r="AT45" s="5" t="str">
        <f>IF(S45="","",IF(T45="Y",ROUNDUP(S45*RarityBackground!$D$4,0),IF(T45="N",ROUNDUP(S45*RarityBackground!$D$3,0))))</f>
        <v/>
      </c>
      <c r="AU45" s="5" t="str">
        <f>IF(U45="","",IF(V45="Y",((RarityBackground!$D$4*U45)*(RarityBackground!$F$3+W45)),((RarityBackground!$D$3*U45)*(RarityBackground!$F$3+W45))))</f>
        <v/>
      </c>
      <c r="AV45" s="5" t="str">
        <f>IF(X45="","",IF(Y45="Y",(RarityBackground!$D$4*X45)*IF(Z45="Y",RarityBackground!$F$9,RarityBackground!$F$10),(RarityBackground!$D$3*X45)*IF(Z45="Y",RarityBackground!$F$9,RarityBackground!$F$10)))</f>
        <v/>
      </c>
      <c r="AW45" s="5" t="str">
        <f>IF(AA45="","",AA45*RarityBackground!$D$2)</f>
        <v/>
      </c>
      <c r="AX45" s="5" t="str">
        <f t="shared" si="2"/>
        <v/>
      </c>
      <c r="AY45" s="5" t="str">
        <f>IF(AC45="","",VLOOKUP(AC45,RarityBackground!$A$7:$B$17,2,0))</f>
        <v/>
      </c>
      <c r="AZ45" s="5" t="str">
        <f>IF(AD45="","",IF(AD45="Y",AY45*RarityBackground!$F$5,IF(AD45="N",AY45*(IF(RarityBackground!$F$3+(AE45-1)&gt;10,10,RarityBackground!$F$3+(AE45-1)))))-AY45)</f>
        <v/>
      </c>
      <c r="BA45" s="5" t="str">
        <f>IF(AF45="","",VLOOKUP(AF45,RarityBackground!$A$7:$B$17,2,0))</f>
        <v/>
      </c>
      <c r="BB45" s="5" t="str">
        <f>IF(AG45="","",IF(AG45="Y",BA45*RarityBackground!$F$5,IF(AG45="N",BA45*(IF(RarityBackground!$F$3+(AH45-1)&gt;10,10,RarityBackground!$F$3+(AH45-1)))))-BA45)</f>
        <v/>
      </c>
    </row>
    <row r="46" ht="15.75" customHeight="1">
      <c r="A46" s="5" t="s">
        <v>742</v>
      </c>
      <c r="B46" s="5" t="s">
        <v>418</v>
      </c>
      <c r="C46" s="6" t="s">
        <v>56</v>
      </c>
      <c r="D46" s="5">
        <f>IF(A46="","",ROUNDUP(SUM(AI46:BB46)*VLOOKUP(B46,RarityBackground!$A$1:$B$6,2,0)*IF(C46="Yes",1,1.1),0))</f>
        <v>198</v>
      </c>
      <c r="E46" s="5" t="s">
        <v>733</v>
      </c>
      <c r="F46" s="7"/>
      <c r="I46" s="7"/>
      <c r="J46" s="7"/>
      <c r="K46" s="6"/>
      <c r="L46" s="8"/>
      <c r="M46" s="7">
        <v>0.0</v>
      </c>
      <c r="N46" s="6" t="s">
        <v>76</v>
      </c>
      <c r="O46" s="6">
        <v>3.0</v>
      </c>
      <c r="P46" s="6"/>
      <c r="Q46" s="8"/>
      <c r="R46" s="9"/>
      <c r="S46" s="7"/>
      <c r="T46" s="6"/>
      <c r="U46" s="6"/>
      <c r="V46" s="6"/>
      <c r="W46" s="6"/>
      <c r="X46" s="6"/>
      <c r="Y46" s="6"/>
      <c r="Z46" s="6"/>
      <c r="AA46" s="7"/>
      <c r="AB46" s="7"/>
      <c r="AC46" s="7"/>
      <c r="AD46" s="6"/>
      <c r="AE46" s="6"/>
      <c r="AF46" s="6"/>
      <c r="AG46" s="6"/>
      <c r="AH46" s="6"/>
      <c r="AI46" s="7" t="str">
        <f>IF(F46="","",F46+IF(G46="",0,VLOOKUP(G46,RarityBackground!$E$7:$F$9,2,0)))</f>
        <v/>
      </c>
      <c r="AJ46" s="5" t="str">
        <f>IF(H46="","",F46+IF(H46=1,RarityBackground!$F$1,IF(H46=2,RarityBackground!$F$1*3,IF(H46=3,RarityBackground!$F$1*6,"Error"))))</f>
        <v/>
      </c>
      <c r="AK46" s="5" t="str">
        <f>IF(I46="","",IF(I46=1,RarityBackground!$F$2,IF(I46=2,RarityBackground!$F$2*3,IF(I46=3,RarityBackground!$F$2*6,"Error"))))</f>
        <v/>
      </c>
      <c r="AL46" s="5" t="str">
        <f>IF(J46="","",ROUNDUP(RarityBackground!$F$6*VLOOKUP(J46, RarityBackground!$A$18:$B$27,2,0),-1))</f>
        <v/>
      </c>
      <c r="AM46" s="5" t="str">
        <f>IF(K46="","",IF(K46="N","",IF(K46="Y",ROUNDUP(RarityBackground!$F$6,-1),"")))</f>
        <v/>
      </c>
      <c r="AN46" s="5" t="str">
        <f>IF(L46="","",IF(L46=1,RarityBackground!$D$1,IF(L46=2,RarityBackground!$D$1*3,IF(L46=3,RarityBackground!$D$1*6,"Error"))))</f>
        <v/>
      </c>
      <c r="AO46" s="5">
        <f>IF(M46="","",VLOOKUP(M46,RarityBackground!$A$7:$B$17,2,0))</f>
        <v>30</v>
      </c>
      <c r="AP46" s="5">
        <f>IF(N46="","",IF(N46="Y",AO46*RarityBackground!$F$5,IF(N46="N",AO46*(IF(RarityBackground!$F$3+(O46-1)&gt;10,10,RarityBackground!$F$3+(O46-1)))))-AO46)</f>
        <v>150</v>
      </c>
      <c r="AQ46" s="5" t="str">
        <f t="shared" si="1"/>
        <v/>
      </c>
      <c r="AR46" s="5" t="str">
        <f>IF(Q46="","",Q46*RarityBackground!$D$5)</f>
        <v/>
      </c>
      <c r="AS46" s="5" t="str">
        <f>IF(R46="","",VLOOKUP(R46&amp;"Save1Minute", RarityBackground!$C$6:$D$20,2,0))</f>
        <v/>
      </c>
      <c r="AT46" s="5" t="str">
        <f>IF(S46="","",IF(T46="Y",ROUNDUP(S46*RarityBackground!$D$4,0),IF(T46="N",ROUNDUP(S46*RarityBackground!$D$3,0))))</f>
        <v/>
      </c>
      <c r="AU46" s="5" t="str">
        <f>IF(U46="","",IF(V46="Y",((RarityBackground!$D$4*U46)*(RarityBackground!$F$3+W46)),((RarityBackground!$D$3*U46)*(RarityBackground!$F$3+W46))))</f>
        <v/>
      </c>
      <c r="AV46" s="5" t="str">
        <f>IF(X46="","",IF(Y46="Y",(RarityBackground!$D$4*X46)*IF(Z46="Y",RarityBackground!$F$9,RarityBackground!$F$10),(RarityBackground!$D$3*X46)*IF(Z46="Y",RarityBackground!$F$9,RarityBackground!$F$10)))</f>
        <v/>
      </c>
      <c r="AW46" s="5" t="str">
        <f>IF(AA46="","",AA46*RarityBackground!$D$2)</f>
        <v/>
      </c>
      <c r="AX46" s="5" t="str">
        <f t="shared" si="2"/>
        <v/>
      </c>
      <c r="AY46" s="5" t="str">
        <f>IF(AC46="","",VLOOKUP(AC46,RarityBackground!$A$7:$B$17,2,0))</f>
        <v/>
      </c>
      <c r="AZ46" s="5" t="str">
        <f>IF(AD46="","",IF(AD46="Y",AY46*RarityBackground!$F$5,IF(AD46="N",AY46*(IF(RarityBackground!$F$3+(AE46-1)&gt;10,10,RarityBackground!$F$3+(AE46-1)))))-AY46)</f>
        <v/>
      </c>
      <c r="BA46" s="5" t="str">
        <f>IF(AF46="","",VLOOKUP(AF46,RarityBackground!$A$7:$B$17,2,0))</f>
        <v/>
      </c>
      <c r="BB46" s="5" t="str">
        <f>IF(AG46="","",IF(AG46="Y",BA46*RarityBackground!$F$5,IF(AG46="N",BA46*(IF(RarityBackground!$F$3+(AH46-1)&gt;10,10,RarityBackground!$F$3+(AH46-1)))))-BA46)</f>
        <v/>
      </c>
    </row>
    <row r="47" ht="15.75" customHeight="1">
      <c r="A47" s="5" t="s">
        <v>743</v>
      </c>
      <c r="B47" s="5" t="s">
        <v>418</v>
      </c>
      <c r="C47" s="6" t="s">
        <v>56</v>
      </c>
      <c r="D47" s="5">
        <f>IF(A47="","",ROUNDUP(SUM(AI47:BB47)*VLOOKUP(B47,RarityBackground!$A$1:$B$6,2,0)*IF(C47="Yes",1,1.1),0))</f>
        <v>198</v>
      </c>
      <c r="E47" s="5" t="s">
        <v>239</v>
      </c>
      <c r="F47" s="7"/>
      <c r="I47" s="7"/>
      <c r="J47" s="7"/>
      <c r="K47" s="6"/>
      <c r="L47" s="8"/>
      <c r="M47" s="7">
        <v>0.0</v>
      </c>
      <c r="N47" s="6" t="s">
        <v>76</v>
      </c>
      <c r="O47" s="6">
        <v>3.0</v>
      </c>
      <c r="P47" s="6"/>
      <c r="Q47" s="8"/>
      <c r="R47" s="9"/>
      <c r="S47" s="7"/>
      <c r="T47" s="6"/>
      <c r="U47" s="6"/>
      <c r="V47" s="6"/>
      <c r="W47" s="6"/>
      <c r="X47" s="6"/>
      <c r="Y47" s="6"/>
      <c r="Z47" s="6"/>
      <c r="AA47" s="7"/>
      <c r="AB47" s="7"/>
      <c r="AC47" s="7"/>
      <c r="AD47" s="6"/>
      <c r="AE47" s="6"/>
      <c r="AF47" s="6"/>
      <c r="AG47" s="6"/>
      <c r="AH47" s="6"/>
      <c r="AI47" s="7" t="str">
        <f>IF(F47="","",F47+IF(G47="",0,VLOOKUP(G47,RarityBackground!$E$7:$F$9,2,0)))</f>
        <v/>
      </c>
      <c r="AJ47" s="5" t="str">
        <f>IF(H47="","",F47+IF(H47=1,RarityBackground!$F$1,IF(H47=2,RarityBackground!$F$1*3,IF(H47=3,RarityBackground!$F$1*6,"Error"))))</f>
        <v/>
      </c>
      <c r="AK47" s="5" t="str">
        <f>IF(I47="","",IF(I47=1,RarityBackground!$F$2,IF(I47=2,RarityBackground!$F$2*3,IF(I47=3,RarityBackground!$F$2*6,"Error"))))</f>
        <v/>
      </c>
      <c r="AL47" s="5" t="str">
        <f>IF(J47="","",ROUNDUP(RarityBackground!$F$6*VLOOKUP(J47, RarityBackground!$A$18:$B$27,2,0),-1))</f>
        <v/>
      </c>
      <c r="AM47" s="5" t="str">
        <f>IF(K47="","",IF(K47="N","",IF(K47="Y",ROUNDUP(RarityBackground!$F$6,-1),"")))</f>
        <v/>
      </c>
      <c r="AN47" s="5" t="str">
        <f>IF(L47="","",IF(L47=1,RarityBackground!$D$1,IF(L47=2,RarityBackground!$D$1*3,IF(L47=3,RarityBackground!$D$1*6,"Error"))))</f>
        <v/>
      </c>
      <c r="AO47" s="5">
        <f>IF(M47="","",VLOOKUP(M47,RarityBackground!$A$7:$B$17,2,0))</f>
        <v>30</v>
      </c>
      <c r="AP47" s="5">
        <f>IF(N47="","",IF(N47="Y",AO47*RarityBackground!$F$5,IF(N47="N",AO47*(IF(RarityBackground!$F$3+(O47-1)&gt;10,10,RarityBackground!$F$3+(O47-1)))))-AO47)</f>
        <v>150</v>
      </c>
      <c r="AQ47" s="5" t="str">
        <f t="shared" si="1"/>
        <v/>
      </c>
      <c r="AR47" s="5" t="str">
        <f>IF(Q47="","",Q47*RarityBackground!$D$5)</f>
        <v/>
      </c>
      <c r="AS47" s="5" t="str">
        <f>IF(R47="","",VLOOKUP(R47&amp;"Save1Minute", RarityBackground!$C$6:$D$20,2,0))</f>
        <v/>
      </c>
      <c r="AT47" s="5" t="str">
        <f>IF(S47="","",IF(T47="Y",ROUNDUP(S47*RarityBackground!$D$4,0),IF(T47="N",ROUNDUP(S47*RarityBackground!$D$3,0))))</f>
        <v/>
      </c>
      <c r="AU47" s="5" t="str">
        <f>IF(U47="","",IF(V47="Y",((RarityBackground!$D$4*U47)*(RarityBackground!$F$3+W47)),((RarityBackground!$D$3*U47)*(RarityBackground!$F$3+W47))))</f>
        <v/>
      </c>
      <c r="AV47" s="5" t="str">
        <f>IF(X47="","",IF(Y47="Y",(RarityBackground!$D$4*X47)*IF(Z47="Y",RarityBackground!$F$9,RarityBackground!$F$10),(RarityBackground!$D$3*X47)*IF(Z47="Y",RarityBackground!$F$9,RarityBackground!$F$10)))</f>
        <v/>
      </c>
      <c r="AW47" s="5" t="str">
        <f>IF(AA47="","",AA47*RarityBackground!$D$2)</f>
        <v/>
      </c>
      <c r="AX47" s="5" t="str">
        <f t="shared" si="2"/>
        <v/>
      </c>
      <c r="AY47" s="5" t="str">
        <f>IF(AC47="","",VLOOKUP(AC47,RarityBackground!$A$7:$B$17,2,0))</f>
        <v/>
      </c>
      <c r="AZ47" s="5" t="str">
        <f>IF(AD47="","",IF(AD47="Y",AY47*RarityBackground!$F$5,IF(AD47="N",AY47*(IF(RarityBackground!$F$3+(AE47-1)&gt;10,10,RarityBackground!$F$3+(AE47-1)))))-AY47)</f>
        <v/>
      </c>
      <c r="BA47" s="5" t="str">
        <f>IF(AF47="","",VLOOKUP(AF47,RarityBackground!$A$7:$B$17,2,0))</f>
        <v/>
      </c>
      <c r="BB47" s="5" t="str">
        <f>IF(AG47="","",IF(AG47="Y",BA47*RarityBackground!$F$5,IF(AG47="N",BA47*(IF(RarityBackground!$F$3+(AH47-1)&gt;10,10,RarityBackground!$F$3+(AH47-1)))))-BA47)</f>
        <v/>
      </c>
    </row>
    <row r="48" ht="15.75" customHeight="1">
      <c r="A48" s="5" t="s">
        <v>744</v>
      </c>
      <c r="B48" s="5" t="s">
        <v>418</v>
      </c>
      <c r="C48" s="6" t="s">
        <v>56</v>
      </c>
      <c r="D48" s="5">
        <f>IF(A48="","",ROUNDUP(SUM(AI48:BB48)*VLOOKUP(B48,RarityBackground!$A$1:$B$6,2,0)*IF(C48="Yes",1,1.1),0))</f>
        <v>198</v>
      </c>
      <c r="E48" s="5" t="s">
        <v>689</v>
      </c>
      <c r="F48" s="7"/>
      <c r="I48" s="7"/>
      <c r="J48" s="7"/>
      <c r="K48" s="6"/>
      <c r="L48" s="8"/>
      <c r="M48" s="7">
        <v>0.0</v>
      </c>
      <c r="N48" s="6" t="s">
        <v>76</v>
      </c>
      <c r="O48" s="6">
        <v>3.0</v>
      </c>
      <c r="P48" s="6"/>
      <c r="Q48" s="8"/>
      <c r="R48" s="9"/>
      <c r="S48" s="7"/>
      <c r="T48" s="6"/>
      <c r="U48" s="6"/>
      <c r="V48" s="6"/>
      <c r="W48" s="6"/>
      <c r="X48" s="6"/>
      <c r="Y48" s="6"/>
      <c r="Z48" s="6"/>
      <c r="AA48" s="7"/>
      <c r="AB48" s="7"/>
      <c r="AC48" s="7"/>
      <c r="AD48" s="6"/>
      <c r="AE48" s="6"/>
      <c r="AF48" s="6"/>
      <c r="AG48" s="6"/>
      <c r="AH48" s="6"/>
      <c r="AI48" s="7" t="str">
        <f>IF(F48="","",F48+IF(G48="",0,VLOOKUP(G48,RarityBackground!$E$7:$F$9,2,0)))</f>
        <v/>
      </c>
      <c r="AJ48" s="5" t="str">
        <f>IF(H48="","",F48+IF(H48=1,RarityBackground!$F$1,IF(H48=2,RarityBackground!$F$1*3,IF(H48=3,RarityBackground!$F$1*6,"Error"))))</f>
        <v/>
      </c>
      <c r="AK48" s="5" t="str">
        <f>IF(I48="","",IF(I48=1,RarityBackground!$F$2,IF(I48=2,RarityBackground!$F$2*3,IF(I48=3,RarityBackground!$F$2*6,"Error"))))</f>
        <v/>
      </c>
      <c r="AL48" s="5" t="str">
        <f>IF(J48="","",ROUNDUP(RarityBackground!$F$6*VLOOKUP(J48, RarityBackground!$A$18:$B$27,2,0),-1))</f>
        <v/>
      </c>
      <c r="AM48" s="5" t="str">
        <f>IF(K48="","",IF(K48="N","",IF(K48="Y",ROUNDUP(RarityBackground!$F$6,-1),"")))</f>
        <v/>
      </c>
      <c r="AN48" s="5" t="str">
        <f>IF(L48="","",IF(L48=1,RarityBackground!$D$1,IF(L48=2,RarityBackground!$D$1*3,IF(L48=3,RarityBackground!$D$1*6,"Error"))))</f>
        <v/>
      </c>
      <c r="AO48" s="5">
        <f>IF(M48="","",VLOOKUP(M48,RarityBackground!$A$7:$B$17,2,0))</f>
        <v>30</v>
      </c>
      <c r="AP48" s="5">
        <f>IF(N48="","",IF(N48="Y",AO48*RarityBackground!$F$5,IF(N48="N",AO48*(IF(RarityBackground!$F$3+(O48-1)&gt;10,10,RarityBackground!$F$3+(O48-1)))))-AO48)</f>
        <v>150</v>
      </c>
      <c r="AQ48" s="5" t="str">
        <f t="shared" si="1"/>
        <v/>
      </c>
      <c r="AR48" s="5" t="str">
        <f>IF(Q48="","",Q48*RarityBackground!$D$5)</f>
        <v/>
      </c>
      <c r="AS48" s="5" t="str">
        <f>IF(R48="","",VLOOKUP(R48&amp;"Save1Minute", RarityBackground!$C$6:$D$20,2,0))</f>
        <v/>
      </c>
      <c r="AT48" s="5" t="str">
        <f>IF(S48="","",IF(T48="Y",ROUNDUP(S48*RarityBackground!$D$4,0),IF(T48="N",ROUNDUP(S48*RarityBackground!$D$3,0))))</f>
        <v/>
      </c>
      <c r="AU48" s="5" t="str">
        <f>IF(U48="","",IF(V48="Y",((RarityBackground!$D$4*U48)*(RarityBackground!$F$3+W48)),((RarityBackground!$D$3*U48)*(RarityBackground!$F$3+W48))))</f>
        <v/>
      </c>
      <c r="AV48" s="5" t="str">
        <f>IF(X48="","",IF(Y48="Y",(RarityBackground!$D$4*X48)*IF(Z48="Y",RarityBackground!$F$9,RarityBackground!$F$10),(RarityBackground!$D$3*X48)*IF(Z48="Y",RarityBackground!$F$9,RarityBackground!$F$10)))</f>
        <v/>
      </c>
      <c r="AW48" s="5" t="str">
        <f>IF(AA48="","",AA48*RarityBackground!$D$2)</f>
        <v/>
      </c>
      <c r="AX48" s="5" t="str">
        <f t="shared" si="2"/>
        <v/>
      </c>
      <c r="AY48" s="5" t="str">
        <f>IF(AC48="","",VLOOKUP(AC48,RarityBackground!$A$7:$B$17,2,0))</f>
        <v/>
      </c>
      <c r="AZ48" s="5" t="str">
        <f>IF(AD48="","",IF(AD48="Y",AY48*RarityBackground!$F$5,IF(AD48="N",AY48*(IF(RarityBackground!$F$3+(AE48-1)&gt;10,10,RarityBackground!$F$3+(AE48-1)))))-AY48)</f>
        <v/>
      </c>
      <c r="BA48" s="5" t="str">
        <f>IF(AF48="","",VLOOKUP(AF48,RarityBackground!$A$7:$B$17,2,0))</f>
        <v/>
      </c>
      <c r="BB48" s="5" t="str">
        <f>IF(AG48="","",IF(AG48="Y",BA48*RarityBackground!$F$5,IF(AG48="N",BA48*(IF(RarityBackground!$F$3+(AH48-1)&gt;10,10,RarityBackground!$F$3+(AH48-1)))))-BA48)</f>
        <v/>
      </c>
    </row>
    <row r="49" ht="15.75" customHeight="1">
      <c r="A49" s="5" t="s">
        <v>745</v>
      </c>
      <c r="B49" s="5" t="s">
        <v>418</v>
      </c>
      <c r="C49" s="6" t="s">
        <v>56</v>
      </c>
      <c r="D49" s="5">
        <f>IF(A49="","",ROUNDUP(SUM(AI49:BB49)*VLOOKUP(B49,RarityBackground!$A$1:$B$6,2,0)*IF(C49="Yes",1,1.1),0))</f>
        <v>198</v>
      </c>
      <c r="E49" s="5" t="s">
        <v>689</v>
      </c>
      <c r="F49" s="7"/>
      <c r="I49" s="7"/>
      <c r="J49" s="7"/>
      <c r="K49" s="6"/>
      <c r="L49" s="8"/>
      <c r="M49" s="7">
        <v>0.0</v>
      </c>
      <c r="N49" s="6" t="s">
        <v>76</v>
      </c>
      <c r="O49" s="6">
        <v>3.0</v>
      </c>
      <c r="P49" s="6"/>
      <c r="Q49" s="8"/>
      <c r="R49" s="9"/>
      <c r="S49" s="7"/>
      <c r="T49" s="6"/>
      <c r="U49" s="6"/>
      <c r="V49" s="6"/>
      <c r="W49" s="6"/>
      <c r="X49" s="6"/>
      <c r="Y49" s="6"/>
      <c r="Z49" s="6"/>
      <c r="AA49" s="7"/>
      <c r="AB49" s="7"/>
      <c r="AC49" s="7"/>
      <c r="AD49" s="6"/>
      <c r="AE49" s="6"/>
      <c r="AF49" s="6"/>
      <c r="AG49" s="6"/>
      <c r="AH49" s="6"/>
      <c r="AI49" s="7" t="str">
        <f>IF(F49="","",F49+IF(G49="",0,VLOOKUP(G49,RarityBackground!$E$7:$F$9,2,0)))</f>
        <v/>
      </c>
      <c r="AJ49" s="5" t="str">
        <f>IF(H49="","",F49+IF(H49=1,RarityBackground!$F$1,IF(H49=2,RarityBackground!$F$1*3,IF(H49=3,RarityBackground!$F$1*6,"Error"))))</f>
        <v/>
      </c>
      <c r="AK49" s="5" t="str">
        <f>IF(I49="","",IF(I49=1,RarityBackground!$F$2,IF(I49=2,RarityBackground!$F$2*3,IF(I49=3,RarityBackground!$F$2*6,"Error"))))</f>
        <v/>
      </c>
      <c r="AL49" s="5" t="str">
        <f>IF(J49="","",ROUNDUP(RarityBackground!$F$6*VLOOKUP(J49, RarityBackground!$A$18:$B$27,2,0),-1))</f>
        <v/>
      </c>
      <c r="AM49" s="5" t="str">
        <f>IF(K49="","",IF(K49="N","",IF(K49="Y",ROUNDUP(RarityBackground!$F$6,-1),"")))</f>
        <v/>
      </c>
      <c r="AN49" s="5" t="str">
        <f>IF(L49="","",IF(L49=1,RarityBackground!$D$1,IF(L49=2,RarityBackground!$D$1*3,IF(L49=3,RarityBackground!$D$1*6,"Error"))))</f>
        <v/>
      </c>
      <c r="AO49" s="5">
        <f>IF(M49="","",VLOOKUP(M49,RarityBackground!$A$7:$B$17,2,0))</f>
        <v>30</v>
      </c>
      <c r="AP49" s="5">
        <f>IF(N49="","",IF(N49="Y",AO49*RarityBackground!$F$5,IF(N49="N",AO49*(IF(RarityBackground!$F$3+(O49-1)&gt;10,10,RarityBackground!$F$3+(O49-1)))))-AO49)</f>
        <v>150</v>
      </c>
      <c r="AQ49" s="5" t="str">
        <f t="shared" si="1"/>
        <v/>
      </c>
      <c r="AR49" s="5" t="str">
        <f>IF(Q49="","",Q49*RarityBackground!$D$5)</f>
        <v/>
      </c>
      <c r="AS49" s="5" t="str">
        <f>IF(R49="","",VLOOKUP(R49&amp;"Save1Minute", RarityBackground!$C$6:$D$20,2,0))</f>
        <v/>
      </c>
      <c r="AT49" s="5" t="str">
        <f>IF(S49="","",IF(T49="Y",ROUNDUP(S49*RarityBackground!$D$4,0),IF(T49="N",ROUNDUP(S49*RarityBackground!$D$3,0))))</f>
        <v/>
      </c>
      <c r="AU49" s="5" t="str">
        <f>IF(U49="","",IF(V49="Y",((RarityBackground!$D$4*U49)*(RarityBackground!$F$3+W49)),((RarityBackground!$D$3*U49)*(RarityBackground!$F$3+W49))))</f>
        <v/>
      </c>
      <c r="AV49" s="5" t="str">
        <f>IF(X49="","",IF(Y49="Y",(RarityBackground!$D$4*X49)*IF(Z49="Y",RarityBackground!$F$9,RarityBackground!$F$10),(RarityBackground!$D$3*X49)*IF(Z49="Y",RarityBackground!$F$9,RarityBackground!$F$10)))</f>
        <v/>
      </c>
      <c r="AW49" s="5" t="str">
        <f>IF(AA49="","",AA49*RarityBackground!$D$2)</f>
        <v/>
      </c>
      <c r="AX49" s="5" t="str">
        <f t="shared" si="2"/>
        <v/>
      </c>
      <c r="AY49" s="5" t="str">
        <f>IF(AC49="","",VLOOKUP(AC49,RarityBackground!$A$7:$B$17,2,0))</f>
        <v/>
      </c>
      <c r="AZ49" s="5" t="str">
        <f>IF(AD49="","",IF(AD49="Y",AY49*RarityBackground!$F$5,IF(AD49="N",AY49*(IF(RarityBackground!$F$3+(AE49-1)&gt;10,10,RarityBackground!$F$3+(AE49-1)))))-AY49)</f>
        <v/>
      </c>
      <c r="BA49" s="5" t="str">
        <f>IF(AF49="","",VLOOKUP(AF49,RarityBackground!$A$7:$B$17,2,0))</f>
        <v/>
      </c>
      <c r="BB49" s="5" t="str">
        <f>IF(AG49="","",IF(AG49="Y",BA49*RarityBackground!$F$5,IF(AG49="N",BA49*(IF(RarityBackground!$F$3+(AH49-1)&gt;10,10,RarityBackground!$F$3+(AH49-1)))))-BA49)</f>
        <v/>
      </c>
    </row>
    <row r="50" ht="15.75" customHeight="1">
      <c r="D50" s="5" t="str">
        <f>IF(A50="","",ROUNDUP(SUM(AI50:BB50)*VLOOKUP(B50,RarityBackground!$A$1:$B$6,2,0)*IF(C50="Yes",1,1.1),0))</f>
        <v/>
      </c>
      <c r="F50" s="7"/>
      <c r="I50" s="7"/>
      <c r="J50" s="7"/>
      <c r="L50" s="7"/>
      <c r="M50" s="7"/>
      <c r="Q50" s="7"/>
      <c r="R50" s="9"/>
      <c r="S50" s="7"/>
      <c r="AA50" s="7"/>
      <c r="AB50" s="7"/>
      <c r="AC50" s="7"/>
      <c r="AI50" s="7"/>
      <c r="AN50" s="5" t="str">
        <f>IF(L50="","",IF(L50=1,RarityBackground!$D$1,IF(L50=2,RarityBackground!$D$1*3,IF(L50=3,RarityBackground!$D$1*6,"Error"))))</f>
        <v/>
      </c>
    </row>
    <row r="51" ht="15.75" customHeight="1">
      <c r="D51" s="5" t="str">
        <f>IF(A51="","",ROUNDUP(SUM(AI51:BB51)*VLOOKUP(B51,RarityBackground!$A$1:$B$6,2,0)*IF(C51="Yes",1,1.1),0))</f>
        <v/>
      </c>
      <c r="F51" s="7"/>
      <c r="I51" s="7"/>
      <c r="J51" s="7"/>
      <c r="L51" s="7"/>
      <c r="M51" s="7"/>
      <c r="Q51" s="7"/>
      <c r="R51" s="9"/>
      <c r="S51" s="7"/>
      <c r="AA51" s="7"/>
      <c r="AB51" s="7"/>
      <c r="AC51" s="7"/>
      <c r="AI51" s="7"/>
      <c r="AN51" s="5" t="str">
        <f>IF(L51="","",IF(L51=1,RarityBackground!$D$1,IF(L51=2,RarityBackground!$D$1*3,IF(L51=3,RarityBackground!$D$1*6,"Error"))))</f>
        <v/>
      </c>
    </row>
    <row r="52" ht="15.75" customHeight="1">
      <c r="D52" s="5" t="str">
        <f>IF(A52="","",ROUNDUP(SUM(AI52:BB52)*VLOOKUP(B52,RarityBackground!$A$1:$B$6,2,0)*IF(C52="Yes",1,1.1),0))</f>
        <v/>
      </c>
      <c r="F52" s="7"/>
      <c r="I52" s="7"/>
      <c r="J52" s="7"/>
      <c r="L52" s="7"/>
      <c r="M52" s="7"/>
      <c r="Q52" s="7"/>
      <c r="R52" s="9"/>
      <c r="S52" s="7"/>
      <c r="AA52" s="7"/>
      <c r="AB52" s="7"/>
      <c r="AC52" s="7"/>
      <c r="AI52" s="7"/>
      <c r="AN52" s="5" t="str">
        <f>IF(L52="","",IF(L52=1,RarityBackground!$D$1,IF(L52=2,RarityBackground!$D$1*3,IF(L52=3,RarityBackground!$D$1*6,"Error"))))</f>
        <v/>
      </c>
    </row>
    <row r="53" ht="15.75" customHeight="1">
      <c r="D53" s="5" t="str">
        <f>IF(A53="","",ROUNDUP(SUM(AI53:BB53)*VLOOKUP(B53,RarityBackground!$A$1:$B$6,2,0)*IF(C53="Yes",1,1.1),0))</f>
        <v/>
      </c>
      <c r="F53" s="7"/>
      <c r="I53" s="7"/>
      <c r="J53" s="7"/>
      <c r="L53" s="7"/>
      <c r="M53" s="7"/>
      <c r="Q53" s="7"/>
      <c r="R53" s="9"/>
      <c r="S53" s="7"/>
      <c r="AA53" s="7"/>
      <c r="AB53" s="7"/>
      <c r="AC53" s="7"/>
      <c r="AI53" s="7"/>
      <c r="AN53" s="5" t="str">
        <f>IF(L53="","",IF(L53=1,RarityBackground!$D$1,IF(L53=2,RarityBackground!$D$1*3,IF(L53=3,RarityBackground!$D$1*6,"Error"))))</f>
        <v/>
      </c>
    </row>
    <row r="54" ht="15.75" customHeight="1">
      <c r="D54" s="5" t="str">
        <f>IF(A54="","",ROUNDUP(SUM(AI54:BB54)*VLOOKUP(B54,RarityBackground!$A$1:$B$6,2,0)*IF(C54="Yes",1,1.1),0))</f>
        <v/>
      </c>
      <c r="F54" s="7"/>
      <c r="I54" s="7"/>
      <c r="J54" s="7"/>
      <c r="L54" s="7"/>
      <c r="M54" s="7"/>
      <c r="Q54" s="7"/>
      <c r="R54" s="9"/>
      <c r="S54" s="7"/>
      <c r="AA54" s="7"/>
      <c r="AB54" s="7"/>
      <c r="AC54" s="7"/>
      <c r="AI54" s="7"/>
      <c r="AN54" s="5" t="str">
        <f>IF(L54="","",IF(L54=1,RarityBackground!$D$1,IF(L54=2,RarityBackground!$D$1*3,IF(L54=3,RarityBackground!$D$1*6,"Error"))))</f>
        <v/>
      </c>
    </row>
    <row r="55" ht="15.75" customHeight="1">
      <c r="D55" s="5" t="str">
        <f>IF(A55="","",ROUNDUP(SUM(AI55:BB55)*VLOOKUP(B55,RarityBackground!$A$1:$B$6,2,0)*IF(C55="Yes",1,1.1),0))</f>
        <v/>
      </c>
      <c r="F55" s="7"/>
      <c r="I55" s="7"/>
      <c r="J55" s="7"/>
      <c r="L55" s="7"/>
      <c r="M55" s="7"/>
      <c r="Q55" s="7"/>
      <c r="R55" s="9"/>
      <c r="S55" s="7"/>
      <c r="AA55" s="7"/>
      <c r="AB55" s="7"/>
      <c r="AC55" s="7"/>
      <c r="AI55" s="7"/>
      <c r="AN55" s="5" t="str">
        <f>IF(L55="","",IF(L55=1,RarityBackground!$D$1,IF(L55=2,RarityBackground!$D$1*3,IF(L55=3,RarityBackground!$D$1*6,"Error"))))</f>
        <v/>
      </c>
    </row>
    <row r="56" ht="15.75" customHeight="1">
      <c r="D56" s="5" t="str">
        <f>IF(A56="","",ROUNDUP(SUM(AI56:BB56)*VLOOKUP(B56,RarityBackground!$A$1:$B$6,2,0)*IF(C56="Yes",1,1.1),0))</f>
        <v/>
      </c>
      <c r="F56" s="7"/>
      <c r="I56" s="7"/>
      <c r="J56" s="7"/>
      <c r="L56" s="7"/>
      <c r="M56" s="7"/>
      <c r="Q56" s="7"/>
      <c r="R56" s="9"/>
      <c r="S56" s="7"/>
      <c r="AA56" s="7"/>
      <c r="AB56" s="7"/>
      <c r="AC56" s="7"/>
      <c r="AI56" s="7"/>
      <c r="AN56" s="5" t="str">
        <f>IF(L56="","",IF(L56=1,RarityBackground!$D$1,IF(L56=2,RarityBackground!$D$1*3,IF(L56=3,RarityBackground!$D$1*6,"Error"))))</f>
        <v/>
      </c>
    </row>
    <row r="57" ht="15.75" customHeight="1">
      <c r="D57" s="5" t="str">
        <f>IF(A57="","",ROUNDUP(SUM(AI57:BB57)*VLOOKUP(B57,RarityBackground!$A$1:$B$6,2,0)*IF(C57="Yes",1,1.1),0))</f>
        <v/>
      </c>
      <c r="F57" s="7"/>
      <c r="I57" s="7"/>
      <c r="J57" s="7"/>
      <c r="L57" s="7"/>
      <c r="M57" s="7"/>
      <c r="Q57" s="7"/>
      <c r="R57" s="9"/>
      <c r="S57" s="7"/>
      <c r="AA57" s="7"/>
      <c r="AB57" s="7"/>
      <c r="AC57" s="7"/>
      <c r="AI57" s="7"/>
      <c r="AN57" s="5" t="str">
        <f>IF(L57="","",IF(L57=1,RarityBackground!$D$1,IF(L57=2,RarityBackground!$D$1*3,IF(L57=3,RarityBackground!$D$1*6,"Error"))))</f>
        <v/>
      </c>
    </row>
    <row r="58" ht="15.75" customHeight="1">
      <c r="D58" s="5" t="str">
        <f>IF(A58="","",ROUNDUP(SUM(AI58:BB58)*VLOOKUP(B58,RarityBackground!$A$1:$B$6,2,0)*IF(C58="Yes",1,1.1),0))</f>
        <v/>
      </c>
      <c r="F58" s="7"/>
      <c r="I58" s="7"/>
      <c r="J58" s="7"/>
      <c r="L58" s="7"/>
      <c r="M58" s="7"/>
      <c r="Q58" s="7"/>
      <c r="R58" s="9"/>
      <c r="S58" s="7"/>
      <c r="AA58" s="7"/>
      <c r="AB58" s="7"/>
      <c r="AC58" s="7"/>
      <c r="AI58" s="7"/>
      <c r="AN58" s="5" t="str">
        <f>IF(L58="","",IF(L58=1,RarityBackground!$D$1,IF(L58=2,RarityBackground!$D$1*3,IF(L58=3,RarityBackground!$D$1*6,"Error"))))</f>
        <v/>
      </c>
    </row>
    <row r="59" ht="15.75" customHeight="1">
      <c r="D59" s="5" t="str">
        <f>IF(A59="","",ROUNDUP(SUM(AI59:BB59)*VLOOKUP(B59,RarityBackground!$A$1:$B$6,2,0)*IF(C59="Yes",1,1.1),0))</f>
        <v/>
      </c>
      <c r="F59" s="7"/>
      <c r="I59" s="7"/>
      <c r="J59" s="7"/>
      <c r="L59" s="7"/>
      <c r="M59" s="7"/>
      <c r="Q59" s="7"/>
      <c r="R59" s="9"/>
      <c r="S59" s="7"/>
      <c r="AA59" s="7"/>
      <c r="AB59" s="7"/>
      <c r="AC59" s="7"/>
      <c r="AI59" s="7"/>
      <c r="AN59" s="5" t="str">
        <f>IF(L59="","",IF(L59=1,RarityBackground!$D$1,IF(L59=2,RarityBackground!$D$1*3,IF(L59=3,RarityBackground!$D$1*6,"Error"))))</f>
        <v/>
      </c>
    </row>
  </sheetData>
  <dataValidations>
    <dataValidation type="list" allowBlank="1" showErrorMessage="1" sqref="R2:R49">
      <formula1>RarityBackground!$C$21:$C$36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8.43"/>
    <col customWidth="1" min="2" max="2" width="7.43"/>
    <col customWidth="1" min="3" max="3" width="11.57"/>
    <col customWidth="1" min="4" max="4" width="9.29"/>
    <col customWidth="1" min="5" max="5" width="11.14"/>
    <col customWidth="1" min="6" max="6" width="7.14"/>
    <col customWidth="1" min="7" max="7" width="9.43"/>
    <col customWidth="1" min="8" max="8" width="6.86"/>
    <col customWidth="1" min="9" max="9" width="7.0"/>
    <col customWidth="1" min="10" max="10" width="10.0"/>
    <col customWidth="1" min="11" max="11" width="11.57"/>
    <col customWidth="1" min="12" max="12" width="8.86"/>
    <col customWidth="1" min="13" max="13" width="6.57"/>
    <col customWidth="1" min="14" max="14" width="13.0"/>
    <col customWidth="1" min="15" max="15" width="12.14"/>
    <col customWidth="1" min="16" max="16" width="12.86"/>
    <col customWidth="1" min="17" max="17" width="11.57"/>
    <col customWidth="1" min="18" max="18" width="12.0"/>
    <col customWidth="1" min="19" max="19" width="13.29"/>
    <col customWidth="1" min="20" max="20" width="11.86"/>
    <col customWidth="1" min="21" max="21" width="16.43"/>
    <col customWidth="1" min="22" max="22" width="11.14"/>
    <col customWidth="1" min="23" max="23" width="9.71"/>
    <col customWidth="1" min="24" max="24" width="13.29"/>
    <col customWidth="1" min="25" max="25" width="11.14"/>
    <col customWidth="1" min="26" max="26" width="14.86"/>
    <col customWidth="1" min="27" max="27" width="10.71"/>
    <col customWidth="1" min="28" max="28" width="10.86"/>
    <col customWidth="1" min="29" max="29" width="11.86"/>
    <col customWidth="1" min="30" max="30" width="13.0"/>
    <col customWidth="1" min="31" max="31" width="13.71"/>
    <col customWidth="1" min="32" max="32" width="11.86"/>
    <col customWidth="1" min="33" max="33" width="13.0"/>
    <col customWidth="1" min="34" max="34" width="13.71"/>
    <col customWidth="1" min="35" max="35" width="8.43"/>
    <col customWidth="1" min="36" max="36" width="7.29"/>
    <col customWidth="1" min="37" max="37" width="9.0"/>
    <col customWidth="1" min="38" max="38" width="12.86"/>
    <col customWidth="1" min="39" max="39" width="11.29"/>
    <col customWidth="1" min="40" max="40" width="12.14"/>
    <col customWidth="1" min="41" max="41" width="12.86"/>
    <col customWidth="1" min="42" max="42" width="12.57"/>
    <col customWidth="1" min="43" max="43" width="10.0"/>
    <col customWidth="1" min="44" max="44" width="11.71"/>
    <col customWidth="1" min="45" max="45" width="13.43"/>
    <col customWidth="1" min="46" max="46" width="14.0"/>
    <col customWidth="1" min="47" max="47" width="10.86"/>
    <col customWidth="1" min="48" max="48" width="12.71"/>
    <col customWidth="1" min="49" max="49" width="11.57"/>
    <col customWidth="1" min="50" max="50" width="9.0"/>
    <col customWidth="1" min="51" max="51" width="14.43"/>
    <col customWidth="1" min="52" max="52" width="12.29"/>
    <col customWidth="1" min="53" max="53" width="14.43"/>
    <col customWidth="1" min="54" max="54" width="12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4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  <c r="AB1" s="2" t="s">
        <v>27</v>
      </c>
      <c r="AC1" s="2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2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>
      <c r="A2" s="11" t="s">
        <v>746</v>
      </c>
      <c r="B2" s="11" t="s">
        <v>72</v>
      </c>
      <c r="C2" s="12" t="s">
        <v>74</v>
      </c>
      <c r="D2" s="13">
        <f>IF(A2="","",ROUNDUP(SUM(AI2:BB2)*VLOOKUP(B2,RarityBackground!$A$1:$B$6,2,0)*IF(C2="Yes",1,1.1),0))</f>
        <v>14580</v>
      </c>
      <c r="E2" s="14" t="s">
        <v>747</v>
      </c>
      <c r="F2" s="11"/>
      <c r="G2" s="11"/>
      <c r="H2" s="11"/>
      <c r="I2" s="11"/>
      <c r="J2" s="11"/>
      <c r="K2" s="11"/>
      <c r="L2" s="15"/>
      <c r="M2" s="13">
        <v>4.0</v>
      </c>
      <c r="N2" s="11" t="s">
        <v>67</v>
      </c>
      <c r="O2" s="11"/>
      <c r="P2" s="15"/>
      <c r="Q2" s="15"/>
      <c r="R2" s="15"/>
      <c r="S2" s="11"/>
      <c r="T2" s="11"/>
      <c r="U2" s="11"/>
      <c r="V2" s="11"/>
      <c r="W2" s="11"/>
      <c r="X2" s="11"/>
      <c r="Y2" s="11"/>
      <c r="Z2" s="15"/>
      <c r="AA2" s="15"/>
      <c r="AB2" s="15"/>
      <c r="AC2" s="13">
        <v>1.0</v>
      </c>
      <c r="AD2" s="11" t="s">
        <v>76</v>
      </c>
      <c r="AE2" s="13">
        <v>1.0</v>
      </c>
      <c r="AF2" s="11"/>
      <c r="AG2" s="11"/>
      <c r="AH2" s="15"/>
      <c r="AI2" s="11" t="str">
        <f>IF(F2="","",F2+IF(G2="",0,VLOOKUP(G2,RarityBackground!$E$7:$F$9,2,0)))</f>
        <v/>
      </c>
      <c r="AJ2" s="11" t="str">
        <f>IF(H2="","",F2+IF(H2=1,RarityBackground!$F$1,IF(H2=2,RarityBackground!$F$1*3,IF(H2=3,RarityBackground!$F$1*6,"Error"))))</f>
        <v/>
      </c>
      <c r="AK2" s="11" t="str">
        <f>IF(I2="","",IF(I2=1,RarityBackground!$F$2,IF(I2=2,RarityBackground!$F$2*3,IF(I2=3,RarityBackground!$F$2*6,"Error"))))</f>
        <v/>
      </c>
      <c r="AL2" s="11" t="str">
        <f>IF(J2="","",ROUNDUP(RarityBackground!$F$6*VLOOKUP(J2, RarityBackground!$A$18:$B$27,2,0),-1))</f>
        <v/>
      </c>
      <c r="AM2" s="11" t="str">
        <f>IF(K2="","",IF(K2="N","",IF(K2="Y",ROUNDUP(RarityBackground!$F$6,-1),"")))</f>
        <v/>
      </c>
      <c r="AN2" s="11" t="str">
        <f>IF(L2="","",IF(L2=1,RarityBackground!$D$1,IF(L2=2,RarityBackground!$D$1*3,IF(L2=3,RarityBackground!$D$1*6,"Error"))))</f>
        <v/>
      </c>
      <c r="AO2" s="13">
        <f>IF(M2="","",VLOOKUP(M2,RarityBackground!$A$7:$B$17,2,0))</f>
        <v>450</v>
      </c>
      <c r="AP2" s="13">
        <f>IF(N2="","",IF(N2="Y",AO2*RarityBackground!$F$5,IF(N2="N",AO2*(IF(RarityBackground!$F$3+(O2-1)&gt;10,10,RarityBackground!$F$3+(O2-1)))))-AO2)</f>
        <v>4050</v>
      </c>
      <c r="AQ2" s="11" t="str">
        <f t="shared" ref="AQ2:AQ67" si="1">IF(P2="","",(P2*AO2)-AO2)</f>
        <v/>
      </c>
      <c r="AR2" s="11" t="str">
        <f>IF(Q2="","",Q2*RarityBackground!$D$5)</f>
        <v/>
      </c>
      <c r="AS2" s="11" t="str">
        <f>IF(R2="","",VLOOKUP(R2&amp;"Save1Minute", RarityBackground!$C$6:$D$20,2,0))</f>
        <v/>
      </c>
      <c r="AT2" s="11" t="str">
        <f>IF(S2="","",IF(T2="Y",ROUNDUP(S2*RarityBackground!$D$4,0),IF(T2="N",ROUNDUP(S2*RarityBackground!$D$3,0))))</f>
        <v/>
      </c>
      <c r="AU2" s="11" t="str">
        <f>IF(U2="","",IF(V2="Y",((RarityBackground!$D$4*U2)*(RarityBackground!$F$3+W2)),((RarityBackground!$D$3*U2)*(RarityBackground!$F$3+W2))))</f>
        <v/>
      </c>
      <c r="AV2" s="11" t="str">
        <f>IF(X2="","",IF(Y2="Y",(RarityBackground!$D$4*X2)*IF(Z2="Y",RarityBackground!$F$9,RarityBackground!$F$10),(RarityBackground!$D$3*X2)*IF(Z2="Y",RarityBackground!$F$9,RarityBackground!$F$10)))</f>
        <v/>
      </c>
      <c r="AW2" s="11" t="str">
        <f>IF(AA2="","",AA2*RarityBackground!$D$2)</f>
        <v/>
      </c>
      <c r="AX2" s="11" t="str">
        <f t="shared" ref="AX2:AX67" si="2">IF(AB2="","",AB2)</f>
        <v/>
      </c>
      <c r="AY2" s="13">
        <f>IF(AC2="","",VLOOKUP(AC2,RarityBackground!$A$7:$B$17,2,0))</f>
        <v>90</v>
      </c>
      <c r="AZ2" s="13">
        <f>IF(AD2="","",IF(AD2="Y",AY2*RarityBackground!$F$5,IF(AD2="N",AY2*(IF(RarityBackground!$F$3+(AE2-1)&gt;10,10,RarityBackground!$F$3+(AE2-1)))))-AY2)</f>
        <v>270</v>
      </c>
      <c r="BA2" s="11" t="str">
        <f>IF(AF2="","",VLOOKUP(AF2,RarityBackground!$A$7:$B$17,2,0))</f>
        <v/>
      </c>
      <c r="BB2" s="11" t="str">
        <f>IF(AG2="","",IF(AG2="Y",BA2*RarityBackground!$F$5,IF(AG2="N",BA2*(IF(RarityBackground!$F$3+(AH2-1)&gt;10,10,RarityBackground!$F$3+(AH2-1)))))-BA2)</f>
        <v/>
      </c>
    </row>
    <row r="3">
      <c r="A3" s="11" t="s">
        <v>748</v>
      </c>
      <c r="B3" s="11" t="s">
        <v>70</v>
      </c>
      <c r="C3" s="12" t="s">
        <v>74</v>
      </c>
      <c r="D3" s="13">
        <f>IF(A3="","",ROUNDUP(SUM(AI3:BB3)*VLOOKUP(B3,RarityBackground!$A$1:$B$6,2,0)*IF(C3="Yes",1,1.1),0))</f>
        <v>6680</v>
      </c>
      <c r="E3" s="14" t="s">
        <v>749</v>
      </c>
      <c r="F3" s="11"/>
      <c r="G3" s="11"/>
      <c r="H3" s="11"/>
      <c r="I3" s="11"/>
      <c r="J3" s="11"/>
      <c r="K3" s="11"/>
      <c r="L3" s="15"/>
      <c r="M3" s="13">
        <v>4.0</v>
      </c>
      <c r="N3" s="11" t="s">
        <v>76</v>
      </c>
      <c r="O3" s="13">
        <v>3.0</v>
      </c>
      <c r="P3" s="15"/>
      <c r="Q3" s="16">
        <v>21.0</v>
      </c>
      <c r="R3" s="15"/>
      <c r="S3" s="11"/>
      <c r="T3" s="11"/>
      <c r="U3" s="11"/>
      <c r="V3" s="11"/>
      <c r="W3" s="11"/>
      <c r="X3" s="11"/>
      <c r="Y3" s="11"/>
      <c r="Z3" s="15"/>
      <c r="AA3" s="15"/>
      <c r="AB3" s="16">
        <v>10.0</v>
      </c>
      <c r="AC3" s="11"/>
      <c r="AD3" s="11"/>
      <c r="AE3" s="11"/>
      <c r="AF3" s="11"/>
      <c r="AG3" s="11"/>
      <c r="AH3" s="15"/>
      <c r="AI3" s="11" t="str">
        <f>IF(F3="","",F3+IF(G3="",0,VLOOKUP(G3,RarityBackground!$E$7:$F$9,2,0)))</f>
        <v/>
      </c>
      <c r="AJ3" s="11" t="str">
        <f>IF(H3="","",F3+IF(H3=1,RarityBackground!$F$1,IF(H3=2,RarityBackground!$F$1*3,IF(H3=3,RarityBackground!$F$1*6,"Error"))))</f>
        <v/>
      </c>
      <c r="AK3" s="11" t="str">
        <f>IF(I3="","",IF(I3=1,RarityBackground!$F$2,IF(I3=2,RarityBackground!$F$2*3,IF(I3=3,RarityBackground!$F$2*6,"Error"))))</f>
        <v/>
      </c>
      <c r="AL3" s="11" t="str">
        <f>IF(J3="","",ROUNDUP(RarityBackground!$F$6*VLOOKUP(J3, RarityBackground!$A$18:$B$27,2,0),-1))</f>
        <v/>
      </c>
      <c r="AM3" s="11" t="str">
        <f>IF(K3="","",IF(K3="N","",IF(K3="Y",ROUNDUP(RarityBackground!$F$6,-1),"")))</f>
        <v/>
      </c>
      <c r="AN3" s="11" t="str">
        <f>IF(L3="","",IF(L3=1,RarityBackground!$D$1,IF(L3=2,RarityBackground!$D$1*3,IF(L3=3,RarityBackground!$D$1*6,"Error"))))</f>
        <v/>
      </c>
      <c r="AO3" s="13">
        <f>IF(M3="","",VLOOKUP(M3,RarityBackground!$A$7:$B$17,2,0))</f>
        <v>450</v>
      </c>
      <c r="AP3" s="13">
        <f>IF(N3="","",IF(N3="Y",AO3*RarityBackground!$F$5,IF(N3="N",AO3*(IF(RarityBackground!$F$3+(O3-1)&gt;10,10,RarityBackground!$F$3+(O3-1)))))-AO3)</f>
        <v>2250</v>
      </c>
      <c r="AQ3" s="11" t="str">
        <f t="shared" si="1"/>
        <v/>
      </c>
      <c r="AR3" s="13">
        <f>IF(Q3="","",Q3*RarityBackground!$D$5)</f>
        <v>630</v>
      </c>
      <c r="AS3" s="11" t="str">
        <f>IF(R3="","",VLOOKUP(R3&amp;"Save1Minute", RarityBackground!$C$6:$D$20,2,0))</f>
        <v/>
      </c>
      <c r="AT3" s="11" t="str">
        <f>IF(S3="","",IF(T3="Y",ROUNDUP(S3*RarityBackground!$D$4,0),IF(T3="N",ROUNDUP(S3*RarityBackground!$D$3,0))))</f>
        <v/>
      </c>
      <c r="AU3" s="11" t="str">
        <f>IF(U3="","",IF(V3="Y",((RarityBackground!$D$4*U3)*(RarityBackground!$F$3+W3)),((RarityBackground!$D$3*U3)*(RarityBackground!$F$3+W3))))</f>
        <v/>
      </c>
      <c r="AV3" s="11" t="str">
        <f>IF(X3="","",IF(Y3="Y",(RarityBackground!$D$4*X3)*IF(Z3="Y",RarityBackground!$F$9,RarityBackground!$F$10),(RarityBackground!$D$3*X3)*IF(Z3="Y",RarityBackground!$F$9,RarityBackground!$F$10)))</f>
        <v/>
      </c>
      <c r="AW3" s="11" t="str">
        <f>IF(AA3="","",AA3*RarityBackground!$D$2)</f>
        <v/>
      </c>
      <c r="AX3" s="13">
        <f t="shared" si="2"/>
        <v>10</v>
      </c>
      <c r="AY3" s="11" t="str">
        <f>IF(AC3="","",VLOOKUP(AC3,RarityBackground!$A$7:$B$17,2,0))</f>
        <v/>
      </c>
      <c r="AZ3" s="11" t="str">
        <f>IF(AD3="","",IF(AD3="Y",AY3*RarityBackground!$F$5,IF(AD3="N",AY3*(IF(RarityBackground!$F$3+(AE3-1)&gt;10,10,RarityBackground!$F$3+(AE3-1)))))-AY3)</f>
        <v/>
      </c>
      <c r="BA3" s="11" t="str">
        <f>IF(AF3="","",VLOOKUP(AF3,RarityBackground!$A$7:$B$17,2,0))</f>
        <v/>
      </c>
      <c r="BB3" s="11" t="str">
        <f>IF(AG3="","",IF(AG3="Y",BA3*RarityBackground!$F$5,IF(AG3="N",BA3*(IF(RarityBackground!$F$3+(AH3-1)&gt;10,10,RarityBackground!$F$3+(AH3-1)))))-BA3)</f>
        <v/>
      </c>
    </row>
    <row r="4">
      <c r="A4" s="11" t="s">
        <v>750</v>
      </c>
      <c r="B4" s="11" t="s">
        <v>55</v>
      </c>
      <c r="C4" s="12" t="s">
        <v>74</v>
      </c>
      <c r="D4" s="13">
        <f>IF(A4="","",ROUNDUP(SUM(AI4:BB4)*VLOOKUP(B4,RarityBackground!$A$1:$B$6,2,0)*IF(C4="Yes",1,1.1),0))</f>
        <v>2580</v>
      </c>
      <c r="E4" s="14" t="s">
        <v>751</v>
      </c>
      <c r="F4" s="11"/>
      <c r="G4" s="11"/>
      <c r="H4" s="16">
        <v>1.0</v>
      </c>
      <c r="I4" s="15"/>
      <c r="J4" s="11"/>
      <c r="K4" s="15"/>
      <c r="L4" s="16">
        <v>1.0</v>
      </c>
      <c r="M4" s="13">
        <v>0.0</v>
      </c>
      <c r="N4" s="11" t="s">
        <v>67</v>
      </c>
      <c r="O4" s="11"/>
      <c r="P4" s="15"/>
      <c r="Q4" s="15"/>
      <c r="R4" s="15"/>
      <c r="S4" s="11"/>
      <c r="T4" s="11"/>
      <c r="U4" s="11"/>
      <c r="V4" s="11"/>
      <c r="W4" s="11"/>
      <c r="X4" s="11"/>
      <c r="Y4" s="11"/>
      <c r="Z4" s="15"/>
      <c r="AA4" s="15"/>
      <c r="AB4" s="16">
        <v>20.0</v>
      </c>
      <c r="AC4" s="11"/>
      <c r="AD4" s="11"/>
      <c r="AE4" s="11"/>
      <c r="AF4" s="11"/>
      <c r="AG4" s="11"/>
      <c r="AH4" s="15"/>
      <c r="AI4" s="11" t="str">
        <f>IF(F4="","",F4+IF(G4="",0,VLOOKUP(G4,RarityBackground!$E$7:$F$9,2,0)))</f>
        <v/>
      </c>
      <c r="AJ4" s="13">
        <f>IF(H4="","",F4+IF(H4=1,RarityBackground!$F$1,IF(H4=2,RarityBackground!$F$1*3,IF(H4=3,RarityBackground!$F$1*6,"Error"))))</f>
        <v>900</v>
      </c>
      <c r="AK4" s="11" t="str">
        <f>IF(I4="","",IF(I4=1,RarityBackground!$F$2,IF(I4=2,RarityBackground!$F$2*3,IF(I4=3,RarityBackground!$F$2*6,"Error"))))</f>
        <v/>
      </c>
      <c r="AL4" s="11" t="str">
        <f>IF(J4="","",ROUNDUP(RarityBackground!$F$6*VLOOKUP(J4, RarityBackground!$A$18:$B$27,2,0),-1))</f>
        <v/>
      </c>
      <c r="AM4" s="11" t="str">
        <f>IF(K4="","",IF(K4="N","",IF(K4="Y",ROUNDUP(RarityBackground!$F$6,-1),"")))</f>
        <v/>
      </c>
      <c r="AN4" s="11">
        <f>IF(L4="","",IF(L4=1,RarityBackground!$D$1,IF(L4=2,RarityBackground!$D$1*3,IF(L4=3,RarityBackground!$D$1*6,"Error"))))</f>
        <v>500</v>
      </c>
      <c r="AO4" s="13">
        <f>IF(M4="","",VLOOKUP(M4,RarityBackground!$A$7:$B$17,2,0))</f>
        <v>30</v>
      </c>
      <c r="AP4" s="13">
        <f>IF(N4="","",IF(N4="Y",AO4*RarityBackground!$F$5,IF(N4="N",AO4*(IF(RarityBackground!$F$3+(O4-1)&gt;10,10,RarityBackground!$F$3+(O4-1)))))-AO4)</f>
        <v>270</v>
      </c>
      <c r="AQ4" s="11" t="str">
        <f t="shared" si="1"/>
        <v/>
      </c>
      <c r="AR4" s="11" t="str">
        <f>IF(Q4="","",Q4*RarityBackground!$D$5)</f>
        <v/>
      </c>
      <c r="AS4" s="11" t="str">
        <f>IF(R4="","",VLOOKUP(R4&amp;"Save1Minute", RarityBackground!$C$6:$D$20,2,0))</f>
        <v/>
      </c>
      <c r="AT4" s="11" t="str">
        <f>IF(S4="","",IF(T4="Y",ROUNDUP(S4*RarityBackground!$D$4,0),IF(T4="N",ROUNDUP(S4*RarityBackground!$D$3,0))))</f>
        <v/>
      </c>
      <c r="AU4" s="11" t="str">
        <f>IF(U4="","",IF(V4="Y",((RarityBackground!$D$4*U4)*(RarityBackground!$F$3+W4)),((RarityBackground!$D$3*U4)*(RarityBackground!$F$3+W4))))</f>
        <v/>
      </c>
      <c r="AV4" s="11" t="str">
        <f>IF(X4="","",IF(Y4="Y",(RarityBackground!$D$4*X4)*IF(Z4="Y",RarityBackground!$F$9,RarityBackground!$F$10),(RarityBackground!$D$3*X4)*IF(Z4="Y",RarityBackground!$F$9,RarityBackground!$F$10)))</f>
        <v/>
      </c>
      <c r="AW4" s="11" t="str">
        <f>IF(AA4="","",AA4*RarityBackground!$D$2)</f>
        <v/>
      </c>
      <c r="AX4" s="13">
        <f t="shared" si="2"/>
        <v>20</v>
      </c>
      <c r="AY4" s="11" t="str">
        <f>IF(AC4="","",VLOOKUP(AC4,RarityBackground!$A$7:$B$17,2,0))</f>
        <v/>
      </c>
      <c r="AZ4" s="11" t="str">
        <f>IF(AD4="","",IF(AD4="Y",AY4*RarityBackground!$F$5,IF(AD4="N",AY4*(IF(RarityBackground!$F$3+(AE4-1)&gt;10,10,RarityBackground!$F$3+(AE4-1)))))-AY4)</f>
        <v/>
      </c>
      <c r="BA4" s="11" t="str">
        <f>IF(AF4="","",VLOOKUP(AF4,RarityBackground!$A$7:$B$17,2,0))</f>
        <v/>
      </c>
      <c r="BB4" s="11" t="str">
        <f>IF(AG4="","",IF(AG4="Y",BA4*RarityBackground!$F$5,IF(AG4="N",BA4*(IF(RarityBackground!$F$3+(AH4-1)&gt;10,10,RarityBackground!$F$3+(AH4-1)))))-BA4)</f>
        <v/>
      </c>
    </row>
    <row r="5">
      <c r="A5" s="11" t="s">
        <v>752</v>
      </c>
      <c r="B5" s="11" t="s">
        <v>70</v>
      </c>
      <c r="C5" s="12" t="s">
        <v>74</v>
      </c>
      <c r="D5" s="13">
        <f>IF(A5="","",ROUNDUP(SUM(AI5:BB5)*VLOOKUP(B5,RarityBackground!$A$1:$B$6,2,0)*IF(C5="Yes",1,1.1),0))</f>
        <v>9040</v>
      </c>
      <c r="E5" s="14" t="s">
        <v>751</v>
      </c>
      <c r="F5" s="11"/>
      <c r="G5" s="11"/>
      <c r="H5" s="16">
        <v>2.0</v>
      </c>
      <c r="I5" s="15"/>
      <c r="J5" s="11"/>
      <c r="K5" s="15"/>
      <c r="L5" s="16">
        <v>2.0</v>
      </c>
      <c r="M5" s="13">
        <v>0.0</v>
      </c>
      <c r="N5" s="11" t="s">
        <v>67</v>
      </c>
      <c r="O5" s="11"/>
      <c r="P5" s="15"/>
      <c r="Q5" s="15"/>
      <c r="R5" s="15"/>
      <c r="S5" s="11"/>
      <c r="T5" s="11"/>
      <c r="U5" s="11"/>
      <c r="V5" s="11"/>
      <c r="W5" s="11"/>
      <c r="X5" s="11"/>
      <c r="Y5" s="11"/>
      <c r="Z5" s="15"/>
      <c r="AA5" s="15"/>
      <c r="AB5" s="16">
        <v>20.0</v>
      </c>
      <c r="AC5" s="11"/>
      <c r="AD5" s="11"/>
      <c r="AE5" s="11"/>
      <c r="AF5" s="11"/>
      <c r="AG5" s="11"/>
      <c r="AH5" s="15"/>
      <c r="AI5" s="11" t="str">
        <f>IF(F5="","",F5+IF(G5="",0,VLOOKUP(G5,RarityBackground!$E$7:$F$9,2,0)))</f>
        <v/>
      </c>
      <c r="AJ5" s="13">
        <f>IF(H5="","",F5+IF(H5=1,RarityBackground!$F$1,IF(H5=2,RarityBackground!$F$1*3,IF(H5=3,RarityBackground!$F$1*6,"Error"))))</f>
        <v>2700</v>
      </c>
      <c r="AK5" s="11" t="str">
        <f>IF(I5="","",IF(I5=1,RarityBackground!$F$2,IF(I5=2,RarityBackground!$F$2*3,IF(I5=3,RarityBackground!$F$2*6,"Error"))))</f>
        <v/>
      </c>
      <c r="AL5" s="11" t="str">
        <f>IF(J5="","",ROUNDUP(RarityBackground!$F$6*VLOOKUP(J5, RarityBackground!$A$18:$B$27,2,0),-1))</f>
        <v/>
      </c>
      <c r="AM5" s="11" t="str">
        <f>IF(K5="","",IF(K5="N","",IF(K5="Y",ROUNDUP(RarityBackground!$F$6,-1),"")))</f>
        <v/>
      </c>
      <c r="AN5" s="11">
        <f>IF(L5="","",IF(L5=1,RarityBackground!$D$1,IF(L5=2,RarityBackground!$D$1*3,IF(L5=3,RarityBackground!$D$1*6,"Error"))))</f>
        <v>1500</v>
      </c>
      <c r="AO5" s="13">
        <f>IF(M5="","",VLOOKUP(M5,RarityBackground!$A$7:$B$17,2,0))</f>
        <v>30</v>
      </c>
      <c r="AP5" s="13">
        <f>IF(N5="","",IF(N5="Y",AO5*RarityBackground!$F$5,IF(N5="N",AO5*(IF(RarityBackground!$F$3+(O5-1)&gt;10,10,RarityBackground!$F$3+(O5-1)))))-AO5)</f>
        <v>270</v>
      </c>
      <c r="AQ5" s="11" t="str">
        <f t="shared" si="1"/>
        <v/>
      </c>
      <c r="AR5" s="11" t="str">
        <f>IF(Q5="","",Q5*RarityBackground!$D$5)</f>
        <v/>
      </c>
      <c r="AS5" s="11" t="str">
        <f>IF(R5="","",VLOOKUP(R5&amp;"Save1Minute", RarityBackground!$C$6:$D$20,2,0))</f>
        <v/>
      </c>
      <c r="AT5" s="11" t="str">
        <f>IF(S5="","",IF(T5="Y",ROUNDUP(S5*RarityBackground!$D$4,0),IF(T5="N",ROUNDUP(S5*RarityBackground!$D$3,0))))</f>
        <v/>
      </c>
      <c r="AU5" s="11" t="str">
        <f>IF(U5="","",IF(V5="Y",((RarityBackground!$D$4*U5)*(RarityBackground!$F$3+W5)),((RarityBackground!$D$3*U5)*(RarityBackground!$F$3+W5))))</f>
        <v/>
      </c>
      <c r="AV5" s="11" t="str">
        <f>IF(X5="","",IF(Y5="Y",(RarityBackground!$D$4*X5)*IF(Z5="Y",RarityBackground!$F$9,RarityBackground!$F$10),(RarityBackground!$D$3*X5)*IF(Z5="Y",RarityBackground!$F$9,RarityBackground!$F$10)))</f>
        <v/>
      </c>
      <c r="AW5" s="11" t="str">
        <f>IF(AA5="","",AA5*RarityBackground!$D$2)</f>
        <v/>
      </c>
      <c r="AX5" s="13">
        <f t="shared" si="2"/>
        <v>20</v>
      </c>
      <c r="AY5" s="11" t="str">
        <f>IF(AC5="","",VLOOKUP(AC5,RarityBackground!$A$7:$B$17,2,0))</f>
        <v/>
      </c>
      <c r="AZ5" s="11" t="str">
        <f>IF(AD5="","",IF(AD5="Y",AY5*RarityBackground!$F$5,IF(AD5="N",AY5*(IF(RarityBackground!$F$3+(AE5-1)&gt;10,10,RarityBackground!$F$3+(AE5-1)))))-AY5)</f>
        <v/>
      </c>
      <c r="BA5" s="11" t="str">
        <f>IF(AF5="","",VLOOKUP(AF5,RarityBackground!$A$7:$B$17,2,0))</f>
        <v/>
      </c>
      <c r="BB5" s="11" t="str">
        <f>IF(AG5="","",IF(AG5="Y",BA5*RarityBackground!$F$5,IF(AG5="N",BA5*(IF(RarityBackground!$F$3+(AH5-1)&gt;10,10,RarityBackground!$F$3+(AH5-1)))))-BA5)</f>
        <v/>
      </c>
    </row>
    <row r="6">
      <c r="A6" s="11" t="s">
        <v>753</v>
      </c>
      <c r="B6" s="11" t="s">
        <v>72</v>
      </c>
      <c r="C6" s="12" t="s">
        <v>74</v>
      </c>
      <c r="D6" s="13">
        <f>IF(A6="","",ROUNDUP(SUM(AI6:BB6)*VLOOKUP(B6,RarityBackground!$A$1:$B$6,2,0)*IF(C6="Yes",1,1.1),0))</f>
        <v>26160</v>
      </c>
      <c r="E6" s="14" t="s">
        <v>751</v>
      </c>
      <c r="F6" s="11"/>
      <c r="G6" s="11"/>
      <c r="H6" s="16">
        <v>3.0</v>
      </c>
      <c r="I6" s="15"/>
      <c r="J6" s="11"/>
      <c r="K6" s="15"/>
      <c r="L6" s="16">
        <v>3.0</v>
      </c>
      <c r="M6" s="13">
        <v>0.0</v>
      </c>
      <c r="N6" s="11" t="s">
        <v>67</v>
      </c>
      <c r="O6" s="11"/>
      <c r="P6" s="15"/>
      <c r="Q6" s="15"/>
      <c r="R6" s="15"/>
      <c r="S6" s="11"/>
      <c r="T6" s="11"/>
      <c r="U6" s="11"/>
      <c r="V6" s="11"/>
      <c r="W6" s="11"/>
      <c r="X6" s="11"/>
      <c r="Y6" s="11"/>
      <c r="Z6" s="15"/>
      <c r="AA6" s="15"/>
      <c r="AB6" s="16">
        <v>20.0</v>
      </c>
      <c r="AC6" s="11"/>
      <c r="AD6" s="11"/>
      <c r="AE6" s="11"/>
      <c r="AF6" s="11"/>
      <c r="AG6" s="11"/>
      <c r="AH6" s="15"/>
      <c r="AI6" s="11" t="str">
        <f>IF(F6="","",F6+IF(G6="",0,VLOOKUP(G6,RarityBackground!$E$7:$F$9,2,0)))</f>
        <v/>
      </c>
      <c r="AJ6" s="13">
        <f>IF(H6="","",F6+IF(H6=1,RarityBackground!$F$1,IF(H6=2,RarityBackground!$F$1*3,IF(H6=3,RarityBackground!$F$1*6,"Error"))))</f>
        <v>5400</v>
      </c>
      <c r="AK6" s="11" t="str">
        <f>IF(I6="","",IF(I6=1,RarityBackground!$F$2,IF(I6=2,RarityBackground!$F$2*3,IF(I6=3,RarityBackground!$F$2*6,"Error"))))</f>
        <v/>
      </c>
      <c r="AL6" s="11" t="str">
        <f>IF(J6="","",ROUNDUP(RarityBackground!$F$6*VLOOKUP(J6, RarityBackground!$A$18:$B$27,2,0),-1))</f>
        <v/>
      </c>
      <c r="AM6" s="11" t="str">
        <f>IF(K6="","",IF(K6="N","",IF(K6="Y",ROUNDUP(RarityBackground!$F$6,-1),"")))</f>
        <v/>
      </c>
      <c r="AN6" s="11">
        <f>IF(L6="","",IF(L6=1,RarityBackground!$D$1,IF(L6=2,RarityBackground!$D$1*3,IF(L6=3,RarityBackground!$D$1*6,"Error"))))</f>
        <v>3000</v>
      </c>
      <c r="AO6" s="13">
        <f>IF(M6="","",VLOOKUP(M6,RarityBackground!$A$7:$B$17,2,0))</f>
        <v>30</v>
      </c>
      <c r="AP6" s="13">
        <f>IF(N6="","",IF(N6="Y",AO6*RarityBackground!$F$5,IF(N6="N",AO6*(IF(RarityBackground!$F$3+(O6-1)&gt;10,10,RarityBackground!$F$3+(O6-1)))))-AO6)</f>
        <v>270</v>
      </c>
      <c r="AQ6" s="11" t="str">
        <f t="shared" si="1"/>
        <v/>
      </c>
      <c r="AR6" s="11" t="str">
        <f>IF(Q6="","",Q6*RarityBackground!$D$5)</f>
        <v/>
      </c>
      <c r="AS6" s="11" t="str">
        <f>IF(R6="","",VLOOKUP(R6&amp;"Save1Minute", RarityBackground!$C$6:$D$20,2,0))</f>
        <v/>
      </c>
      <c r="AT6" s="11" t="str">
        <f>IF(S6="","",IF(T6="Y",ROUNDUP(S6*RarityBackground!$D$4,0),IF(T6="N",ROUNDUP(S6*RarityBackground!$D$3,0))))</f>
        <v/>
      </c>
      <c r="AU6" s="11" t="str">
        <f>IF(U6="","",IF(V6="Y",((RarityBackground!$D$4*U6)*(RarityBackground!$F$3+W6)),((RarityBackground!$D$3*U6)*(RarityBackground!$F$3+W6))))</f>
        <v/>
      </c>
      <c r="AV6" s="11" t="str">
        <f>IF(X6="","",IF(Y6="Y",(RarityBackground!$D$4*X6)*IF(Z6="Y",RarityBackground!$F$9,RarityBackground!$F$10),(RarityBackground!$D$3*X6)*IF(Z6="Y",RarityBackground!$F$9,RarityBackground!$F$10)))</f>
        <v/>
      </c>
      <c r="AW6" s="11" t="str">
        <f>IF(AA6="","",AA6*RarityBackground!$D$2)</f>
        <v/>
      </c>
      <c r="AX6" s="13">
        <f t="shared" si="2"/>
        <v>20</v>
      </c>
      <c r="AY6" s="11" t="str">
        <f>IF(AC6="","",VLOOKUP(AC6,RarityBackground!$A$7:$B$17,2,0))</f>
        <v/>
      </c>
      <c r="AZ6" s="11" t="str">
        <f>IF(AD6="","",IF(AD6="Y",AY6*RarityBackground!$F$5,IF(AD6="N",AY6*(IF(RarityBackground!$F$3+(AE6-1)&gt;10,10,RarityBackground!$F$3+(AE6-1)))))-AY6)</f>
        <v/>
      </c>
      <c r="BA6" s="11" t="str">
        <f>IF(AF6="","",VLOOKUP(AF6,RarityBackground!$A$7:$B$17,2,0))</f>
        <v/>
      </c>
      <c r="BB6" s="11" t="str">
        <f>IF(AG6="","",IF(AG6="Y",BA6*RarityBackground!$F$5,IF(AG6="N",BA6*(IF(RarityBackground!$F$3+(AH6-1)&gt;10,10,RarityBackground!$F$3+(AH6-1)))))-BA6)</f>
        <v/>
      </c>
    </row>
    <row r="7">
      <c r="A7" s="11" t="s">
        <v>754</v>
      </c>
      <c r="B7" s="11" t="s">
        <v>55</v>
      </c>
      <c r="C7" s="12" t="s">
        <v>74</v>
      </c>
      <c r="D7" s="13">
        <f>IF(A7="","",ROUNDUP(SUM(AI7:BB7)*VLOOKUP(B7,RarityBackground!$A$1:$B$6,2,0)*IF(C7="Yes",1,1.1),0))</f>
        <v>2640</v>
      </c>
      <c r="E7" s="14" t="s">
        <v>755</v>
      </c>
      <c r="F7" s="11"/>
      <c r="G7" s="11"/>
      <c r="H7" s="16">
        <v>1.0</v>
      </c>
      <c r="I7" s="15"/>
      <c r="J7" s="11"/>
      <c r="K7" s="15"/>
      <c r="L7" s="16">
        <v>1.0</v>
      </c>
      <c r="M7" s="13">
        <v>1.0</v>
      </c>
      <c r="N7" s="11" t="s">
        <v>76</v>
      </c>
      <c r="O7" s="13">
        <v>1.0</v>
      </c>
      <c r="P7" s="15"/>
      <c r="Q7" s="15"/>
      <c r="R7" s="15"/>
      <c r="S7" s="11"/>
      <c r="T7" s="11"/>
      <c r="U7" s="11"/>
      <c r="V7" s="11"/>
      <c r="W7" s="11"/>
      <c r="X7" s="11"/>
      <c r="Y7" s="11"/>
      <c r="Z7" s="15"/>
      <c r="AA7" s="15"/>
      <c r="AB7" s="15"/>
      <c r="AC7" s="11"/>
      <c r="AD7" s="11"/>
      <c r="AE7" s="11"/>
      <c r="AF7" s="11"/>
      <c r="AG7" s="11"/>
      <c r="AH7" s="15"/>
      <c r="AI7" s="11" t="str">
        <f>IF(F7="","",F7+IF(G7="",0,VLOOKUP(G7,RarityBackground!$E$7:$F$9,2,0)))</f>
        <v/>
      </c>
      <c r="AJ7" s="13">
        <f>IF(H7="","",F7+IF(H7=1,RarityBackground!$F$1,IF(H7=2,RarityBackground!$F$1*3,IF(H7=3,RarityBackground!$F$1*6,"Error"))))</f>
        <v>900</v>
      </c>
      <c r="AK7" s="11" t="str">
        <f>IF(I7="","",IF(I7=1,RarityBackground!$F$2,IF(I7=2,RarityBackground!$F$2*3,IF(I7=3,RarityBackground!$F$2*6,"Error"))))</f>
        <v/>
      </c>
      <c r="AL7" s="11" t="str">
        <f>IF(J7="","",ROUNDUP(RarityBackground!$F$6*VLOOKUP(J7, RarityBackground!$A$18:$B$27,2,0),-1))</f>
        <v/>
      </c>
      <c r="AM7" s="11" t="str">
        <f>IF(K7="","",IF(K7="N","",IF(K7="Y",ROUNDUP(RarityBackground!$F$6,-1),"")))</f>
        <v/>
      </c>
      <c r="AN7" s="11">
        <f>IF(L7="","",IF(L7=1,RarityBackground!$D$1,IF(L7=2,RarityBackground!$D$1*3,IF(L7=3,RarityBackground!$D$1*6,"Error"))))</f>
        <v>500</v>
      </c>
      <c r="AO7" s="13">
        <f>IF(M7="","",VLOOKUP(M7,RarityBackground!$A$7:$B$17,2,0))</f>
        <v>90</v>
      </c>
      <c r="AP7" s="13">
        <f>IF(N7="","",IF(N7="Y",AO7*RarityBackground!$F$5,IF(N7="N",AO7*(IF(RarityBackground!$F$3+(O7-1)&gt;10,10,RarityBackground!$F$3+(O7-1)))))-AO7)</f>
        <v>270</v>
      </c>
      <c r="AQ7" s="11" t="str">
        <f t="shared" si="1"/>
        <v/>
      </c>
      <c r="AR7" s="11" t="str">
        <f>IF(Q7="","",Q7*RarityBackground!$D$5)</f>
        <v/>
      </c>
      <c r="AS7" s="11" t="str">
        <f>IF(R7="","",VLOOKUP(R7&amp;"Save1Minute", RarityBackground!$C$6:$D$20,2,0))</f>
        <v/>
      </c>
      <c r="AT7" s="11" t="str">
        <f>IF(S7="","",IF(T7="Y",ROUNDUP(S7*RarityBackground!$D$4,0),IF(T7="N",ROUNDUP(S7*RarityBackground!$D$3,0))))</f>
        <v/>
      </c>
      <c r="AU7" s="11" t="str">
        <f>IF(U7="","",IF(V7="Y",((RarityBackground!$D$4*U7)*(RarityBackground!$F$3+W7)),((RarityBackground!$D$3*U7)*(RarityBackground!$F$3+W7))))</f>
        <v/>
      </c>
      <c r="AV7" s="11" t="str">
        <f>IF(X7="","",IF(Y7="Y",(RarityBackground!$D$4*X7)*IF(Z7="Y",RarityBackground!$F$9,RarityBackground!$F$10),(RarityBackground!$D$3*X7)*IF(Z7="Y",RarityBackground!$F$9,RarityBackground!$F$10)))</f>
        <v/>
      </c>
      <c r="AW7" s="11" t="str">
        <f>IF(AA7="","",AA7*RarityBackground!$D$2)</f>
        <v/>
      </c>
      <c r="AX7" s="11" t="str">
        <f t="shared" si="2"/>
        <v/>
      </c>
      <c r="AY7" s="11" t="str">
        <f>IF(AC7="","",VLOOKUP(AC7,RarityBackground!$A$7:$B$17,2,0))</f>
        <v/>
      </c>
      <c r="AZ7" s="11" t="str">
        <f>IF(AD7="","",IF(AD7="Y",AY7*RarityBackground!$F$5,IF(AD7="N",AY7*(IF(RarityBackground!$F$3+(AE7-1)&gt;10,10,RarityBackground!$F$3+(AE7-1)))))-AY7)</f>
        <v/>
      </c>
      <c r="BA7" s="11" t="str">
        <f>IF(AF7="","",VLOOKUP(AF7,RarityBackground!$A$7:$B$17,2,0))</f>
        <v/>
      </c>
      <c r="BB7" s="11" t="str">
        <f>IF(AG7="","",IF(AG7="Y",BA7*RarityBackground!$F$5,IF(AG7="N",BA7*(IF(RarityBackground!$F$3+(AH7-1)&gt;10,10,RarityBackground!$F$3+(AH7-1)))))-BA7)</f>
        <v/>
      </c>
    </row>
    <row r="8">
      <c r="A8" s="11" t="s">
        <v>756</v>
      </c>
      <c r="B8" s="11" t="s">
        <v>70</v>
      </c>
      <c r="C8" s="12" t="s">
        <v>74</v>
      </c>
      <c r="D8" s="13">
        <f>IF(A8="","",ROUNDUP(SUM(AI8:BB8)*VLOOKUP(B8,RarityBackground!$A$1:$B$6,2,0)*IF(C8="Yes",1,1.1),0))</f>
        <v>9120</v>
      </c>
      <c r="E8" s="14" t="s">
        <v>755</v>
      </c>
      <c r="F8" s="11"/>
      <c r="G8" s="11"/>
      <c r="H8" s="16">
        <v>2.0</v>
      </c>
      <c r="I8" s="15"/>
      <c r="J8" s="11"/>
      <c r="K8" s="15"/>
      <c r="L8" s="16">
        <v>2.0</v>
      </c>
      <c r="M8" s="13">
        <v>1.0</v>
      </c>
      <c r="N8" s="11" t="s">
        <v>76</v>
      </c>
      <c r="O8" s="13">
        <v>1.0</v>
      </c>
      <c r="P8" s="15"/>
      <c r="Q8" s="15"/>
      <c r="R8" s="15"/>
      <c r="S8" s="11"/>
      <c r="T8" s="11"/>
      <c r="U8" s="11"/>
      <c r="V8" s="11"/>
      <c r="W8" s="11"/>
      <c r="X8" s="11"/>
      <c r="Y8" s="11"/>
      <c r="Z8" s="15"/>
      <c r="AA8" s="15"/>
      <c r="AB8" s="15"/>
      <c r="AC8" s="11"/>
      <c r="AD8" s="11"/>
      <c r="AE8" s="11"/>
      <c r="AF8" s="11"/>
      <c r="AG8" s="11"/>
      <c r="AH8" s="15"/>
      <c r="AI8" s="11" t="str">
        <f>IF(F8="","",F8+IF(G8="",0,VLOOKUP(G8,RarityBackground!$E$7:$F$9,2,0)))</f>
        <v/>
      </c>
      <c r="AJ8" s="13">
        <f>IF(H8="","",F8+IF(H8=1,RarityBackground!$F$1,IF(H8=2,RarityBackground!$F$1*3,IF(H8=3,RarityBackground!$F$1*6,"Error"))))</f>
        <v>2700</v>
      </c>
      <c r="AK8" s="11" t="str">
        <f>IF(I8="","",IF(I8=1,RarityBackground!$F$2,IF(I8=2,RarityBackground!$F$2*3,IF(I8=3,RarityBackground!$F$2*6,"Error"))))</f>
        <v/>
      </c>
      <c r="AL8" s="11" t="str">
        <f>IF(J8="","",ROUNDUP(RarityBackground!$F$6*VLOOKUP(J8, RarityBackground!$A$18:$B$27,2,0),-1))</f>
        <v/>
      </c>
      <c r="AM8" s="11" t="str">
        <f>IF(K8="","",IF(K8="N","",IF(K8="Y",ROUNDUP(RarityBackground!$F$6,-1),"")))</f>
        <v/>
      </c>
      <c r="AN8" s="11">
        <f>IF(L8="","",IF(L8=1,RarityBackground!$D$1,IF(L8=2,RarityBackground!$D$1*3,IF(L8=3,RarityBackground!$D$1*6,"Error"))))</f>
        <v>1500</v>
      </c>
      <c r="AO8" s="13">
        <f>IF(M8="","",VLOOKUP(M8,RarityBackground!$A$7:$B$17,2,0))</f>
        <v>90</v>
      </c>
      <c r="AP8" s="13">
        <f>IF(N8="","",IF(N8="Y",AO8*RarityBackground!$F$5,IF(N8="N",AO8*(IF(RarityBackground!$F$3+(O8-1)&gt;10,10,RarityBackground!$F$3+(O8-1)))))-AO8)</f>
        <v>270</v>
      </c>
      <c r="AQ8" s="11" t="str">
        <f t="shared" si="1"/>
        <v/>
      </c>
      <c r="AR8" s="11" t="str">
        <f>IF(Q8="","",Q8*RarityBackground!$D$5)</f>
        <v/>
      </c>
      <c r="AS8" s="11" t="str">
        <f>IF(R8="","",VLOOKUP(R8&amp;"Save1Minute", RarityBackground!$C$6:$D$20,2,0))</f>
        <v/>
      </c>
      <c r="AT8" s="11" t="str">
        <f>IF(S8="","",IF(T8="Y",ROUNDUP(S8*RarityBackground!$D$4,0),IF(T8="N",ROUNDUP(S8*RarityBackground!$D$3,0))))</f>
        <v/>
      </c>
      <c r="AU8" s="11" t="str">
        <f>IF(U8="","",IF(V8="Y",((RarityBackground!$D$4*U8)*(RarityBackground!$F$3+W8)),((RarityBackground!$D$3*U8)*(RarityBackground!$F$3+W8))))</f>
        <v/>
      </c>
      <c r="AV8" s="11" t="str">
        <f>IF(X8="","",IF(Y8="Y",(RarityBackground!$D$4*X8)*IF(Z8="Y",RarityBackground!$F$9,RarityBackground!$F$10),(RarityBackground!$D$3*X8)*IF(Z8="Y",RarityBackground!$F$9,RarityBackground!$F$10)))</f>
        <v/>
      </c>
      <c r="AW8" s="11" t="str">
        <f>IF(AA8="","",AA8*RarityBackground!$D$2)</f>
        <v/>
      </c>
      <c r="AX8" s="11" t="str">
        <f t="shared" si="2"/>
        <v/>
      </c>
      <c r="AY8" s="11" t="str">
        <f>IF(AC8="","",VLOOKUP(AC8,RarityBackground!$A$7:$B$17,2,0))</f>
        <v/>
      </c>
      <c r="AZ8" s="11" t="str">
        <f>IF(AD8="","",IF(AD8="Y",AY8*RarityBackground!$F$5,IF(AD8="N",AY8*(IF(RarityBackground!$F$3+(AE8-1)&gt;10,10,RarityBackground!$F$3+(AE8-1)))))-AY8)</f>
        <v/>
      </c>
      <c r="BA8" s="11" t="str">
        <f>IF(AF8="","",VLOOKUP(AF8,RarityBackground!$A$7:$B$17,2,0))</f>
        <v/>
      </c>
      <c r="BB8" s="11" t="str">
        <f>IF(AG8="","",IF(AG8="Y",BA8*RarityBackground!$F$5,IF(AG8="N",BA8*(IF(RarityBackground!$F$3+(AH8-1)&gt;10,10,RarityBackground!$F$3+(AH8-1)))))-BA8)</f>
        <v/>
      </c>
    </row>
    <row r="9">
      <c r="A9" s="11" t="s">
        <v>757</v>
      </c>
      <c r="B9" s="11" t="s">
        <v>72</v>
      </c>
      <c r="C9" s="12" t="s">
        <v>74</v>
      </c>
      <c r="D9" s="13">
        <f>IF(A9="","",ROUNDUP(SUM(AI9:BB9)*VLOOKUP(B9,RarityBackground!$A$1:$B$6,2,0)*IF(C9="Yes",1,1.1),0))</f>
        <v>26280</v>
      </c>
      <c r="E9" s="14" t="s">
        <v>755</v>
      </c>
      <c r="F9" s="11"/>
      <c r="G9" s="11"/>
      <c r="H9" s="16">
        <v>3.0</v>
      </c>
      <c r="I9" s="15"/>
      <c r="J9" s="11"/>
      <c r="K9" s="15"/>
      <c r="L9" s="16">
        <v>3.0</v>
      </c>
      <c r="M9" s="13">
        <v>1.0</v>
      </c>
      <c r="N9" s="11" t="s">
        <v>76</v>
      </c>
      <c r="O9" s="13">
        <v>1.0</v>
      </c>
      <c r="P9" s="15"/>
      <c r="Q9" s="15"/>
      <c r="R9" s="15"/>
      <c r="S9" s="11"/>
      <c r="T9" s="11"/>
      <c r="U9" s="11"/>
      <c r="V9" s="11"/>
      <c r="W9" s="11"/>
      <c r="X9" s="11"/>
      <c r="Y9" s="11"/>
      <c r="Z9" s="15"/>
      <c r="AA9" s="15"/>
      <c r="AB9" s="15"/>
      <c r="AC9" s="11"/>
      <c r="AD9" s="11"/>
      <c r="AE9" s="11"/>
      <c r="AF9" s="11"/>
      <c r="AG9" s="11"/>
      <c r="AH9" s="15"/>
      <c r="AI9" s="11" t="str">
        <f>IF(F9="","",F9+IF(G9="",0,VLOOKUP(G9,RarityBackground!$E$7:$F$9,2,0)))</f>
        <v/>
      </c>
      <c r="AJ9" s="13">
        <f>IF(H9="","",F9+IF(H9=1,RarityBackground!$F$1,IF(H9=2,RarityBackground!$F$1*3,IF(H9=3,RarityBackground!$F$1*6,"Error"))))</f>
        <v>5400</v>
      </c>
      <c r="AK9" s="11" t="str">
        <f>IF(I9="","",IF(I9=1,RarityBackground!$F$2,IF(I9=2,RarityBackground!$F$2*3,IF(I9=3,RarityBackground!$F$2*6,"Error"))))</f>
        <v/>
      </c>
      <c r="AL9" s="11" t="str">
        <f>IF(J9="","",ROUNDUP(RarityBackground!$F$6*VLOOKUP(J9, RarityBackground!$A$18:$B$27,2,0),-1))</f>
        <v/>
      </c>
      <c r="AM9" s="11" t="str">
        <f>IF(K9="","",IF(K9="N","",IF(K9="Y",ROUNDUP(RarityBackground!$F$6,-1),"")))</f>
        <v/>
      </c>
      <c r="AN9" s="11">
        <f>IF(L9="","",IF(L9=1,RarityBackground!$D$1,IF(L9=2,RarityBackground!$D$1*3,IF(L9=3,RarityBackground!$D$1*6,"Error"))))</f>
        <v>3000</v>
      </c>
      <c r="AO9" s="13">
        <f>IF(M9="","",VLOOKUP(M9,RarityBackground!$A$7:$B$17,2,0))</f>
        <v>90</v>
      </c>
      <c r="AP9" s="13">
        <f>IF(N9="","",IF(N9="Y",AO9*RarityBackground!$F$5,IF(N9="N",AO9*(IF(RarityBackground!$F$3+(O9-1)&gt;10,10,RarityBackground!$F$3+(O9-1)))))-AO9)</f>
        <v>270</v>
      </c>
      <c r="AQ9" s="11" t="str">
        <f t="shared" si="1"/>
        <v/>
      </c>
      <c r="AR9" s="11" t="str">
        <f>IF(Q9="","",Q9*RarityBackground!$D$5)</f>
        <v/>
      </c>
      <c r="AS9" s="11" t="str">
        <f>IF(R9="","",VLOOKUP(R9&amp;"Save1Minute", RarityBackground!$C$6:$D$20,2,0))</f>
        <v/>
      </c>
      <c r="AT9" s="11" t="str">
        <f>IF(S9="","",IF(T9="Y",ROUNDUP(S9*RarityBackground!$D$4,0),IF(T9="N",ROUNDUP(S9*RarityBackground!$D$3,0))))</f>
        <v/>
      </c>
      <c r="AU9" s="11" t="str">
        <f>IF(U9="","",IF(V9="Y",((RarityBackground!$D$4*U9)*(RarityBackground!$F$3+W9)),((RarityBackground!$D$3*U9)*(RarityBackground!$F$3+W9))))</f>
        <v/>
      </c>
      <c r="AV9" s="11" t="str">
        <f>IF(X9="","",IF(Y9="Y",(RarityBackground!$D$4*X9)*IF(Z9="Y",RarityBackground!$F$9,RarityBackground!$F$10),(RarityBackground!$D$3*X9)*IF(Z9="Y",RarityBackground!$F$9,RarityBackground!$F$10)))</f>
        <v/>
      </c>
      <c r="AW9" s="11" t="str">
        <f>IF(AA9="","",AA9*RarityBackground!$D$2)</f>
        <v/>
      </c>
      <c r="AX9" s="11" t="str">
        <f t="shared" si="2"/>
        <v/>
      </c>
      <c r="AY9" s="11" t="str">
        <f>IF(AC9="","",VLOOKUP(AC9,RarityBackground!$A$7:$B$17,2,0))</f>
        <v/>
      </c>
      <c r="AZ9" s="11" t="str">
        <f>IF(AD9="","",IF(AD9="Y",AY9*RarityBackground!$F$5,IF(AD9="N",AY9*(IF(RarityBackground!$F$3+(AE9-1)&gt;10,10,RarityBackground!$F$3+(AE9-1)))))-AY9)</f>
        <v/>
      </c>
      <c r="BA9" s="11" t="str">
        <f>IF(AF9="","",VLOOKUP(AF9,RarityBackground!$A$7:$B$17,2,0))</f>
        <v/>
      </c>
      <c r="BB9" s="11" t="str">
        <f>IF(AG9="","",IF(AG9="Y",BA9*RarityBackground!$F$5,IF(AG9="N",BA9*(IF(RarityBackground!$F$3+(AH9-1)&gt;10,10,RarityBackground!$F$3+(AH9-1)))))-BA9)</f>
        <v/>
      </c>
    </row>
    <row r="10">
      <c r="A10" s="11" t="s">
        <v>758</v>
      </c>
      <c r="B10" s="11" t="s">
        <v>55</v>
      </c>
      <c r="C10" s="12" t="s">
        <v>74</v>
      </c>
      <c r="D10" s="13">
        <f>IF(A10="","",ROUNDUP(SUM(AI10:BB10)*VLOOKUP(B10,RarityBackground!$A$1:$B$6,2,0)*IF(C10="Yes",1,1.1),0))</f>
        <v>2640</v>
      </c>
      <c r="E10" s="14" t="s">
        <v>759</v>
      </c>
      <c r="F10" s="11"/>
      <c r="G10" s="11"/>
      <c r="H10" s="16">
        <v>1.0</v>
      </c>
      <c r="I10" s="15"/>
      <c r="J10" s="11"/>
      <c r="K10" s="15"/>
      <c r="L10" s="16">
        <v>1.0</v>
      </c>
      <c r="M10" s="13">
        <v>1.0</v>
      </c>
      <c r="N10" s="11" t="s">
        <v>76</v>
      </c>
      <c r="O10" s="13">
        <v>1.0</v>
      </c>
      <c r="P10" s="15"/>
      <c r="Q10" s="15"/>
      <c r="R10" s="15"/>
      <c r="S10" s="11"/>
      <c r="T10" s="11"/>
      <c r="U10" s="11"/>
      <c r="V10" s="11"/>
      <c r="W10" s="11"/>
      <c r="X10" s="11"/>
      <c r="Y10" s="11"/>
      <c r="Z10" s="15"/>
      <c r="AA10" s="15"/>
      <c r="AB10" s="15"/>
      <c r="AC10" s="11"/>
      <c r="AD10" s="11"/>
      <c r="AE10" s="11"/>
      <c r="AF10" s="11"/>
      <c r="AG10" s="11"/>
      <c r="AH10" s="15"/>
      <c r="AI10" s="11" t="str">
        <f>IF(F10="","",F10+IF(G10="",0,VLOOKUP(G10,RarityBackground!$E$7:$F$9,2,0)))</f>
        <v/>
      </c>
      <c r="AJ10" s="13">
        <f>IF(H10="","",F10+IF(H10=1,RarityBackground!$F$1,IF(H10=2,RarityBackground!$F$1*3,IF(H10=3,RarityBackground!$F$1*6,"Error"))))</f>
        <v>900</v>
      </c>
      <c r="AK10" s="11" t="str">
        <f>IF(I10="","",IF(I10=1,RarityBackground!$F$2,IF(I10=2,RarityBackground!$F$2*3,IF(I10=3,RarityBackground!$F$2*6,"Error"))))</f>
        <v/>
      </c>
      <c r="AL10" s="11" t="str">
        <f>IF(J10="","",ROUNDUP(RarityBackground!$F$6*VLOOKUP(J10, RarityBackground!$A$18:$B$27,2,0),-1))</f>
        <v/>
      </c>
      <c r="AM10" s="11" t="str">
        <f>IF(K10="","",IF(K10="N","",IF(K10="Y",ROUNDUP(RarityBackground!$F$6,-1),"")))</f>
        <v/>
      </c>
      <c r="AN10" s="11">
        <f>IF(L10="","",IF(L10=1,RarityBackground!$D$1,IF(L10=2,RarityBackground!$D$1*3,IF(L10=3,RarityBackground!$D$1*6,"Error"))))</f>
        <v>500</v>
      </c>
      <c r="AO10" s="13">
        <f>IF(M10="","",VLOOKUP(M10,RarityBackground!$A$7:$B$17,2,0))</f>
        <v>90</v>
      </c>
      <c r="AP10" s="13">
        <f>IF(N10="","",IF(N10="Y",AO10*RarityBackground!$F$5,IF(N10="N",AO10*(IF(RarityBackground!$F$3+(O10-1)&gt;10,10,RarityBackground!$F$3+(O10-1)))))-AO10)</f>
        <v>270</v>
      </c>
      <c r="AQ10" s="11" t="str">
        <f t="shared" si="1"/>
        <v/>
      </c>
      <c r="AR10" s="11" t="str">
        <f>IF(Q10="","",Q10*RarityBackground!$D$5)</f>
        <v/>
      </c>
      <c r="AS10" s="11" t="str">
        <f>IF(R10="","",VLOOKUP(R10&amp;"Save1Minute", RarityBackground!$C$6:$D$20,2,0))</f>
        <v/>
      </c>
      <c r="AT10" s="11" t="str">
        <f>IF(S10="","",IF(T10="Y",ROUNDUP(S10*RarityBackground!$D$4,0),IF(T10="N",ROUNDUP(S10*RarityBackground!$D$3,0))))</f>
        <v/>
      </c>
      <c r="AU10" s="11" t="str">
        <f>IF(U10="","",IF(V10="Y",((RarityBackground!$D$4*U10)*(RarityBackground!$F$3+W10)),((RarityBackground!$D$3*U10)*(RarityBackground!$F$3+W10))))</f>
        <v/>
      </c>
      <c r="AV10" s="11" t="str">
        <f>IF(X10="","",IF(Y10="Y",(RarityBackground!$D$4*X10)*IF(Z10="Y",RarityBackground!$F$9,RarityBackground!$F$10),(RarityBackground!$D$3*X10)*IF(Z10="Y",RarityBackground!$F$9,RarityBackground!$F$10)))</f>
        <v/>
      </c>
      <c r="AW10" s="11" t="str">
        <f>IF(AA10="","",AA10*RarityBackground!$D$2)</f>
        <v/>
      </c>
      <c r="AX10" s="11" t="str">
        <f t="shared" si="2"/>
        <v/>
      </c>
      <c r="AY10" s="11" t="str">
        <f>IF(AC10="","",VLOOKUP(AC10,RarityBackground!$A$7:$B$17,2,0))</f>
        <v/>
      </c>
      <c r="AZ10" s="11" t="str">
        <f>IF(AD10="","",IF(AD10="Y",AY10*RarityBackground!$F$5,IF(AD10="N",AY10*(IF(RarityBackground!$F$3+(AE10-1)&gt;10,10,RarityBackground!$F$3+(AE10-1)))))-AY10)</f>
        <v/>
      </c>
      <c r="BA10" s="11" t="str">
        <f>IF(AF10="","",VLOOKUP(AF10,RarityBackground!$A$7:$B$17,2,0))</f>
        <v/>
      </c>
      <c r="BB10" s="11" t="str">
        <f>IF(AG10="","",IF(AG10="Y",BA10*RarityBackground!$F$5,IF(AG10="N",BA10*(IF(RarityBackground!$F$3+(AH10-1)&gt;10,10,RarityBackground!$F$3+(AH10-1)))))-BA10)</f>
        <v/>
      </c>
    </row>
    <row r="11">
      <c r="A11" s="11" t="s">
        <v>760</v>
      </c>
      <c r="B11" s="11" t="s">
        <v>70</v>
      </c>
      <c r="C11" s="12" t="s">
        <v>74</v>
      </c>
      <c r="D11" s="13">
        <f>IF(A11="","",ROUNDUP(SUM(AI11:BB11)*VLOOKUP(B11,RarityBackground!$A$1:$B$6,2,0)*IF(C11="Yes",1,1.1),0))</f>
        <v>9120</v>
      </c>
      <c r="E11" s="14" t="s">
        <v>759</v>
      </c>
      <c r="F11" s="11"/>
      <c r="G11" s="11"/>
      <c r="H11" s="16">
        <v>2.0</v>
      </c>
      <c r="I11" s="15"/>
      <c r="J11" s="11"/>
      <c r="K11" s="15"/>
      <c r="L11" s="16">
        <v>2.0</v>
      </c>
      <c r="M11" s="13">
        <v>1.0</v>
      </c>
      <c r="N11" s="11" t="s">
        <v>76</v>
      </c>
      <c r="O11" s="13">
        <v>1.0</v>
      </c>
      <c r="P11" s="15"/>
      <c r="Q11" s="15"/>
      <c r="R11" s="15"/>
      <c r="S11" s="11"/>
      <c r="T11" s="11"/>
      <c r="U11" s="11"/>
      <c r="V11" s="11"/>
      <c r="W11" s="11"/>
      <c r="X11" s="11"/>
      <c r="Y11" s="11"/>
      <c r="Z11" s="15"/>
      <c r="AA11" s="15"/>
      <c r="AB11" s="15"/>
      <c r="AC11" s="11"/>
      <c r="AD11" s="11"/>
      <c r="AE11" s="11"/>
      <c r="AF11" s="11"/>
      <c r="AG11" s="11"/>
      <c r="AH11" s="15"/>
      <c r="AI11" s="11" t="str">
        <f>IF(F11="","",F11+IF(G11="",0,VLOOKUP(G11,RarityBackground!$E$7:$F$9,2,0)))</f>
        <v/>
      </c>
      <c r="AJ11" s="13">
        <f>IF(H11="","",F11+IF(H11=1,RarityBackground!$F$1,IF(H11=2,RarityBackground!$F$1*3,IF(H11=3,RarityBackground!$F$1*6,"Error"))))</f>
        <v>2700</v>
      </c>
      <c r="AK11" s="11" t="str">
        <f>IF(I11="","",IF(I11=1,RarityBackground!$F$2,IF(I11=2,RarityBackground!$F$2*3,IF(I11=3,RarityBackground!$F$2*6,"Error"))))</f>
        <v/>
      </c>
      <c r="AL11" s="11" t="str">
        <f>IF(J11="","",ROUNDUP(RarityBackground!$F$6*VLOOKUP(J11, RarityBackground!$A$18:$B$27,2,0),-1))</f>
        <v/>
      </c>
      <c r="AM11" s="11" t="str">
        <f>IF(K11="","",IF(K11="N","",IF(K11="Y",ROUNDUP(RarityBackground!$F$6,-1),"")))</f>
        <v/>
      </c>
      <c r="AN11" s="11">
        <f>IF(L11="","",IF(L11=1,RarityBackground!$D$1,IF(L11=2,RarityBackground!$D$1*3,IF(L11=3,RarityBackground!$D$1*6,"Error"))))</f>
        <v>1500</v>
      </c>
      <c r="AO11" s="13">
        <f>IF(M11="","",VLOOKUP(M11,RarityBackground!$A$7:$B$17,2,0))</f>
        <v>90</v>
      </c>
      <c r="AP11" s="13">
        <f>IF(N11="","",IF(N11="Y",AO11*RarityBackground!$F$5,IF(N11="N",AO11*(IF(RarityBackground!$F$3+(O11-1)&gt;10,10,RarityBackground!$F$3+(O11-1)))))-AO11)</f>
        <v>270</v>
      </c>
      <c r="AQ11" s="11" t="str">
        <f t="shared" si="1"/>
        <v/>
      </c>
      <c r="AR11" s="11" t="str">
        <f>IF(Q11="","",Q11*RarityBackground!$D$5)</f>
        <v/>
      </c>
      <c r="AS11" s="11" t="str">
        <f>IF(R11="","",VLOOKUP(R11&amp;"Save1Minute", RarityBackground!$C$6:$D$20,2,0))</f>
        <v/>
      </c>
      <c r="AT11" s="11" t="str">
        <f>IF(S11="","",IF(T11="Y",ROUNDUP(S11*RarityBackground!$D$4,0),IF(T11="N",ROUNDUP(S11*RarityBackground!$D$3,0))))</f>
        <v/>
      </c>
      <c r="AU11" s="11" t="str">
        <f>IF(U11="","",IF(V11="Y",((RarityBackground!$D$4*U11)*(RarityBackground!$F$3+W11)),((RarityBackground!$D$3*U11)*(RarityBackground!$F$3+W11))))</f>
        <v/>
      </c>
      <c r="AV11" s="11" t="str">
        <f>IF(X11="","",IF(Y11="Y",(RarityBackground!$D$4*X11)*IF(Z11="Y",RarityBackground!$F$9,RarityBackground!$F$10),(RarityBackground!$D$3*X11)*IF(Z11="Y",RarityBackground!$F$9,RarityBackground!$F$10)))</f>
        <v/>
      </c>
      <c r="AW11" s="11" t="str">
        <f>IF(AA11="","",AA11*RarityBackground!$D$2)</f>
        <v/>
      </c>
      <c r="AX11" s="11" t="str">
        <f t="shared" si="2"/>
        <v/>
      </c>
      <c r="AY11" s="11" t="str">
        <f>IF(AC11="","",VLOOKUP(AC11,RarityBackground!$A$7:$B$17,2,0))</f>
        <v/>
      </c>
      <c r="AZ11" s="11" t="str">
        <f>IF(AD11="","",IF(AD11="Y",AY11*RarityBackground!$F$5,IF(AD11="N",AY11*(IF(RarityBackground!$F$3+(AE11-1)&gt;10,10,RarityBackground!$F$3+(AE11-1)))))-AY11)</f>
        <v/>
      </c>
      <c r="BA11" s="11" t="str">
        <f>IF(AF11="","",VLOOKUP(AF11,RarityBackground!$A$7:$B$17,2,0))</f>
        <v/>
      </c>
      <c r="BB11" s="11" t="str">
        <f>IF(AG11="","",IF(AG11="Y",BA11*RarityBackground!$F$5,IF(AG11="N",BA11*(IF(RarityBackground!$F$3+(AH11-1)&gt;10,10,RarityBackground!$F$3+(AH11-1)))))-BA11)</f>
        <v/>
      </c>
    </row>
    <row r="12">
      <c r="A12" s="11" t="s">
        <v>761</v>
      </c>
      <c r="B12" s="11" t="s">
        <v>72</v>
      </c>
      <c r="C12" s="12" t="s">
        <v>74</v>
      </c>
      <c r="D12" s="13">
        <f>IF(A12="","",ROUNDUP(SUM(AI12:BB12)*VLOOKUP(B12,RarityBackground!$A$1:$B$6,2,0)*IF(C12="Yes",1,1.1),0))</f>
        <v>26280</v>
      </c>
      <c r="E12" s="14" t="s">
        <v>759</v>
      </c>
      <c r="F12" s="11"/>
      <c r="G12" s="11"/>
      <c r="H12" s="16">
        <v>3.0</v>
      </c>
      <c r="I12" s="15"/>
      <c r="J12" s="11"/>
      <c r="K12" s="15"/>
      <c r="L12" s="16">
        <v>3.0</v>
      </c>
      <c r="M12" s="13">
        <v>1.0</v>
      </c>
      <c r="N12" s="11" t="s">
        <v>76</v>
      </c>
      <c r="O12" s="13">
        <v>1.0</v>
      </c>
      <c r="P12" s="15"/>
      <c r="Q12" s="15"/>
      <c r="R12" s="15"/>
      <c r="S12" s="11"/>
      <c r="T12" s="11"/>
      <c r="U12" s="11"/>
      <c r="V12" s="11"/>
      <c r="W12" s="11"/>
      <c r="X12" s="11"/>
      <c r="Y12" s="11"/>
      <c r="Z12" s="15"/>
      <c r="AA12" s="15"/>
      <c r="AB12" s="15"/>
      <c r="AC12" s="11"/>
      <c r="AD12" s="11"/>
      <c r="AE12" s="11"/>
      <c r="AF12" s="11"/>
      <c r="AG12" s="11"/>
      <c r="AH12" s="15"/>
      <c r="AI12" s="11" t="str">
        <f>IF(F12="","",F12+IF(G12="",0,VLOOKUP(G12,RarityBackground!$E$7:$F$9,2,0)))</f>
        <v/>
      </c>
      <c r="AJ12" s="13">
        <f>IF(H12="","",F12+IF(H12=1,RarityBackground!$F$1,IF(H12=2,RarityBackground!$F$1*3,IF(H12=3,RarityBackground!$F$1*6,"Error"))))</f>
        <v>5400</v>
      </c>
      <c r="AK12" s="11" t="str">
        <f>IF(I12="","",IF(I12=1,RarityBackground!$F$2,IF(I12=2,RarityBackground!$F$2*3,IF(I12=3,RarityBackground!$F$2*6,"Error"))))</f>
        <v/>
      </c>
      <c r="AL12" s="11" t="str">
        <f>IF(J12="","",ROUNDUP(RarityBackground!$F$6*VLOOKUP(J12, RarityBackground!$A$18:$B$27,2,0),-1))</f>
        <v/>
      </c>
      <c r="AM12" s="11" t="str">
        <f>IF(K12="","",IF(K12="N","",IF(K12="Y",ROUNDUP(RarityBackground!$F$6,-1),"")))</f>
        <v/>
      </c>
      <c r="AN12" s="11">
        <f>IF(L12="","",IF(L12=1,RarityBackground!$D$1,IF(L12=2,RarityBackground!$D$1*3,IF(L12=3,RarityBackground!$D$1*6,"Error"))))</f>
        <v>3000</v>
      </c>
      <c r="AO12" s="13">
        <f>IF(M12="","",VLOOKUP(M12,RarityBackground!$A$7:$B$17,2,0))</f>
        <v>90</v>
      </c>
      <c r="AP12" s="13">
        <f>IF(N12="","",IF(N12="Y",AO12*RarityBackground!$F$5,IF(N12="N",AO12*(IF(RarityBackground!$F$3+(O12-1)&gt;10,10,RarityBackground!$F$3+(O12-1)))))-AO12)</f>
        <v>270</v>
      </c>
      <c r="AQ12" s="11" t="str">
        <f t="shared" si="1"/>
        <v/>
      </c>
      <c r="AR12" s="11" t="str">
        <f>IF(Q12="","",Q12*RarityBackground!$D$5)</f>
        <v/>
      </c>
      <c r="AS12" s="11" t="str">
        <f>IF(R12="","",VLOOKUP(R12&amp;"Save1Minute", RarityBackground!$C$6:$D$20,2,0))</f>
        <v/>
      </c>
      <c r="AT12" s="11" t="str">
        <f>IF(S12="","",IF(T12="Y",ROUNDUP(S12*RarityBackground!$D$4,0),IF(T12="N",ROUNDUP(S12*RarityBackground!$D$3,0))))</f>
        <v/>
      </c>
      <c r="AU12" s="11" t="str">
        <f>IF(U12="","",IF(V12="Y",((RarityBackground!$D$4*U12)*(RarityBackground!$F$3+W12)),((RarityBackground!$D$3*U12)*(RarityBackground!$F$3+W12))))</f>
        <v/>
      </c>
      <c r="AV12" s="11" t="str">
        <f>IF(X12="","",IF(Y12="Y",(RarityBackground!$D$4*X12)*IF(Z12="Y",RarityBackground!$F$9,RarityBackground!$F$10),(RarityBackground!$D$3*X12)*IF(Z12="Y",RarityBackground!$F$9,RarityBackground!$F$10)))</f>
        <v/>
      </c>
      <c r="AW12" s="11" t="str">
        <f>IF(AA12="","",AA12*RarityBackground!$D$2)</f>
        <v/>
      </c>
      <c r="AX12" s="11" t="str">
        <f t="shared" si="2"/>
        <v/>
      </c>
      <c r="AY12" s="11" t="str">
        <f>IF(AC12="","",VLOOKUP(AC12,RarityBackground!$A$7:$B$17,2,0))</f>
        <v/>
      </c>
      <c r="AZ12" s="11" t="str">
        <f>IF(AD12="","",IF(AD12="Y",AY12*RarityBackground!$F$5,IF(AD12="N",AY12*(IF(RarityBackground!$F$3+(AE12-1)&gt;10,10,RarityBackground!$F$3+(AE12-1)))))-AY12)</f>
        <v/>
      </c>
      <c r="BA12" s="11" t="str">
        <f>IF(AF12="","",VLOOKUP(AF12,RarityBackground!$A$7:$B$17,2,0))</f>
        <v/>
      </c>
      <c r="BB12" s="11" t="str">
        <f>IF(AG12="","",IF(AG12="Y",BA12*RarityBackground!$F$5,IF(AG12="N",BA12*(IF(RarityBackground!$F$3+(AH12-1)&gt;10,10,RarityBackground!$F$3+(AH12-1)))))-BA12)</f>
        <v/>
      </c>
    </row>
    <row r="13">
      <c r="A13" s="11" t="s">
        <v>762</v>
      </c>
      <c r="B13" s="11" t="s">
        <v>70</v>
      </c>
      <c r="C13" s="12" t="s">
        <v>74</v>
      </c>
      <c r="D13" s="13">
        <f>IF(A13="","",ROUNDUP(SUM(AI13:BB13)*VLOOKUP(B13,RarityBackground!$A$1:$B$6,2,0)*IF(C13="Yes",1,1.1),0))</f>
        <v>6020</v>
      </c>
      <c r="E13" s="14" t="s">
        <v>763</v>
      </c>
      <c r="F13" s="11"/>
      <c r="G13" s="11"/>
      <c r="H13" s="11"/>
      <c r="I13" s="11"/>
      <c r="J13" s="11"/>
      <c r="K13" s="15"/>
      <c r="L13" s="15"/>
      <c r="M13" s="13">
        <v>3.0</v>
      </c>
      <c r="N13" s="11" t="s">
        <v>67</v>
      </c>
      <c r="O13" s="11"/>
      <c r="P13" s="15"/>
      <c r="Q13" s="15"/>
      <c r="R13" s="15"/>
      <c r="S13" s="11"/>
      <c r="T13" s="11"/>
      <c r="U13" s="11"/>
      <c r="V13" s="11"/>
      <c r="W13" s="11"/>
      <c r="X13" s="11"/>
      <c r="Y13" s="11"/>
      <c r="Z13" s="15"/>
      <c r="AA13" s="15"/>
      <c r="AB13" s="16">
        <v>10.0</v>
      </c>
      <c r="AC13" s="11"/>
      <c r="AD13" s="11"/>
      <c r="AE13" s="11"/>
      <c r="AF13" s="11"/>
      <c r="AG13" s="11"/>
      <c r="AH13" s="15"/>
      <c r="AI13" s="11" t="str">
        <f>IF(F13="","",F13+IF(G13="",0,VLOOKUP(G13,RarityBackground!$E$7:$F$9,2,0)))</f>
        <v/>
      </c>
      <c r="AJ13" s="11" t="str">
        <f>IF(H13="","",F13+IF(H13=1,RarityBackground!$F$1,IF(H13=2,RarityBackground!$F$1*3,IF(H13=3,RarityBackground!$F$1*6,"Error"))))</f>
        <v/>
      </c>
      <c r="AK13" s="11" t="str">
        <f>IF(I13="","",IF(I13=1,RarityBackground!$F$2,IF(I13=2,RarityBackground!$F$2*3,IF(I13=3,RarityBackground!$F$2*6,"Error"))))</f>
        <v/>
      </c>
      <c r="AL13" s="11" t="str">
        <f>IF(J13="","",ROUNDUP(RarityBackground!$F$6*VLOOKUP(J13, RarityBackground!$A$18:$B$27,2,0),-1))</f>
        <v/>
      </c>
      <c r="AM13" s="11" t="str">
        <f>IF(K13="","",IF(K13="N","",IF(K13="Y",ROUNDUP(RarityBackground!$F$6,-1),"")))</f>
        <v/>
      </c>
      <c r="AN13" s="11" t="str">
        <f>IF(L13="","",IF(L13=1,RarityBackground!$D$1,IF(L13=2,RarityBackground!$D$1*3,IF(L13=3,RarityBackground!$D$1*6,"Error"))))</f>
        <v/>
      </c>
      <c r="AO13" s="13">
        <f>IF(M13="","",VLOOKUP(M13,RarityBackground!$A$7:$B$17,2,0))</f>
        <v>300</v>
      </c>
      <c r="AP13" s="13">
        <f>IF(N13="","",IF(N13="Y",AO13*RarityBackground!$F$5,IF(N13="N",AO13*(IF(RarityBackground!$F$3+(O13-1)&gt;10,10,RarityBackground!$F$3+(O13-1)))))-AO13)</f>
        <v>2700</v>
      </c>
      <c r="AQ13" s="11" t="str">
        <f t="shared" si="1"/>
        <v/>
      </c>
      <c r="AR13" s="11" t="str">
        <f>IF(Q13="","",Q13*RarityBackground!$D$5)</f>
        <v/>
      </c>
      <c r="AS13" s="11" t="str">
        <f>IF(R13="","",VLOOKUP(R13&amp;"Save1Minute", RarityBackground!$C$6:$D$20,2,0))</f>
        <v/>
      </c>
      <c r="AT13" s="11" t="str">
        <f>IF(S13="","",IF(T13="Y",ROUNDUP(S13*RarityBackground!$D$4,0),IF(T13="N",ROUNDUP(S13*RarityBackground!$D$3,0))))</f>
        <v/>
      </c>
      <c r="AU13" s="11" t="str">
        <f>IF(U13="","",IF(V13="Y",((RarityBackground!$D$4*U13)*(RarityBackground!$F$3+W13)),((RarityBackground!$D$3*U13)*(RarityBackground!$F$3+W13))))</f>
        <v/>
      </c>
      <c r="AV13" s="11" t="str">
        <f>IF(X13="","",IF(Y13="Y",(RarityBackground!$D$4*X13)*IF(Z13="Y",RarityBackground!$F$9,RarityBackground!$F$10),(RarityBackground!$D$3*X13)*IF(Z13="Y",RarityBackground!$F$9,RarityBackground!$F$10)))</f>
        <v/>
      </c>
      <c r="AW13" s="11" t="str">
        <f>IF(AA13="","",AA13*RarityBackground!$D$2)</f>
        <v/>
      </c>
      <c r="AX13" s="13">
        <f t="shared" si="2"/>
        <v>10</v>
      </c>
      <c r="AY13" s="11" t="str">
        <f>IF(AC13="","",VLOOKUP(AC13,RarityBackground!$A$7:$B$17,2,0))</f>
        <v/>
      </c>
      <c r="AZ13" s="11" t="str">
        <f>IF(AD13="","",IF(AD13="Y",AY13*RarityBackground!$F$5,IF(AD13="N",AY13*(IF(RarityBackground!$F$3+(AE13-1)&gt;10,10,RarityBackground!$F$3+(AE13-1)))))-AY13)</f>
        <v/>
      </c>
      <c r="BA13" s="11" t="str">
        <f>IF(AF13="","",VLOOKUP(AF13,RarityBackground!$A$7:$B$17,2,0))</f>
        <v/>
      </c>
      <c r="BB13" s="11" t="str">
        <f>IF(AG13="","",IF(AG13="Y",BA13*RarityBackground!$F$5,IF(AG13="N",BA13*(IF(RarityBackground!$F$3+(AH13-1)&gt;10,10,RarityBackground!$F$3+(AH13-1)))))-BA13)</f>
        <v/>
      </c>
    </row>
    <row r="14">
      <c r="A14" s="11" t="s">
        <v>764</v>
      </c>
      <c r="B14" s="11" t="s">
        <v>70</v>
      </c>
      <c r="C14" s="12" t="s">
        <v>74</v>
      </c>
      <c r="D14" s="13">
        <f>IF(A14="","",ROUNDUP(SUM(AI14:BB14)*VLOOKUP(B14,RarityBackground!$A$1:$B$6,2,0)*IF(C14="Yes",1,1.1),0))</f>
        <v>5360</v>
      </c>
      <c r="E14" s="14" t="s">
        <v>765</v>
      </c>
      <c r="F14" s="11"/>
      <c r="G14" s="11"/>
      <c r="H14" s="11"/>
      <c r="I14" s="11"/>
      <c r="J14" s="11"/>
      <c r="K14" s="11"/>
      <c r="L14" s="15"/>
      <c r="M14" s="13">
        <v>3.0</v>
      </c>
      <c r="N14" s="11" t="s">
        <v>76</v>
      </c>
      <c r="O14" s="13">
        <v>3.0</v>
      </c>
      <c r="P14" s="15"/>
      <c r="Q14" s="16">
        <v>29.0</v>
      </c>
      <c r="R14" s="15"/>
      <c r="S14" s="11"/>
      <c r="T14" s="11"/>
      <c r="U14" s="11"/>
      <c r="V14" s="11"/>
      <c r="W14" s="11"/>
      <c r="X14" s="11"/>
      <c r="Y14" s="11"/>
      <c r="Z14" s="15"/>
      <c r="AA14" s="15"/>
      <c r="AB14" s="16">
        <v>10.0</v>
      </c>
      <c r="AC14" s="11"/>
      <c r="AD14" s="11"/>
      <c r="AE14" s="11"/>
      <c r="AF14" s="11"/>
      <c r="AG14" s="11"/>
      <c r="AH14" s="15"/>
      <c r="AI14" s="11" t="str">
        <f>IF(F14="","",F14+IF(G14="",0,VLOOKUP(G14,RarityBackground!$E$7:$F$9,2,0)))</f>
        <v/>
      </c>
      <c r="AJ14" s="11" t="str">
        <f>IF(H14="","",F14+IF(H14=1,RarityBackground!$F$1,IF(H14=2,RarityBackground!$F$1*3,IF(H14=3,RarityBackground!$F$1*6,"Error"))))</f>
        <v/>
      </c>
      <c r="AK14" s="11" t="str">
        <f>IF(I14="","",IF(I14=1,RarityBackground!$F$2,IF(I14=2,RarityBackground!$F$2*3,IF(I14=3,RarityBackground!$F$2*6,"Error"))))</f>
        <v/>
      </c>
      <c r="AL14" s="11" t="str">
        <f>IF(J14="","",ROUNDUP(RarityBackground!$F$6*VLOOKUP(J14, RarityBackground!$A$18:$B$27,2,0),-1))</f>
        <v/>
      </c>
      <c r="AM14" s="11" t="str">
        <f>IF(K14="","",IF(K14="N","",IF(K14="Y",ROUNDUP(RarityBackground!$F$6,-1),"")))</f>
        <v/>
      </c>
      <c r="AN14" s="11" t="str">
        <f>IF(L14="","",IF(L14=1,RarityBackground!$D$1,IF(L14=2,RarityBackground!$D$1*3,IF(L14=3,RarityBackground!$D$1*6,"Error"))))</f>
        <v/>
      </c>
      <c r="AO14" s="13">
        <f>IF(M14="","",VLOOKUP(M14,RarityBackground!$A$7:$B$17,2,0))</f>
        <v>300</v>
      </c>
      <c r="AP14" s="13">
        <f>IF(N14="","",IF(N14="Y",AO14*RarityBackground!$F$5,IF(N14="N",AO14*(IF(RarityBackground!$F$3+(O14-1)&gt;10,10,RarityBackground!$F$3+(O14-1)))))-AO14)</f>
        <v>1500</v>
      </c>
      <c r="AQ14" s="11" t="str">
        <f t="shared" si="1"/>
        <v/>
      </c>
      <c r="AR14" s="13">
        <f>IF(Q14="","",Q14*RarityBackground!$D$5)</f>
        <v>870</v>
      </c>
      <c r="AS14" s="11" t="str">
        <f>IF(R14="","",VLOOKUP(R14&amp;"Save1Minute", RarityBackground!$C$6:$D$20,2,0))</f>
        <v/>
      </c>
      <c r="AT14" s="11" t="str">
        <f>IF(S14="","",IF(T14="Y",ROUNDUP(S14*RarityBackground!$D$4,0),IF(T14="N",ROUNDUP(S14*RarityBackground!$D$3,0))))</f>
        <v/>
      </c>
      <c r="AU14" s="11" t="str">
        <f>IF(U14="","",IF(V14="Y",((RarityBackground!$D$4*U14)*(RarityBackground!$F$3+W14)),((RarityBackground!$D$3*U14)*(RarityBackground!$F$3+W14))))</f>
        <v/>
      </c>
      <c r="AV14" s="11" t="str">
        <f>IF(X14="","",IF(Y14="Y",(RarityBackground!$D$4*X14)*IF(Z14="Y",RarityBackground!$F$9,RarityBackground!$F$10),(RarityBackground!$D$3*X14)*IF(Z14="Y",RarityBackground!$F$9,RarityBackground!$F$10)))</f>
        <v/>
      </c>
      <c r="AW14" s="11" t="str">
        <f>IF(AA14="","",AA14*RarityBackground!$D$2)</f>
        <v/>
      </c>
      <c r="AX14" s="13">
        <f t="shared" si="2"/>
        <v>10</v>
      </c>
      <c r="AY14" s="11" t="str">
        <f>IF(AC14="","",VLOOKUP(AC14,RarityBackground!$A$7:$B$17,2,0))</f>
        <v/>
      </c>
      <c r="AZ14" s="11" t="str">
        <f>IF(AD14="","",IF(AD14="Y",AY14*RarityBackground!$F$5,IF(AD14="N",AY14*(IF(RarityBackground!$F$3+(AE14-1)&gt;10,10,RarityBackground!$F$3+(AE14-1)))))-AY14)</f>
        <v/>
      </c>
      <c r="BA14" s="11" t="str">
        <f>IF(AF14="","",VLOOKUP(AF14,RarityBackground!$A$7:$B$17,2,0))</f>
        <v/>
      </c>
      <c r="BB14" s="11" t="str">
        <f>IF(AG14="","",IF(AG14="Y",BA14*RarityBackground!$F$5,IF(AG14="N",BA14*(IF(RarityBackground!$F$3+(AH14-1)&gt;10,10,RarityBackground!$F$3+(AH14-1)))))-BA14)</f>
        <v/>
      </c>
    </row>
    <row r="15">
      <c r="A15" s="11" t="s">
        <v>766</v>
      </c>
      <c r="B15" s="11" t="s">
        <v>70</v>
      </c>
      <c r="C15" s="12" t="s">
        <v>74</v>
      </c>
      <c r="D15" s="13">
        <f>IF(A15="","",ROUNDUP(SUM(AI15:BB15)*VLOOKUP(B15,RarityBackground!$A$1:$B$6,2,0)*IF(C15="Yes",1,1.1),0))</f>
        <v>6080</v>
      </c>
      <c r="E15" s="14" t="s">
        <v>767</v>
      </c>
      <c r="F15" s="11"/>
      <c r="G15" s="11"/>
      <c r="H15" s="11"/>
      <c r="I15" s="11"/>
      <c r="J15" s="11"/>
      <c r="K15" s="11"/>
      <c r="L15" s="15"/>
      <c r="M15" s="13">
        <v>3.0</v>
      </c>
      <c r="N15" s="11" t="s">
        <v>76</v>
      </c>
      <c r="O15" s="13">
        <v>3.0</v>
      </c>
      <c r="P15" s="15"/>
      <c r="Q15" s="16">
        <v>41.0</v>
      </c>
      <c r="R15" s="15"/>
      <c r="S15" s="11"/>
      <c r="T15" s="11"/>
      <c r="U15" s="11"/>
      <c r="V15" s="11"/>
      <c r="W15" s="11"/>
      <c r="X15" s="11"/>
      <c r="Y15" s="11"/>
      <c r="Z15" s="15"/>
      <c r="AA15" s="15"/>
      <c r="AB15" s="16">
        <v>10.0</v>
      </c>
      <c r="AC15" s="11"/>
      <c r="AD15" s="11"/>
      <c r="AE15" s="11"/>
      <c r="AF15" s="11"/>
      <c r="AG15" s="11"/>
      <c r="AH15" s="15"/>
      <c r="AI15" s="11" t="str">
        <f>IF(F15="","",F15+IF(G15="",0,VLOOKUP(G15,RarityBackground!$E$7:$F$9,2,0)))</f>
        <v/>
      </c>
      <c r="AJ15" s="11" t="str">
        <f>IF(H15="","",F15+IF(H15=1,RarityBackground!$F$1,IF(H15=2,RarityBackground!$F$1*3,IF(H15=3,RarityBackground!$F$1*6,"Error"))))</f>
        <v/>
      </c>
      <c r="AK15" s="11" t="str">
        <f>IF(I15="","",IF(I15=1,RarityBackground!$F$2,IF(I15=2,RarityBackground!$F$2*3,IF(I15=3,RarityBackground!$F$2*6,"Error"))))</f>
        <v/>
      </c>
      <c r="AL15" s="11" t="str">
        <f>IF(J15="","",ROUNDUP(RarityBackground!$F$6*VLOOKUP(J15, RarityBackground!$A$18:$B$27,2,0),-1))</f>
        <v/>
      </c>
      <c r="AM15" s="11" t="str">
        <f>IF(K15="","",IF(K15="N","",IF(K15="Y",ROUNDUP(RarityBackground!$F$6,-1),"")))</f>
        <v/>
      </c>
      <c r="AN15" s="11" t="str">
        <f>IF(L15="","",IF(L15=1,RarityBackground!$D$1,IF(L15=2,RarityBackground!$D$1*3,IF(L15=3,RarityBackground!$D$1*6,"Error"))))</f>
        <v/>
      </c>
      <c r="AO15" s="13">
        <f>IF(M15="","",VLOOKUP(M15,RarityBackground!$A$7:$B$17,2,0))</f>
        <v>300</v>
      </c>
      <c r="AP15" s="13">
        <f>IF(N15="","",IF(N15="Y",AO15*RarityBackground!$F$5,IF(N15="N",AO15*(IF(RarityBackground!$F$3+(O15-1)&gt;10,10,RarityBackground!$F$3+(O15-1)))))-AO15)</f>
        <v>1500</v>
      </c>
      <c r="AQ15" s="11" t="str">
        <f t="shared" si="1"/>
        <v/>
      </c>
      <c r="AR15" s="13">
        <f>IF(Q15="","",Q15*RarityBackground!$D$5)</f>
        <v>1230</v>
      </c>
      <c r="AS15" s="11" t="str">
        <f>IF(R15="","",VLOOKUP(R15&amp;"Save1Minute", RarityBackground!$C$6:$D$20,2,0))</f>
        <v/>
      </c>
      <c r="AT15" s="11" t="str">
        <f>IF(S15="","",IF(T15="Y",ROUNDUP(S15*RarityBackground!$D$4,0),IF(T15="N",ROUNDUP(S15*RarityBackground!$D$3,0))))</f>
        <v/>
      </c>
      <c r="AU15" s="11" t="str">
        <f>IF(U15="","",IF(V15="Y",((RarityBackground!$D$4*U15)*(RarityBackground!$F$3+W15)),((RarityBackground!$D$3*U15)*(RarityBackground!$F$3+W15))))</f>
        <v/>
      </c>
      <c r="AV15" s="11" t="str">
        <f>IF(X15="","",IF(Y15="Y",(RarityBackground!$D$4*X15)*IF(Z15="Y",RarityBackground!$F$9,RarityBackground!$F$10),(RarityBackground!$D$3*X15)*IF(Z15="Y",RarityBackground!$F$9,RarityBackground!$F$10)))</f>
        <v/>
      </c>
      <c r="AW15" s="11" t="str">
        <f>IF(AA15="","",AA15*RarityBackground!$D$2)</f>
        <v/>
      </c>
      <c r="AX15" s="13">
        <f t="shared" si="2"/>
        <v>10</v>
      </c>
      <c r="AY15" s="11" t="str">
        <f>IF(AC15="","",VLOOKUP(AC15,RarityBackground!$A$7:$B$17,2,0))</f>
        <v/>
      </c>
      <c r="AZ15" s="11" t="str">
        <f>IF(AD15="","",IF(AD15="Y",AY15*RarityBackground!$F$5,IF(AD15="N",AY15*(IF(RarityBackground!$F$3+(AE15-1)&gt;10,10,RarityBackground!$F$3+(AE15-1)))))-AY15)</f>
        <v/>
      </c>
      <c r="BA15" s="11" t="str">
        <f>IF(AF15="","",VLOOKUP(AF15,RarityBackground!$A$7:$B$17,2,0))</f>
        <v/>
      </c>
      <c r="BB15" s="11" t="str">
        <f>IF(AG15="","",IF(AG15="Y",BA15*RarityBackground!$F$5,IF(AG15="N",BA15*(IF(RarityBackground!$F$3+(AH15-1)&gt;10,10,RarityBackground!$F$3+(AH15-1)))))-BA15)</f>
        <v/>
      </c>
    </row>
    <row r="16">
      <c r="A16" s="11" t="s">
        <v>768</v>
      </c>
      <c r="B16" s="11" t="s">
        <v>55</v>
      </c>
      <c r="C16" s="12" t="s">
        <v>74</v>
      </c>
      <c r="D16" s="13">
        <f>IF(A16="","",ROUNDUP(SUM(AI16:BB16)*VLOOKUP(B16,RarityBackground!$A$1:$B$6,2,0)*IF(C16="Yes",1,1.1),0))</f>
        <v>1350</v>
      </c>
      <c r="E16" s="14" t="s">
        <v>769</v>
      </c>
      <c r="F16" s="11"/>
      <c r="G16" s="11"/>
      <c r="H16" s="15"/>
      <c r="I16" s="15"/>
      <c r="J16" s="11"/>
      <c r="K16" s="15"/>
      <c r="L16" s="15"/>
      <c r="M16" s="13">
        <v>1.0</v>
      </c>
      <c r="N16" s="11" t="s">
        <v>67</v>
      </c>
      <c r="O16" s="11"/>
      <c r="P16" s="15"/>
      <c r="Q16" s="15"/>
      <c r="R16" s="15"/>
      <c r="S16" s="11"/>
      <c r="T16" s="11"/>
      <c r="U16" s="11"/>
      <c r="V16" s="11"/>
      <c r="W16" s="11"/>
      <c r="X16" s="11"/>
      <c r="Y16" s="11"/>
      <c r="Z16" s="15"/>
      <c r="AA16" s="15"/>
      <c r="AB16" s="15"/>
      <c r="AC16" s="11"/>
      <c r="AD16" s="11"/>
      <c r="AE16" s="11"/>
      <c r="AF16" s="11"/>
      <c r="AG16" s="11"/>
      <c r="AH16" s="15"/>
      <c r="AI16" s="11" t="str">
        <f>IF(F16="","",F16+IF(G16="",0,VLOOKUP(G16,RarityBackground!$E$7:$F$9,2,0)))</f>
        <v/>
      </c>
      <c r="AJ16" s="11" t="str">
        <f>IF(H16="","",F16+IF(H16=1,RarityBackground!$F$1,IF(H16=2,RarityBackground!$F$1*3,IF(H16=3,RarityBackground!$F$1*6,"Error"))))</f>
        <v/>
      </c>
      <c r="AK16" s="11" t="str">
        <f>IF(I16="","",IF(I16=1,RarityBackground!$F$2,IF(I16=2,RarityBackground!$F$2*3,IF(I16=3,RarityBackground!$F$2*6,"Error"))))</f>
        <v/>
      </c>
      <c r="AL16" s="11" t="str">
        <f>IF(J16="","",ROUNDUP(RarityBackground!$F$6*VLOOKUP(J16, RarityBackground!$A$18:$B$27,2,0),-1))</f>
        <v/>
      </c>
      <c r="AM16" s="11" t="str">
        <f>IF(K16="","",IF(K16="N","",IF(K16="Y",ROUNDUP(RarityBackground!$F$6,-1),"")))</f>
        <v/>
      </c>
      <c r="AN16" s="11" t="str">
        <f>IF(L16="","",IF(L16=1,RarityBackground!$D$1,IF(L16=2,RarityBackground!$D$1*3,IF(L16=3,RarityBackground!$D$1*6,"Error"))))</f>
        <v/>
      </c>
      <c r="AO16" s="13">
        <f>IF(M16="","",VLOOKUP(M16,RarityBackground!$A$7:$B$17,2,0))</f>
        <v>90</v>
      </c>
      <c r="AP16" s="13">
        <f>IF(N16="","",IF(N16="Y",AO16*RarityBackground!$F$5,IF(N16="N",AO16*(IF(RarityBackground!$F$3+(O16-1)&gt;10,10,RarityBackground!$F$3+(O16-1)))))-AO16)</f>
        <v>810</v>
      </c>
      <c r="AQ16" s="11" t="str">
        <f t="shared" si="1"/>
        <v/>
      </c>
      <c r="AR16" s="11" t="str">
        <f>IF(Q16="","",Q16*RarityBackground!$D$5)</f>
        <v/>
      </c>
      <c r="AS16" s="11" t="str">
        <f>IF(R16="","",VLOOKUP(R16&amp;"Save1Minute", RarityBackground!$C$6:$D$20,2,0))</f>
        <v/>
      </c>
      <c r="AT16" s="11" t="str">
        <f>IF(S16="","",IF(T16="Y",ROUNDUP(S16*RarityBackground!$D$4,0),IF(T16="N",ROUNDUP(S16*RarityBackground!$D$3,0))))</f>
        <v/>
      </c>
      <c r="AU16" s="11" t="str">
        <f>IF(U16="","",IF(V16="Y",((RarityBackground!$D$4*U16)*(RarityBackground!$F$3+W16)),((RarityBackground!$D$3*U16)*(RarityBackground!$F$3+W16))))</f>
        <v/>
      </c>
      <c r="AV16" s="11" t="str">
        <f>IF(X16="","",IF(Y16="Y",(RarityBackground!$D$4*X16)*IF(Z16="Y",RarityBackground!$F$9,RarityBackground!$F$10),(RarityBackground!$D$3*X16)*IF(Z16="Y",RarityBackground!$F$9,RarityBackground!$F$10)))</f>
        <v/>
      </c>
      <c r="AW16" s="11" t="str">
        <f>IF(AA16="","",AA16*RarityBackground!$D$2)</f>
        <v/>
      </c>
      <c r="AX16" s="11" t="str">
        <f t="shared" si="2"/>
        <v/>
      </c>
      <c r="AY16" s="11" t="str">
        <f>IF(AC16="","",VLOOKUP(AC16,RarityBackground!$A$7:$B$17,2,0))</f>
        <v/>
      </c>
      <c r="AZ16" s="11" t="str">
        <f>IF(AD16="","",IF(AD16="Y",AY16*RarityBackground!$F$5,IF(AD16="N",AY16*(IF(RarityBackground!$F$3+(AE16-1)&gt;10,10,RarityBackground!$F$3+(AE16-1)))))-AY16)</f>
        <v/>
      </c>
      <c r="BA16" s="11" t="str">
        <f>IF(AF16="","",VLOOKUP(AF16,RarityBackground!$A$7:$B$17,2,0))</f>
        <v/>
      </c>
      <c r="BB16" s="11" t="str">
        <f>IF(AG16="","",IF(AG16="Y",BA16*RarityBackground!$F$5,IF(AG16="N",BA16*(IF(RarityBackground!$F$3+(AH16-1)&gt;10,10,RarityBackground!$F$3+(AH16-1)))))-BA16)</f>
        <v/>
      </c>
    </row>
    <row r="17">
      <c r="A17" s="11" t="s">
        <v>770</v>
      </c>
      <c r="B17" s="11" t="s">
        <v>70</v>
      </c>
      <c r="C17" s="12" t="s">
        <v>74</v>
      </c>
      <c r="D17" s="13">
        <f>IF(A17="","",ROUNDUP(SUM(AI17:BB17)*VLOOKUP(B17,RarityBackground!$A$1:$B$6,2,0)*IF(C17="Yes",1,1.1),0))</f>
        <v>3600</v>
      </c>
      <c r="E17" s="14" t="s">
        <v>771</v>
      </c>
      <c r="F17" s="11"/>
      <c r="G17" s="11"/>
      <c r="H17" s="15"/>
      <c r="I17" s="15"/>
      <c r="J17" s="11"/>
      <c r="K17" s="15"/>
      <c r="L17" s="15"/>
      <c r="M17" s="13">
        <v>2.0</v>
      </c>
      <c r="N17" s="11" t="s">
        <v>67</v>
      </c>
      <c r="O17" s="11"/>
      <c r="P17" s="15"/>
      <c r="Q17" s="15"/>
      <c r="R17" s="15"/>
      <c r="S17" s="11"/>
      <c r="T17" s="11"/>
      <c r="U17" s="11"/>
      <c r="V17" s="11"/>
      <c r="W17" s="11"/>
      <c r="X17" s="11"/>
      <c r="Y17" s="11"/>
      <c r="Z17" s="15"/>
      <c r="AA17" s="15"/>
      <c r="AB17" s="15"/>
      <c r="AC17" s="11"/>
      <c r="AD17" s="11"/>
      <c r="AE17" s="11"/>
      <c r="AF17" s="11"/>
      <c r="AG17" s="11"/>
      <c r="AH17" s="15"/>
      <c r="AI17" s="11" t="str">
        <f>IF(F17="","",F17+IF(G17="",0,VLOOKUP(G17,RarityBackground!$E$7:$F$9,2,0)))</f>
        <v/>
      </c>
      <c r="AJ17" s="11" t="str">
        <f>IF(H17="","",F17+IF(H17=1,RarityBackground!$F$1,IF(H17=2,RarityBackground!$F$1*3,IF(H17=3,RarityBackground!$F$1*6,"Error"))))</f>
        <v/>
      </c>
      <c r="AK17" s="11" t="str">
        <f>IF(I17="","",IF(I17=1,RarityBackground!$F$2,IF(I17=2,RarityBackground!$F$2*3,IF(I17=3,RarityBackground!$F$2*6,"Error"))))</f>
        <v/>
      </c>
      <c r="AL17" s="11" t="str">
        <f>IF(J17="","",ROUNDUP(RarityBackground!$F$6*VLOOKUP(J17, RarityBackground!$A$18:$B$27,2,0),-1))</f>
        <v/>
      </c>
      <c r="AM17" s="11" t="str">
        <f>IF(K17="","",IF(K17="N","",IF(K17="Y",ROUNDUP(RarityBackground!$F$6,-1),"")))</f>
        <v/>
      </c>
      <c r="AN17" s="11" t="str">
        <f>IF(L17="","",IF(L17=1,RarityBackground!$D$1,IF(L17=2,RarityBackground!$D$1*3,IF(L17=3,RarityBackground!$D$1*6,"Error"))))</f>
        <v/>
      </c>
      <c r="AO17" s="13">
        <f>IF(M17="","",VLOOKUP(M17,RarityBackground!$A$7:$B$17,2,0))</f>
        <v>180</v>
      </c>
      <c r="AP17" s="13">
        <f>IF(N17="","",IF(N17="Y",AO17*RarityBackground!$F$5,IF(N17="N",AO17*(IF(RarityBackground!$F$3+(O17-1)&gt;10,10,RarityBackground!$F$3+(O17-1)))))-AO17)</f>
        <v>1620</v>
      </c>
      <c r="AQ17" s="11" t="str">
        <f t="shared" si="1"/>
        <v/>
      </c>
      <c r="AR17" s="11" t="str">
        <f>IF(Q17="","",Q17*RarityBackground!$D$5)</f>
        <v/>
      </c>
      <c r="AS17" s="11" t="str">
        <f>IF(R17="","",VLOOKUP(R17&amp;"Save1Minute", RarityBackground!$C$6:$D$20,2,0))</f>
        <v/>
      </c>
      <c r="AT17" s="11" t="str">
        <f>IF(S17="","",IF(T17="Y",ROUNDUP(S17*RarityBackground!$D$4,0),IF(T17="N",ROUNDUP(S17*RarityBackground!$D$3,0))))</f>
        <v/>
      </c>
      <c r="AU17" s="11" t="str">
        <f>IF(U17="","",IF(V17="Y",((RarityBackground!$D$4*U17)*(RarityBackground!$F$3+W17)),((RarityBackground!$D$3*U17)*(RarityBackground!$F$3+W17))))</f>
        <v/>
      </c>
      <c r="AV17" s="11" t="str">
        <f>IF(X17="","",IF(Y17="Y",(RarityBackground!$D$4*X17)*IF(Z17="Y",RarityBackground!$F$9,RarityBackground!$F$10),(RarityBackground!$D$3*X17)*IF(Z17="Y",RarityBackground!$F$9,RarityBackground!$F$10)))</f>
        <v/>
      </c>
      <c r="AW17" s="11" t="str">
        <f>IF(AA17="","",AA17*RarityBackground!$D$2)</f>
        <v/>
      </c>
      <c r="AX17" s="11" t="str">
        <f t="shared" si="2"/>
        <v/>
      </c>
      <c r="AY17" s="11" t="str">
        <f>IF(AC17="","",VLOOKUP(AC17,RarityBackground!$A$7:$B$17,2,0))</f>
        <v/>
      </c>
      <c r="AZ17" s="11" t="str">
        <f>IF(AD17="","",IF(AD17="Y",AY17*RarityBackground!$F$5,IF(AD17="N",AY17*(IF(RarityBackground!$F$3+(AE17-1)&gt;10,10,RarityBackground!$F$3+(AE17-1)))))-AY17)</f>
        <v/>
      </c>
      <c r="BA17" s="11" t="str">
        <f>IF(AF17="","",VLOOKUP(AF17,RarityBackground!$A$7:$B$17,2,0))</f>
        <v/>
      </c>
      <c r="BB17" s="11" t="str">
        <f>IF(AG17="","",IF(AG17="Y",BA17*RarityBackground!$F$5,IF(AG17="N",BA17*(IF(RarityBackground!$F$3+(AH17-1)&gt;10,10,RarityBackground!$F$3+(AH17-1)))))-BA17)</f>
        <v/>
      </c>
    </row>
    <row r="18">
      <c r="A18" s="11" t="s">
        <v>772</v>
      </c>
      <c r="B18" s="11" t="s">
        <v>72</v>
      </c>
      <c r="C18" s="12" t="s">
        <v>74</v>
      </c>
      <c r="D18" s="13">
        <f>IF(A18="","",ROUNDUP(SUM(AI18:BB18)*VLOOKUP(B18,RarityBackground!$A$1:$B$6,2,0)*IF(C18="Yes",1,1.1),0))</f>
        <v>9000</v>
      </c>
      <c r="E18" s="14" t="s">
        <v>773</v>
      </c>
      <c r="F18" s="11"/>
      <c r="G18" s="11"/>
      <c r="H18" s="15"/>
      <c r="I18" s="15"/>
      <c r="J18" s="11"/>
      <c r="K18" s="15"/>
      <c r="L18" s="15"/>
      <c r="M18" s="13">
        <v>3.0</v>
      </c>
      <c r="N18" s="11" t="s">
        <v>67</v>
      </c>
      <c r="O18" s="11"/>
      <c r="P18" s="15"/>
      <c r="Q18" s="15"/>
      <c r="R18" s="15"/>
      <c r="S18" s="11"/>
      <c r="T18" s="11"/>
      <c r="U18" s="11"/>
      <c r="V18" s="11"/>
      <c r="W18" s="11"/>
      <c r="X18" s="11"/>
      <c r="Y18" s="11"/>
      <c r="Z18" s="15"/>
      <c r="AA18" s="15"/>
      <c r="AB18" s="15"/>
      <c r="AC18" s="11"/>
      <c r="AD18" s="11"/>
      <c r="AE18" s="11"/>
      <c r="AF18" s="11"/>
      <c r="AG18" s="11"/>
      <c r="AH18" s="15"/>
      <c r="AI18" s="11" t="str">
        <f>IF(F18="","",F18+IF(G18="",0,VLOOKUP(G18,RarityBackground!$E$7:$F$9,2,0)))</f>
        <v/>
      </c>
      <c r="AJ18" s="11" t="str">
        <f>IF(H18="","",F18+IF(H18=1,RarityBackground!$F$1,IF(H18=2,RarityBackground!$F$1*3,IF(H18=3,RarityBackground!$F$1*6,"Error"))))</f>
        <v/>
      </c>
      <c r="AK18" s="11" t="str">
        <f>IF(I18="","",IF(I18=1,RarityBackground!$F$2,IF(I18=2,RarityBackground!$F$2*3,IF(I18=3,RarityBackground!$F$2*6,"Error"))))</f>
        <v/>
      </c>
      <c r="AL18" s="11" t="str">
        <f>IF(J18="","",ROUNDUP(RarityBackground!$F$6*VLOOKUP(J18, RarityBackground!$A$18:$B$27,2,0),-1))</f>
        <v/>
      </c>
      <c r="AM18" s="11" t="str">
        <f>IF(K18="","",IF(K18="N","",IF(K18="Y",ROUNDUP(RarityBackground!$F$6,-1),"")))</f>
        <v/>
      </c>
      <c r="AN18" s="11" t="str">
        <f>IF(L18="","",IF(L18=1,RarityBackground!$D$1,IF(L18=2,RarityBackground!$D$1*3,IF(L18=3,RarityBackground!$D$1*6,"Error"))))</f>
        <v/>
      </c>
      <c r="AO18" s="13">
        <f>IF(M18="","",VLOOKUP(M18,RarityBackground!$A$7:$B$17,2,0))</f>
        <v>300</v>
      </c>
      <c r="AP18" s="13">
        <f>IF(N18="","",IF(N18="Y",AO18*RarityBackground!$F$5,IF(N18="N",AO18*(IF(RarityBackground!$F$3+(O18-1)&gt;10,10,RarityBackground!$F$3+(O18-1)))))-AO18)</f>
        <v>2700</v>
      </c>
      <c r="AQ18" s="11" t="str">
        <f t="shared" si="1"/>
        <v/>
      </c>
      <c r="AR18" s="11" t="str">
        <f>IF(Q18="","",Q18*RarityBackground!$D$5)</f>
        <v/>
      </c>
      <c r="AS18" s="11" t="str">
        <f>IF(R18="","",VLOOKUP(R18&amp;"Save1Minute", RarityBackground!$C$6:$D$20,2,0))</f>
        <v/>
      </c>
      <c r="AT18" s="11" t="str">
        <f>IF(S18="","",IF(T18="Y",ROUNDUP(S18*RarityBackground!$D$4,0),IF(T18="N",ROUNDUP(S18*RarityBackground!$D$3,0))))</f>
        <v/>
      </c>
      <c r="AU18" s="11" t="str">
        <f>IF(U18="","",IF(V18="Y",((RarityBackground!$D$4*U18)*(RarityBackground!$F$3+W18)),((RarityBackground!$D$3*U18)*(RarityBackground!$F$3+W18))))</f>
        <v/>
      </c>
      <c r="AV18" s="11" t="str">
        <f>IF(X18="","",IF(Y18="Y",(RarityBackground!$D$4*X18)*IF(Z18="Y",RarityBackground!$F$9,RarityBackground!$F$10),(RarityBackground!$D$3*X18)*IF(Z18="Y",RarityBackground!$F$9,RarityBackground!$F$10)))</f>
        <v/>
      </c>
      <c r="AW18" s="11" t="str">
        <f>IF(AA18="","",AA18*RarityBackground!$D$2)</f>
        <v/>
      </c>
      <c r="AX18" s="11" t="str">
        <f t="shared" si="2"/>
        <v/>
      </c>
      <c r="AY18" s="11" t="str">
        <f>IF(AC18="","",VLOOKUP(AC18,RarityBackground!$A$7:$B$17,2,0))</f>
        <v/>
      </c>
      <c r="AZ18" s="11" t="str">
        <f>IF(AD18="","",IF(AD18="Y",AY18*RarityBackground!$F$5,IF(AD18="N",AY18*(IF(RarityBackground!$F$3+(AE18-1)&gt;10,10,RarityBackground!$F$3+(AE18-1)))))-AY18)</f>
        <v/>
      </c>
      <c r="BA18" s="11" t="str">
        <f>IF(AF18="","",VLOOKUP(AF18,RarityBackground!$A$7:$B$17,2,0))</f>
        <v/>
      </c>
      <c r="BB18" s="11" t="str">
        <f>IF(AG18="","",IF(AG18="Y",BA18*RarityBackground!$F$5,IF(AG18="N",BA18*(IF(RarityBackground!$F$3+(AH18-1)&gt;10,10,RarityBackground!$F$3+(AH18-1)))))-BA18)</f>
        <v/>
      </c>
    </row>
    <row r="19">
      <c r="A19" s="11" t="s">
        <v>774</v>
      </c>
      <c r="B19" s="11" t="s">
        <v>70</v>
      </c>
      <c r="C19" s="12" t="s">
        <v>74</v>
      </c>
      <c r="D19" s="13">
        <f>IF(A19="","",ROUNDUP(SUM(AI19:BB19)*VLOOKUP(B19,RarityBackground!$A$1:$B$6,2,0)*IF(C19="Yes",1,1.1),0))</f>
        <v>1160</v>
      </c>
      <c r="E19" s="14" t="s">
        <v>775</v>
      </c>
      <c r="F19" s="11"/>
      <c r="G19" s="11"/>
      <c r="H19" s="11"/>
      <c r="I19" s="11"/>
      <c r="J19" s="11"/>
      <c r="K19" s="15"/>
      <c r="L19" s="15"/>
      <c r="M19" s="13">
        <v>1.0</v>
      </c>
      <c r="N19" s="11" t="s">
        <v>76</v>
      </c>
      <c r="O19" s="13">
        <v>3.0</v>
      </c>
      <c r="P19" s="15"/>
      <c r="Q19" s="16">
        <v>1.0</v>
      </c>
      <c r="R19" s="15"/>
      <c r="S19" s="11"/>
      <c r="T19" s="11"/>
      <c r="U19" s="11"/>
      <c r="V19" s="11"/>
      <c r="W19" s="11"/>
      <c r="X19" s="11"/>
      <c r="Y19" s="11"/>
      <c r="Z19" s="15"/>
      <c r="AA19" s="15"/>
      <c r="AB19" s="16">
        <v>10.0</v>
      </c>
      <c r="AC19" s="11"/>
      <c r="AD19" s="11"/>
      <c r="AE19" s="11"/>
      <c r="AF19" s="11"/>
      <c r="AG19" s="11"/>
      <c r="AH19" s="15"/>
      <c r="AI19" s="11" t="str">
        <f>IF(F19="","",F19+IF(G19="",0,VLOOKUP(G19,RarityBackground!$E$7:$F$9,2,0)))</f>
        <v/>
      </c>
      <c r="AJ19" s="11" t="str">
        <f>IF(H19="","",F19+IF(H19=1,RarityBackground!$F$1,IF(H19=2,RarityBackground!$F$1*3,IF(H19=3,RarityBackground!$F$1*6,"Error"))))</f>
        <v/>
      </c>
      <c r="AK19" s="11" t="str">
        <f>IF(I19="","",IF(I19=1,RarityBackground!$F$2,IF(I19=2,RarityBackground!$F$2*3,IF(I19=3,RarityBackground!$F$2*6,"Error"))))</f>
        <v/>
      </c>
      <c r="AL19" s="11" t="str">
        <f>IF(J19="","",ROUNDUP(RarityBackground!$F$6*VLOOKUP(J19, RarityBackground!$A$18:$B$27,2,0),-1))</f>
        <v/>
      </c>
      <c r="AM19" s="11" t="str">
        <f>IF(K19="","",IF(K19="N","",IF(K19="Y",ROUNDUP(RarityBackground!$F$6,-1),"")))</f>
        <v/>
      </c>
      <c r="AN19" s="11" t="str">
        <f>IF(L19="","",IF(L19=1,RarityBackground!$D$1,IF(L19=2,RarityBackground!$D$1*3,IF(L19=3,RarityBackground!$D$1*6,"Error"))))</f>
        <v/>
      </c>
      <c r="AO19" s="13">
        <f>IF(M19="","",VLOOKUP(M19,RarityBackground!$A$7:$B$17,2,0))</f>
        <v>90</v>
      </c>
      <c r="AP19" s="13">
        <f>IF(N19="","",IF(N19="Y",AO19*RarityBackground!$F$5,IF(N19="N",AO19*(IF(RarityBackground!$F$3+(O19-1)&gt;10,10,RarityBackground!$F$3+(O19-1)))))-AO19)</f>
        <v>450</v>
      </c>
      <c r="AQ19" s="11" t="str">
        <f t="shared" si="1"/>
        <v/>
      </c>
      <c r="AR19" s="13">
        <f>IF(Q19="","",Q19*RarityBackground!$D$5)</f>
        <v>30</v>
      </c>
      <c r="AS19" s="11" t="str">
        <f>IF(R19="","",VLOOKUP(R19&amp;"Save1Minute", RarityBackground!$C$6:$D$20,2,0))</f>
        <v/>
      </c>
      <c r="AT19" s="11" t="str">
        <f>IF(S19="","",IF(T19="Y",ROUNDUP(S19*RarityBackground!$D$4,0),IF(T19="N",ROUNDUP(S19*RarityBackground!$D$3,0))))</f>
        <v/>
      </c>
      <c r="AU19" s="11" t="str">
        <f>IF(U19="","",IF(V19="Y",((RarityBackground!$D$4*U19)*(RarityBackground!$F$3+W19)),((RarityBackground!$D$3*U19)*(RarityBackground!$F$3+W19))))</f>
        <v/>
      </c>
      <c r="AV19" s="11" t="str">
        <f>IF(X19="","",IF(Y19="Y",(RarityBackground!$D$4*X19)*IF(Z19="Y",RarityBackground!$F$9,RarityBackground!$F$10),(RarityBackground!$D$3*X19)*IF(Z19="Y",RarityBackground!$F$9,RarityBackground!$F$10)))</f>
        <v/>
      </c>
      <c r="AW19" s="11" t="str">
        <f>IF(AA19="","",AA19*RarityBackground!$D$2)</f>
        <v/>
      </c>
      <c r="AX19" s="13">
        <f t="shared" si="2"/>
        <v>10</v>
      </c>
      <c r="AY19" s="11" t="str">
        <f>IF(AC19="","",VLOOKUP(AC19,RarityBackground!$A$7:$B$17,2,0))</f>
        <v/>
      </c>
      <c r="AZ19" s="11" t="str">
        <f>IF(AD19="","",IF(AD19="Y",AY19*RarityBackground!$F$5,IF(AD19="N",AY19*(IF(RarityBackground!$F$3+(AE19-1)&gt;10,10,RarityBackground!$F$3+(AE19-1)))))-AY19)</f>
        <v/>
      </c>
      <c r="BA19" s="11" t="str">
        <f>IF(AF19="","",VLOOKUP(AF19,RarityBackground!$A$7:$B$17,2,0))</f>
        <v/>
      </c>
      <c r="BB19" s="11" t="str">
        <f>IF(AG19="","",IF(AG19="Y",BA19*RarityBackground!$F$5,IF(AG19="N",BA19*(IF(RarityBackground!$F$3+(AH19-1)&gt;10,10,RarityBackground!$F$3+(AH19-1)))))-BA19)</f>
        <v/>
      </c>
    </row>
    <row r="20">
      <c r="A20" s="11" t="s">
        <v>776</v>
      </c>
      <c r="B20" s="11" t="s">
        <v>80</v>
      </c>
      <c r="C20" s="12" t="s">
        <v>74</v>
      </c>
      <c r="D20" s="13">
        <f>IF(A20="","",ROUNDUP(SUM(AI20:BB20)*VLOOKUP(B20,RarityBackground!$A$1:$B$6,2,0)*IF(C20="Yes",1,1.1),0))</f>
        <v>27000</v>
      </c>
      <c r="E20" s="14" t="s">
        <v>777</v>
      </c>
      <c r="F20" s="11"/>
      <c r="G20" s="11"/>
      <c r="H20" s="11"/>
      <c r="I20" s="11"/>
      <c r="J20" s="11"/>
      <c r="K20" s="11"/>
      <c r="L20" s="15"/>
      <c r="M20" s="13">
        <v>1.0</v>
      </c>
      <c r="N20" s="11" t="s">
        <v>76</v>
      </c>
      <c r="O20" s="13">
        <v>10.0</v>
      </c>
      <c r="P20" s="15"/>
      <c r="Q20" s="15"/>
      <c r="R20" s="15"/>
      <c r="S20" s="11"/>
      <c r="T20" s="11"/>
      <c r="U20" s="11"/>
      <c r="V20" s="11"/>
      <c r="W20" s="11"/>
      <c r="X20" s="11"/>
      <c r="Y20" s="11"/>
      <c r="Z20" s="15"/>
      <c r="AA20" s="15"/>
      <c r="AB20" s="15"/>
      <c r="AC20" s="13">
        <v>4.0</v>
      </c>
      <c r="AD20" s="11" t="s">
        <v>76</v>
      </c>
      <c r="AE20" s="13">
        <v>10.0</v>
      </c>
      <c r="AF20" s="11"/>
      <c r="AG20" s="11"/>
      <c r="AH20" s="15"/>
      <c r="AI20" s="11" t="str">
        <f>IF(F20="","",F20+IF(G20="",0,VLOOKUP(G20,RarityBackground!$E$7:$F$9,2,0)))</f>
        <v/>
      </c>
      <c r="AJ20" s="11" t="str">
        <f>IF(H20="","",F20+IF(H20=1,RarityBackground!$F$1,IF(H20=2,RarityBackground!$F$1*3,IF(H20=3,RarityBackground!$F$1*6,"Error"))))</f>
        <v/>
      </c>
      <c r="AK20" s="11" t="str">
        <f>IF(I20="","",IF(I20=1,RarityBackground!$F$2,IF(I20=2,RarityBackground!$F$2*3,IF(I20=3,RarityBackground!$F$2*6,"Error"))))</f>
        <v/>
      </c>
      <c r="AL20" s="11" t="str">
        <f>IF(J20="","",ROUNDUP(RarityBackground!$F$6*VLOOKUP(J20, RarityBackground!$A$18:$B$27,2,0),-1))</f>
        <v/>
      </c>
      <c r="AM20" s="11" t="str">
        <f>IF(K20="","",IF(K20="N","",IF(K20="Y",ROUNDUP(RarityBackground!$F$6,-1),"")))</f>
        <v/>
      </c>
      <c r="AN20" s="11" t="str">
        <f>IF(L20="","",IF(L20=1,RarityBackground!$D$1,IF(L20=2,RarityBackground!$D$1*3,IF(L20=3,RarityBackground!$D$1*6,"Error"))))</f>
        <v/>
      </c>
      <c r="AO20" s="13">
        <f>IF(M20="","",VLOOKUP(M20,RarityBackground!$A$7:$B$17,2,0))</f>
        <v>90</v>
      </c>
      <c r="AP20" s="13">
        <f>IF(N20="","",IF(N20="Y",AO20*RarityBackground!$F$5,IF(N20="N",AO20*(IF(RarityBackground!$F$3+(O20-1)&gt;10,10,RarityBackground!$F$3+(O20-1)))))-AO20)</f>
        <v>810</v>
      </c>
      <c r="AQ20" s="11" t="str">
        <f t="shared" si="1"/>
        <v/>
      </c>
      <c r="AR20" s="11" t="str">
        <f>IF(Q20="","",Q20*RarityBackground!$D$5)</f>
        <v/>
      </c>
      <c r="AS20" s="11" t="str">
        <f>IF(R20="","",VLOOKUP(R20&amp;"Save1Minute", RarityBackground!$C$6:$D$20,2,0))</f>
        <v/>
      </c>
      <c r="AT20" s="11" t="str">
        <f>IF(S20="","",IF(T20="Y",ROUNDUP(S20*RarityBackground!$D$4,0),IF(T20="N",ROUNDUP(S20*RarityBackground!$D$3,0))))</f>
        <v/>
      </c>
      <c r="AU20" s="11" t="str">
        <f>IF(U20="","",IF(V20="Y",((RarityBackground!$D$4*U20)*(RarityBackground!$F$3+W20)),((RarityBackground!$D$3*U20)*(RarityBackground!$F$3+W20))))</f>
        <v/>
      </c>
      <c r="AV20" s="11" t="str">
        <f>IF(X20="","",IF(Y20="Y",(RarityBackground!$D$4*X20)*IF(Z20="Y",RarityBackground!$F$9,RarityBackground!$F$10),(RarityBackground!$D$3*X20)*IF(Z20="Y",RarityBackground!$F$9,RarityBackground!$F$10)))</f>
        <v/>
      </c>
      <c r="AW20" s="11" t="str">
        <f>IF(AA20="","",AA20*RarityBackground!$D$2)</f>
        <v/>
      </c>
      <c r="AX20" s="11" t="str">
        <f t="shared" si="2"/>
        <v/>
      </c>
      <c r="AY20" s="13">
        <f>IF(AC20="","",VLOOKUP(AC20,RarityBackground!$A$7:$B$17,2,0))</f>
        <v>450</v>
      </c>
      <c r="AZ20" s="13">
        <f>IF(AD20="","",IF(AD20="Y",AY20*RarityBackground!$F$5,IF(AD20="N",AY20*(IF(RarityBackground!$F$3+(AE20-1)&gt;10,10,RarityBackground!$F$3+(AE20-1)))))-AY20)</f>
        <v>4050</v>
      </c>
      <c r="BA20" s="11" t="str">
        <f>IF(AF20="","",VLOOKUP(AF20,RarityBackground!$A$7:$B$17,2,0))</f>
        <v/>
      </c>
      <c r="BB20" s="11" t="str">
        <f>IF(AG20="","",IF(AG20="Y",BA20*RarityBackground!$F$5,IF(AG20="N",BA20*(IF(RarityBackground!$F$3+(AH20-1)&gt;10,10,RarityBackground!$F$3+(AH20-1)))))-BA20)</f>
        <v/>
      </c>
    </row>
    <row r="21">
      <c r="A21" s="11" t="s">
        <v>778</v>
      </c>
      <c r="B21" s="11" t="s">
        <v>55</v>
      </c>
      <c r="C21" s="12" t="s">
        <v>74</v>
      </c>
      <c r="D21" s="13">
        <f>IF(A21="","",ROUNDUP(SUM(AI21:BB21)*VLOOKUP(B21,RarityBackground!$A$1:$B$6,2,0)*IF(C21="Yes",1,1.1),0))</f>
        <v>3900</v>
      </c>
      <c r="E21" s="14" t="s">
        <v>779</v>
      </c>
      <c r="F21" s="11"/>
      <c r="G21" s="11"/>
      <c r="H21" s="16">
        <v>1.0</v>
      </c>
      <c r="I21" s="15"/>
      <c r="J21" s="11"/>
      <c r="K21" s="15"/>
      <c r="L21" s="16">
        <v>1.0</v>
      </c>
      <c r="M21" s="13">
        <v>3.0</v>
      </c>
      <c r="N21" s="11" t="s">
        <v>76</v>
      </c>
      <c r="O21" s="13">
        <v>1.0</v>
      </c>
      <c r="P21" s="15"/>
      <c r="Q21" s="15"/>
      <c r="R21" s="15"/>
      <c r="S21" s="11"/>
      <c r="T21" s="11"/>
      <c r="U21" s="11"/>
      <c r="V21" s="11"/>
      <c r="W21" s="11"/>
      <c r="X21" s="11"/>
      <c r="Y21" s="11"/>
      <c r="Z21" s="15"/>
      <c r="AA21" s="15"/>
      <c r="AB21" s="15"/>
      <c r="AC21" s="11"/>
      <c r="AD21" s="11"/>
      <c r="AE21" s="11"/>
      <c r="AF21" s="11"/>
      <c r="AG21" s="11"/>
      <c r="AH21" s="15"/>
      <c r="AI21" s="11" t="str">
        <f>IF(F21="","",F21+IF(G21="",0,VLOOKUP(G21,RarityBackground!$E$7:$F$9,2,0)))</f>
        <v/>
      </c>
      <c r="AJ21" s="13">
        <f>IF(H21="","",F21+IF(H21=1,RarityBackground!$F$1,IF(H21=2,RarityBackground!$F$1*3,IF(H21=3,RarityBackground!$F$1*6,"Error"))))</f>
        <v>900</v>
      </c>
      <c r="AK21" s="11" t="str">
        <f>IF(I21="","",IF(I21=1,RarityBackground!$F$2,IF(I21=2,RarityBackground!$F$2*3,IF(I21=3,RarityBackground!$F$2*6,"Error"))))</f>
        <v/>
      </c>
      <c r="AL21" s="11" t="str">
        <f>IF(J21="","",ROUNDUP(RarityBackground!$F$6*VLOOKUP(J21, RarityBackground!$A$18:$B$27,2,0),-1))</f>
        <v/>
      </c>
      <c r="AM21" s="11" t="str">
        <f>IF(K21="","",IF(K21="N","",IF(K21="Y",ROUNDUP(RarityBackground!$F$6,-1),"")))</f>
        <v/>
      </c>
      <c r="AN21" s="11">
        <f>IF(L21="","",IF(L21=1,RarityBackground!$D$1,IF(L21=2,RarityBackground!$D$1*3,IF(L21=3,RarityBackground!$D$1*6,"Error"))))</f>
        <v>500</v>
      </c>
      <c r="AO21" s="13">
        <f>IF(M21="","",VLOOKUP(M21,RarityBackground!$A$7:$B$17,2,0))</f>
        <v>300</v>
      </c>
      <c r="AP21" s="13">
        <f>IF(N21="","",IF(N21="Y",AO21*RarityBackground!$F$5,IF(N21="N",AO21*(IF(RarityBackground!$F$3+(O21-1)&gt;10,10,RarityBackground!$F$3+(O21-1)))))-AO21)</f>
        <v>900</v>
      </c>
      <c r="AQ21" s="11" t="str">
        <f t="shared" si="1"/>
        <v/>
      </c>
      <c r="AR21" s="11" t="str">
        <f>IF(Q21="","",Q21*RarityBackground!$D$5)</f>
        <v/>
      </c>
      <c r="AS21" s="11" t="str">
        <f>IF(R21="","",VLOOKUP(R21&amp;"Save1Minute", RarityBackground!$C$6:$D$20,2,0))</f>
        <v/>
      </c>
      <c r="AT21" s="11" t="str">
        <f>IF(S21="","",IF(T21="Y",ROUNDUP(S21*RarityBackground!$D$4,0),IF(T21="N",ROUNDUP(S21*RarityBackground!$D$3,0))))</f>
        <v/>
      </c>
      <c r="AU21" s="11" t="str">
        <f>IF(U21="","",IF(V21="Y",((RarityBackground!$D$4*U21)*(RarityBackground!$F$3+W21)),((RarityBackground!$D$3*U21)*(RarityBackground!$F$3+W21))))</f>
        <v/>
      </c>
      <c r="AV21" s="11" t="str">
        <f>IF(X21="","",IF(Y21="Y",(RarityBackground!$D$4*X21)*IF(Z21="Y",RarityBackground!$F$9,RarityBackground!$F$10),(RarityBackground!$D$3*X21)*IF(Z21="Y",RarityBackground!$F$9,RarityBackground!$F$10)))</f>
        <v/>
      </c>
      <c r="AW21" s="11" t="str">
        <f>IF(AA21="","",AA21*RarityBackground!$D$2)</f>
        <v/>
      </c>
      <c r="AX21" s="11" t="str">
        <f t="shared" si="2"/>
        <v/>
      </c>
      <c r="AY21" s="11" t="str">
        <f>IF(AC21="","",VLOOKUP(AC21,RarityBackground!$A$7:$B$17,2,0))</f>
        <v/>
      </c>
      <c r="AZ21" s="11" t="str">
        <f>IF(AD21="","",IF(AD21="Y",AY21*RarityBackground!$F$5,IF(AD21="N",AY21*(IF(RarityBackground!$F$3+(AE21-1)&gt;10,10,RarityBackground!$F$3+(AE21-1)))))-AY21)</f>
        <v/>
      </c>
      <c r="BA21" s="11" t="str">
        <f>IF(AF21="","",VLOOKUP(AF21,RarityBackground!$A$7:$B$17,2,0))</f>
        <v/>
      </c>
      <c r="BB21" s="11" t="str">
        <f>IF(AG21="","",IF(AG21="Y",BA21*RarityBackground!$F$5,IF(AG21="N",BA21*(IF(RarityBackground!$F$3+(AH21-1)&gt;10,10,RarityBackground!$F$3+(AH21-1)))))-BA21)</f>
        <v/>
      </c>
    </row>
    <row r="22">
      <c r="A22" s="11" t="s">
        <v>780</v>
      </c>
      <c r="B22" s="11" t="s">
        <v>70</v>
      </c>
      <c r="C22" s="12" t="s">
        <v>74</v>
      </c>
      <c r="D22" s="13">
        <f>IF(A22="","",ROUNDUP(SUM(AI22:BB22)*VLOOKUP(B22,RarityBackground!$A$1:$B$6,2,0)*IF(C22="Yes",1,1.1),0))</f>
        <v>10800</v>
      </c>
      <c r="E22" s="14" t="s">
        <v>779</v>
      </c>
      <c r="F22" s="11"/>
      <c r="G22" s="11"/>
      <c r="H22" s="16">
        <v>2.0</v>
      </c>
      <c r="I22" s="15"/>
      <c r="J22" s="11"/>
      <c r="K22" s="15"/>
      <c r="L22" s="16">
        <v>2.0</v>
      </c>
      <c r="M22" s="13">
        <v>3.0</v>
      </c>
      <c r="N22" s="11" t="s">
        <v>76</v>
      </c>
      <c r="O22" s="13">
        <v>1.0</v>
      </c>
      <c r="P22" s="15"/>
      <c r="Q22" s="15"/>
      <c r="R22" s="15"/>
      <c r="S22" s="11"/>
      <c r="T22" s="11"/>
      <c r="U22" s="11"/>
      <c r="V22" s="11"/>
      <c r="W22" s="11"/>
      <c r="X22" s="11"/>
      <c r="Y22" s="11"/>
      <c r="Z22" s="15"/>
      <c r="AA22" s="15"/>
      <c r="AB22" s="15"/>
      <c r="AC22" s="11"/>
      <c r="AD22" s="11"/>
      <c r="AE22" s="11"/>
      <c r="AF22" s="11"/>
      <c r="AG22" s="11"/>
      <c r="AH22" s="15"/>
      <c r="AI22" s="11" t="str">
        <f>IF(F22="","",F22+IF(G22="",0,VLOOKUP(G22,RarityBackground!$E$7:$F$9,2,0)))</f>
        <v/>
      </c>
      <c r="AJ22" s="13">
        <f>IF(H22="","",F22+IF(H22=1,RarityBackground!$F$1,IF(H22=2,RarityBackground!$F$1*3,IF(H22=3,RarityBackground!$F$1*6,"Error"))))</f>
        <v>2700</v>
      </c>
      <c r="AK22" s="11" t="str">
        <f>IF(I22="","",IF(I22=1,RarityBackground!$F$2,IF(I22=2,RarityBackground!$F$2*3,IF(I22=3,RarityBackground!$F$2*6,"Error"))))</f>
        <v/>
      </c>
      <c r="AL22" s="11" t="str">
        <f>IF(J22="","",ROUNDUP(RarityBackground!$F$6*VLOOKUP(J22, RarityBackground!$A$18:$B$27,2,0),-1))</f>
        <v/>
      </c>
      <c r="AM22" s="11" t="str">
        <f>IF(K22="","",IF(K22="N","",IF(K22="Y",ROUNDUP(RarityBackground!$F$6,-1),"")))</f>
        <v/>
      </c>
      <c r="AN22" s="11">
        <f>IF(L22="","",IF(L22=1,RarityBackground!$D$1,IF(L22=2,RarityBackground!$D$1*3,IF(L22=3,RarityBackground!$D$1*6,"Error"))))</f>
        <v>1500</v>
      </c>
      <c r="AO22" s="13">
        <f>IF(M22="","",VLOOKUP(M22,RarityBackground!$A$7:$B$17,2,0))</f>
        <v>300</v>
      </c>
      <c r="AP22" s="13">
        <f>IF(N22="","",IF(N22="Y",AO22*RarityBackground!$F$5,IF(N22="N",AO22*(IF(RarityBackground!$F$3+(O22-1)&gt;10,10,RarityBackground!$F$3+(O22-1)))))-AO22)</f>
        <v>900</v>
      </c>
      <c r="AQ22" s="11" t="str">
        <f t="shared" si="1"/>
        <v/>
      </c>
      <c r="AR22" s="11" t="str">
        <f>IF(Q22="","",Q22*RarityBackground!$D$5)</f>
        <v/>
      </c>
      <c r="AS22" s="11" t="str">
        <f>IF(R22="","",VLOOKUP(R22&amp;"Save1Minute", RarityBackground!$C$6:$D$20,2,0))</f>
        <v/>
      </c>
      <c r="AT22" s="11" t="str">
        <f>IF(S22="","",IF(T22="Y",ROUNDUP(S22*RarityBackground!$D$4,0),IF(T22="N",ROUNDUP(S22*RarityBackground!$D$3,0))))</f>
        <v/>
      </c>
      <c r="AU22" s="11" t="str">
        <f>IF(U22="","",IF(V22="Y",((RarityBackground!$D$4*U22)*(RarityBackground!$F$3+W22)),((RarityBackground!$D$3*U22)*(RarityBackground!$F$3+W22))))</f>
        <v/>
      </c>
      <c r="AV22" s="11" t="str">
        <f>IF(X22="","",IF(Y22="Y",(RarityBackground!$D$4*X22)*IF(Z22="Y",RarityBackground!$F$9,RarityBackground!$F$10),(RarityBackground!$D$3*X22)*IF(Z22="Y",RarityBackground!$F$9,RarityBackground!$F$10)))</f>
        <v/>
      </c>
      <c r="AW22" s="11" t="str">
        <f>IF(AA22="","",AA22*RarityBackground!$D$2)</f>
        <v/>
      </c>
      <c r="AX22" s="11" t="str">
        <f t="shared" si="2"/>
        <v/>
      </c>
      <c r="AY22" s="11" t="str">
        <f>IF(AC22="","",VLOOKUP(AC22,RarityBackground!$A$7:$B$17,2,0))</f>
        <v/>
      </c>
      <c r="AZ22" s="11" t="str">
        <f>IF(AD22="","",IF(AD22="Y",AY22*RarityBackground!$F$5,IF(AD22="N",AY22*(IF(RarityBackground!$F$3+(AE22-1)&gt;10,10,RarityBackground!$F$3+(AE22-1)))))-AY22)</f>
        <v/>
      </c>
      <c r="BA22" s="11" t="str">
        <f>IF(AF22="","",VLOOKUP(AF22,RarityBackground!$A$7:$B$17,2,0))</f>
        <v/>
      </c>
      <c r="BB22" s="11" t="str">
        <f>IF(AG22="","",IF(AG22="Y",BA22*RarityBackground!$F$5,IF(AG22="N",BA22*(IF(RarityBackground!$F$3+(AH22-1)&gt;10,10,RarityBackground!$F$3+(AH22-1)))))-BA22)</f>
        <v/>
      </c>
    </row>
    <row r="23">
      <c r="A23" s="11" t="s">
        <v>781</v>
      </c>
      <c r="B23" s="11" t="s">
        <v>72</v>
      </c>
      <c r="C23" s="12" t="s">
        <v>74</v>
      </c>
      <c r="D23" s="13">
        <f>IF(A23="","",ROUNDUP(SUM(AI23:BB23)*VLOOKUP(B23,RarityBackground!$A$1:$B$6,2,0)*IF(C23="Yes",1,1.1),0))</f>
        <v>28800</v>
      </c>
      <c r="E23" s="14" t="s">
        <v>779</v>
      </c>
      <c r="F23" s="11"/>
      <c r="G23" s="11"/>
      <c r="H23" s="16">
        <v>3.0</v>
      </c>
      <c r="I23" s="15"/>
      <c r="J23" s="11"/>
      <c r="K23" s="15"/>
      <c r="L23" s="16">
        <v>3.0</v>
      </c>
      <c r="M23" s="13">
        <v>3.0</v>
      </c>
      <c r="N23" s="11" t="s">
        <v>76</v>
      </c>
      <c r="O23" s="13">
        <v>1.0</v>
      </c>
      <c r="P23" s="15"/>
      <c r="Q23" s="15"/>
      <c r="R23" s="15"/>
      <c r="S23" s="11"/>
      <c r="T23" s="11"/>
      <c r="U23" s="11"/>
      <c r="V23" s="11"/>
      <c r="W23" s="11"/>
      <c r="X23" s="11"/>
      <c r="Y23" s="11"/>
      <c r="Z23" s="15"/>
      <c r="AA23" s="15"/>
      <c r="AB23" s="15"/>
      <c r="AC23" s="11"/>
      <c r="AD23" s="11"/>
      <c r="AE23" s="11"/>
      <c r="AF23" s="11"/>
      <c r="AG23" s="11"/>
      <c r="AH23" s="15"/>
      <c r="AI23" s="11" t="str">
        <f>IF(F23="","",F23+IF(G23="",0,VLOOKUP(G23,RarityBackground!$E$7:$F$9,2,0)))</f>
        <v/>
      </c>
      <c r="AJ23" s="13">
        <f>IF(H23="","",F23+IF(H23=1,RarityBackground!$F$1,IF(H23=2,RarityBackground!$F$1*3,IF(H23=3,RarityBackground!$F$1*6,"Error"))))</f>
        <v>5400</v>
      </c>
      <c r="AK23" s="11" t="str">
        <f>IF(I23="","",IF(I23=1,RarityBackground!$F$2,IF(I23=2,RarityBackground!$F$2*3,IF(I23=3,RarityBackground!$F$2*6,"Error"))))</f>
        <v/>
      </c>
      <c r="AL23" s="11" t="str">
        <f>IF(J23="","",ROUNDUP(RarityBackground!$F$6*VLOOKUP(J23, RarityBackground!$A$18:$B$27,2,0),-1))</f>
        <v/>
      </c>
      <c r="AM23" s="11" t="str">
        <f>IF(K23="","",IF(K23="N","",IF(K23="Y",ROUNDUP(RarityBackground!$F$6,-1),"")))</f>
        <v/>
      </c>
      <c r="AN23" s="11">
        <f>IF(L23="","",IF(L23=1,RarityBackground!$D$1,IF(L23=2,RarityBackground!$D$1*3,IF(L23=3,RarityBackground!$D$1*6,"Error"))))</f>
        <v>3000</v>
      </c>
      <c r="AO23" s="13">
        <f>IF(M23="","",VLOOKUP(M23,RarityBackground!$A$7:$B$17,2,0))</f>
        <v>300</v>
      </c>
      <c r="AP23" s="13">
        <f>IF(N23="","",IF(N23="Y",AO23*RarityBackground!$F$5,IF(N23="N",AO23*(IF(RarityBackground!$F$3+(O23-1)&gt;10,10,RarityBackground!$F$3+(O23-1)))))-AO23)</f>
        <v>900</v>
      </c>
      <c r="AQ23" s="11" t="str">
        <f t="shared" si="1"/>
        <v/>
      </c>
      <c r="AR23" s="11" t="str">
        <f>IF(Q23="","",Q23*RarityBackground!$D$5)</f>
        <v/>
      </c>
      <c r="AS23" s="11" t="str">
        <f>IF(R23="","",VLOOKUP(R23&amp;"Save1Minute", RarityBackground!$C$6:$D$20,2,0))</f>
        <v/>
      </c>
      <c r="AT23" s="11" t="str">
        <f>IF(S23="","",IF(T23="Y",ROUNDUP(S23*RarityBackground!$D$4,0),IF(T23="N",ROUNDUP(S23*RarityBackground!$D$3,0))))</f>
        <v/>
      </c>
      <c r="AU23" s="11" t="str">
        <f>IF(U23="","",IF(V23="Y",((RarityBackground!$D$4*U23)*(RarityBackground!$F$3+W23)),((RarityBackground!$D$3*U23)*(RarityBackground!$F$3+W23))))</f>
        <v/>
      </c>
      <c r="AV23" s="11" t="str">
        <f>IF(X23="","",IF(Y23="Y",(RarityBackground!$D$4*X23)*IF(Z23="Y",RarityBackground!$F$9,RarityBackground!$F$10),(RarityBackground!$D$3*X23)*IF(Z23="Y",RarityBackground!$F$9,RarityBackground!$F$10)))</f>
        <v/>
      </c>
      <c r="AW23" s="11" t="str">
        <f>IF(AA23="","",AA23*RarityBackground!$D$2)</f>
        <v/>
      </c>
      <c r="AX23" s="11" t="str">
        <f t="shared" si="2"/>
        <v/>
      </c>
      <c r="AY23" s="11" t="str">
        <f>IF(AC23="","",VLOOKUP(AC23,RarityBackground!$A$7:$B$17,2,0))</f>
        <v/>
      </c>
      <c r="AZ23" s="11" t="str">
        <f>IF(AD23="","",IF(AD23="Y",AY23*RarityBackground!$F$5,IF(AD23="N",AY23*(IF(RarityBackground!$F$3+(AE23-1)&gt;10,10,RarityBackground!$F$3+(AE23-1)))))-AY23)</f>
        <v/>
      </c>
      <c r="BA23" s="11" t="str">
        <f>IF(AF23="","",VLOOKUP(AF23,RarityBackground!$A$7:$B$17,2,0))</f>
        <v/>
      </c>
      <c r="BB23" s="11" t="str">
        <f>IF(AG23="","",IF(AG23="Y",BA23*RarityBackground!$F$5,IF(AG23="N",BA23*(IF(RarityBackground!$F$3+(AH23-1)&gt;10,10,RarityBackground!$F$3+(AH23-1)))))-BA23)</f>
        <v/>
      </c>
    </row>
    <row r="24">
      <c r="A24" s="11" t="s">
        <v>782</v>
      </c>
      <c r="B24" s="11" t="s">
        <v>72</v>
      </c>
      <c r="C24" s="12" t="s">
        <v>74</v>
      </c>
      <c r="D24" s="13">
        <f>IF(A24="","",ROUNDUP(SUM(AI24:BB24)*VLOOKUP(B24,RarityBackground!$A$1:$B$6,2,0)*IF(C24="Yes",1,1.1),0))</f>
        <v>10860</v>
      </c>
      <c r="E24" s="14" t="s">
        <v>783</v>
      </c>
      <c r="F24" s="11"/>
      <c r="G24" s="11"/>
      <c r="H24" s="11"/>
      <c r="I24" s="15"/>
      <c r="J24" s="11"/>
      <c r="K24" s="15"/>
      <c r="L24" s="15"/>
      <c r="M24" s="13">
        <v>5.0</v>
      </c>
      <c r="N24" s="11" t="s">
        <v>76</v>
      </c>
      <c r="O24" s="13">
        <v>1.0</v>
      </c>
      <c r="P24" s="15"/>
      <c r="Q24" s="15"/>
      <c r="R24" s="15"/>
      <c r="S24" s="11"/>
      <c r="T24" s="11"/>
      <c r="U24" s="11"/>
      <c r="V24" s="11"/>
      <c r="W24" s="11"/>
      <c r="X24" s="11"/>
      <c r="Y24" s="11"/>
      <c r="Z24" s="15"/>
      <c r="AA24" s="16">
        <v>14.0</v>
      </c>
      <c r="AB24" s="16">
        <v>1000.0</v>
      </c>
      <c r="AC24" s="11"/>
      <c r="AD24" s="11"/>
      <c r="AE24" s="11"/>
      <c r="AF24" s="11"/>
      <c r="AG24" s="11"/>
      <c r="AH24" s="15"/>
      <c r="AI24" s="11" t="str">
        <f>IF(F24="","",F24+IF(G24="",0,VLOOKUP(G24,RarityBackground!$E$7:$F$9,2,0)))</f>
        <v/>
      </c>
      <c r="AJ24" s="11" t="str">
        <f>IF(H24="","",F24+IF(H24=1,RarityBackground!$F$1,IF(H24=2,RarityBackground!$F$1*3,IF(H24=3,RarityBackground!$F$1*6,"Error"))))</f>
        <v/>
      </c>
      <c r="AK24" s="11" t="str">
        <f>IF(I24="","",IF(I24=1,RarityBackground!$F$2,IF(I24=2,RarityBackground!$F$2*3,IF(I24=3,RarityBackground!$F$2*6,"Error"))))</f>
        <v/>
      </c>
      <c r="AL24" s="11" t="str">
        <f>IF(J24="","",ROUNDUP(RarityBackground!$F$6*VLOOKUP(J24, RarityBackground!$A$18:$B$27,2,0),-1))</f>
        <v/>
      </c>
      <c r="AM24" s="11" t="str">
        <f>IF(K24="","",IF(K24="N","",IF(K24="Y",ROUNDUP(RarityBackground!$F$6,-1),"")))</f>
        <v/>
      </c>
      <c r="AN24" s="11" t="str">
        <f>IF(L24="","",IF(L24=1,RarityBackground!$D$1,IF(L24=2,RarityBackground!$D$1*3,IF(L24=3,RarityBackground!$D$1*6,"Error"))))</f>
        <v/>
      </c>
      <c r="AO24" s="13">
        <f>IF(M24="","",VLOOKUP(M24,RarityBackground!$A$7:$B$17,2,0))</f>
        <v>630</v>
      </c>
      <c r="AP24" s="13">
        <f>IF(N24="","",IF(N24="Y",AO24*RarityBackground!$F$5,IF(N24="N",AO24*(IF(RarityBackground!$F$3+(O24-1)&gt;10,10,RarityBackground!$F$3+(O24-1)))))-AO24)</f>
        <v>1890</v>
      </c>
      <c r="AQ24" s="11" t="str">
        <f t="shared" si="1"/>
        <v/>
      </c>
      <c r="AR24" s="11" t="str">
        <f>IF(Q24="","",Q24*RarityBackground!$D$5)</f>
        <v/>
      </c>
      <c r="AS24" s="11" t="str">
        <f>IF(R24="","",VLOOKUP(R24&amp;"Save1Minute", RarityBackground!$C$6:$D$20,2,0))</f>
        <v/>
      </c>
      <c r="AT24" s="11" t="str">
        <f>IF(S24="","",IF(T24="Y",ROUNDUP(S24*RarityBackground!$D$4,0),IF(T24="N",ROUNDUP(S24*RarityBackground!$D$3,0))))</f>
        <v/>
      </c>
      <c r="AU24" s="11" t="str">
        <f>IF(U24="","",IF(V24="Y",((RarityBackground!$D$4*U24)*(RarityBackground!$F$3+W24)),((RarityBackground!$D$3*U24)*(RarityBackground!$F$3+W24))))</f>
        <v/>
      </c>
      <c r="AV24" s="11" t="str">
        <f>IF(X24="","",IF(Y24="Y",(RarityBackground!$D$4*X24)*IF(Z24="Y",RarityBackground!$F$9,RarityBackground!$F$10),(RarityBackground!$D$3*X24)*IF(Z24="Y",RarityBackground!$F$9,RarityBackground!$F$10)))</f>
        <v/>
      </c>
      <c r="AW24" s="13">
        <f>IF(AA24="","",AA24*RarityBackground!$D$2)</f>
        <v>99.96</v>
      </c>
      <c r="AX24" s="13">
        <f t="shared" si="2"/>
        <v>1000</v>
      </c>
      <c r="AY24" s="11" t="str">
        <f>IF(AC24="","",VLOOKUP(AC24,RarityBackground!$A$7:$B$17,2,0))</f>
        <v/>
      </c>
      <c r="AZ24" s="11" t="str">
        <f>IF(AD24="","",IF(AD24="Y",AY24*RarityBackground!$F$5,IF(AD24="N",AY24*(IF(RarityBackground!$F$3+(AE24-1)&gt;10,10,RarityBackground!$F$3+(AE24-1)))))-AY24)</f>
        <v/>
      </c>
      <c r="BA24" s="11" t="str">
        <f>IF(AF24="","",VLOOKUP(AF24,RarityBackground!$A$7:$B$17,2,0))</f>
        <v/>
      </c>
      <c r="BB24" s="11" t="str">
        <f>IF(AG24="","",IF(AG24="Y",BA24*RarityBackground!$F$5,IF(AG24="N",BA24*(IF(RarityBackground!$F$3+(AH24-1)&gt;10,10,RarityBackground!$F$3+(AH24-1)))))-BA24)</f>
        <v/>
      </c>
    </row>
    <row r="25">
      <c r="A25" s="11" t="s">
        <v>784</v>
      </c>
      <c r="B25" s="11" t="s">
        <v>55</v>
      </c>
      <c r="C25" s="12" t="s">
        <v>74</v>
      </c>
      <c r="D25" s="13">
        <f>IF(A25="","",ROUNDUP(SUM(AI25:BB25)*VLOOKUP(B25,RarityBackground!$A$1:$B$6,2,0)*IF(C25="Yes",1,1.1),0))</f>
        <v>849</v>
      </c>
      <c r="E25" s="15"/>
      <c r="F25" s="11"/>
      <c r="G25" s="11"/>
      <c r="H25" s="15"/>
      <c r="I25" s="15"/>
      <c r="J25" s="11"/>
      <c r="K25" s="15"/>
      <c r="L25" s="15"/>
      <c r="M25" s="11"/>
      <c r="N25" s="11"/>
      <c r="O25" s="11"/>
      <c r="P25" s="15"/>
      <c r="Q25" s="15"/>
      <c r="R25" s="15" t="s">
        <v>785</v>
      </c>
      <c r="S25" s="11"/>
      <c r="T25" s="11"/>
      <c r="U25" s="11"/>
      <c r="V25" s="11"/>
      <c r="W25" s="11"/>
      <c r="X25" s="13">
        <v>10.0</v>
      </c>
      <c r="Y25" s="11" t="s">
        <v>67</v>
      </c>
      <c r="Z25" s="15" t="s">
        <v>76</v>
      </c>
      <c r="AA25" s="15"/>
      <c r="AB25" s="15"/>
      <c r="AC25" s="11"/>
      <c r="AD25" s="11"/>
      <c r="AE25" s="11"/>
      <c r="AF25" s="11"/>
      <c r="AG25" s="11"/>
      <c r="AH25" s="15"/>
      <c r="AI25" s="11" t="str">
        <f>IF(F25="","",F25+IF(G25="",0,VLOOKUP(G25,RarityBackground!$E$7:$F$9,2,0)))</f>
        <v/>
      </c>
      <c r="AJ25" s="11" t="str">
        <f>IF(H25="","",F25+IF(H25=1,RarityBackground!$F$1,IF(H25=2,RarityBackground!$F$1*3,IF(H25=3,RarityBackground!$F$1*6,"Error"))))</f>
        <v/>
      </c>
      <c r="AK25" s="11" t="str">
        <f>IF(I25="","",IF(I25=1,RarityBackground!$F$2,IF(I25=2,RarityBackground!$F$2*3,IF(I25=3,RarityBackground!$F$2*6,"Error"))))</f>
        <v/>
      </c>
      <c r="AL25" s="11" t="str">
        <f>IF(J25="","",ROUNDUP(RarityBackground!$F$6*VLOOKUP(J25, RarityBackground!$A$18:$B$27,2,0),-1))</f>
        <v/>
      </c>
      <c r="AM25" s="11" t="str">
        <f>IF(K25="","",IF(K25="N","",IF(K25="Y",ROUNDUP(RarityBackground!$F$6,-1),"")))</f>
        <v/>
      </c>
      <c r="AN25" s="11" t="str">
        <f>IF(L25="","",IF(L25=1,RarityBackground!$D$1,IF(L25=2,RarityBackground!$D$1*3,IF(L25=3,RarityBackground!$D$1*6,"Error"))))</f>
        <v/>
      </c>
      <c r="AO25" s="11" t="str">
        <f>IF(M25="","",VLOOKUP(M25,RarityBackground!$A$7:$B$17,2,0))</f>
        <v/>
      </c>
      <c r="AP25" s="11" t="str">
        <f>IF(N25="","",IF(N25="Y",AO25*RarityBackground!$F$5,IF(N25="N",AO25*(IF(RarityBackground!$F$3+(O25-1)&gt;10,10,RarityBackground!$F$3+(O25-1)))))-AO25)</f>
        <v/>
      </c>
      <c r="AQ25" s="11" t="str">
        <f t="shared" si="1"/>
        <v/>
      </c>
      <c r="AR25" s="11" t="str">
        <f>IF(Q25="","",Q25*RarityBackground!$D$5)</f>
        <v/>
      </c>
      <c r="AS25" s="13">
        <f>IF(R25="","",VLOOKUP(R25&amp;"Save1Minute", RarityBackground!$C$6:$D$20,2,0))</f>
        <v>30</v>
      </c>
      <c r="AT25" s="11" t="str">
        <f>IF(S25="","",IF(T25="Y",ROUNDUP(S25*RarityBackground!$D$4,0),IF(T25="N",ROUNDUP(S25*RarityBackground!$D$3,0))))</f>
        <v/>
      </c>
      <c r="AU25" s="11" t="str">
        <f>IF(U25="","",IF(V25="Y",((RarityBackground!$D$4*U25)*(RarityBackground!$F$3+W25)),((RarityBackground!$D$3*U25)*(RarityBackground!$F$3+W25))))</f>
        <v/>
      </c>
      <c r="AV25" s="13">
        <f>IF(X25="","",IF(Y25="Y",(RarityBackground!$D$4*X25)*IF(Z25="Y",RarityBackground!$F$9,RarityBackground!$F$10),(RarityBackground!$D$3*X25)*IF(Z25="Y",RarityBackground!$F$9,RarityBackground!$F$10)))</f>
        <v>536</v>
      </c>
      <c r="AW25" s="11" t="str">
        <f>IF(AA25="","",AA25*RarityBackground!$D$2)</f>
        <v/>
      </c>
      <c r="AX25" s="11" t="str">
        <f t="shared" si="2"/>
        <v/>
      </c>
      <c r="AY25" s="11" t="str">
        <f>IF(AC25="","",VLOOKUP(AC25,RarityBackground!$A$7:$B$17,2,0))</f>
        <v/>
      </c>
      <c r="AZ25" s="11" t="str">
        <f>IF(AD25="","",IF(AD25="Y",AY25*RarityBackground!$F$5,IF(AD25="N",AY25*(IF(RarityBackground!$F$3+(AE25-1)&gt;10,10,RarityBackground!$F$3+(AE25-1)))))-AY25)</f>
        <v/>
      </c>
      <c r="BA25" s="11" t="str">
        <f>IF(AF25="","",VLOOKUP(AF25,RarityBackground!$A$7:$B$17,2,0))</f>
        <v/>
      </c>
      <c r="BB25" s="11" t="str">
        <f>IF(AG25="","",IF(AG25="Y",BA25*RarityBackground!$F$5,IF(AG25="N",BA25*(IF(RarityBackground!$F$3+(AH25-1)&gt;10,10,RarityBackground!$F$3+(AH25-1)))))-BA25)</f>
        <v/>
      </c>
    </row>
    <row r="26">
      <c r="A26" s="11" t="s">
        <v>786</v>
      </c>
      <c r="B26" s="11" t="s">
        <v>72</v>
      </c>
      <c r="C26" s="12" t="s">
        <v>74</v>
      </c>
      <c r="D26" s="13">
        <f>IF(A26="","",ROUNDUP(SUM(AI26:BB26)*VLOOKUP(B26,RarityBackground!$A$1:$B$6,2,0)*IF(C26="Yes",1,1.1),0))</f>
        <v>10290</v>
      </c>
      <c r="E26" s="14" t="s">
        <v>787</v>
      </c>
      <c r="F26" s="11"/>
      <c r="G26" s="11"/>
      <c r="H26" s="11"/>
      <c r="I26" s="11"/>
      <c r="J26" s="11"/>
      <c r="K26" s="11"/>
      <c r="L26" s="15"/>
      <c r="M26" s="13">
        <v>3.0</v>
      </c>
      <c r="N26" s="11" t="s">
        <v>76</v>
      </c>
      <c r="O26" s="13">
        <v>3.0</v>
      </c>
      <c r="P26" s="15"/>
      <c r="Q26" s="16">
        <v>24.0</v>
      </c>
      <c r="R26" s="15"/>
      <c r="S26" s="11"/>
      <c r="T26" s="11"/>
      <c r="U26" s="11"/>
      <c r="V26" s="11"/>
      <c r="W26" s="11"/>
      <c r="X26" s="11"/>
      <c r="Y26" s="11"/>
      <c r="Z26" s="15"/>
      <c r="AA26" s="15"/>
      <c r="AB26" s="16">
        <v>310.0</v>
      </c>
      <c r="AC26" s="13">
        <v>0.0</v>
      </c>
      <c r="AD26" s="11" t="s">
        <v>67</v>
      </c>
      <c r="AE26" s="11"/>
      <c r="AF26" s="13">
        <v>0.0</v>
      </c>
      <c r="AG26" s="11" t="s">
        <v>67</v>
      </c>
      <c r="AH26" s="15"/>
      <c r="AI26" s="11" t="str">
        <f>IF(F26="","",F26+IF(G26="",0,VLOOKUP(G26,RarityBackground!$E$7:$F$9,2,0)))</f>
        <v/>
      </c>
      <c r="AJ26" s="11" t="str">
        <f>IF(H26="","",F26+IF(H26=1,RarityBackground!$F$1,IF(H26=2,RarityBackground!$F$1*3,IF(H26=3,RarityBackground!$F$1*6,"Error"))))</f>
        <v/>
      </c>
      <c r="AK26" s="11" t="str">
        <f>IF(I26="","",IF(I26=1,RarityBackground!$F$2,IF(I26=2,RarityBackground!$F$2*3,IF(I26=3,RarityBackground!$F$2*6,"Error"))))</f>
        <v/>
      </c>
      <c r="AL26" s="11" t="str">
        <f>IF(J26="","",ROUNDUP(RarityBackground!$F$6*VLOOKUP(J26, RarityBackground!$A$18:$B$27,2,0),-1))</f>
        <v/>
      </c>
      <c r="AM26" s="11" t="str">
        <f>IF(K26="","",IF(K26="N","",IF(K26="Y",ROUNDUP(RarityBackground!$F$6,-1),"")))</f>
        <v/>
      </c>
      <c r="AN26" s="11" t="str">
        <f>IF(L26="","",IF(L26=1,RarityBackground!$D$1,IF(L26=2,RarityBackground!$D$1*3,IF(L26=3,RarityBackground!$D$1*6,"Error"))))</f>
        <v/>
      </c>
      <c r="AO26" s="13">
        <f>IF(M26="","",VLOOKUP(M26,RarityBackground!$A$7:$B$17,2,0))</f>
        <v>300</v>
      </c>
      <c r="AP26" s="13">
        <f>IF(N26="","",IF(N26="Y",AO26*RarityBackground!$F$5,IF(N26="N",AO26*(IF(RarityBackground!$F$3+(O26-1)&gt;10,10,RarityBackground!$F$3+(O26-1)))))-AO26)</f>
        <v>1500</v>
      </c>
      <c r="AQ26" s="11" t="str">
        <f t="shared" si="1"/>
        <v/>
      </c>
      <c r="AR26" s="13">
        <f>IF(Q26="","",Q26*RarityBackground!$D$5)</f>
        <v>720</v>
      </c>
      <c r="AS26" s="11" t="str">
        <f>IF(R26="","",VLOOKUP(R26&amp;"Save1Minute", RarityBackground!$C$6:$D$20,2,0))</f>
        <v/>
      </c>
      <c r="AT26" s="11" t="str">
        <f>IF(S26="","",IF(T26="Y",ROUNDUP(S26*RarityBackground!$D$4,0),IF(T26="N",ROUNDUP(S26*RarityBackground!$D$3,0))))</f>
        <v/>
      </c>
      <c r="AU26" s="11" t="str">
        <f>IF(U26="","",IF(V26="Y",((RarityBackground!$D$4*U26)*(RarityBackground!$F$3+W26)),((RarityBackground!$D$3*U26)*(RarityBackground!$F$3+W26))))</f>
        <v/>
      </c>
      <c r="AV26" s="11" t="str">
        <f>IF(X26="","",IF(Y26="Y",(RarityBackground!$D$4*X26)*IF(Z26="Y",RarityBackground!$F$9,RarityBackground!$F$10),(RarityBackground!$D$3*X26)*IF(Z26="Y",RarityBackground!$F$9,RarityBackground!$F$10)))</f>
        <v/>
      </c>
      <c r="AW26" s="11" t="str">
        <f>IF(AA26="","",AA26*RarityBackground!$D$2)</f>
        <v/>
      </c>
      <c r="AX26" s="13">
        <f t="shared" si="2"/>
        <v>310</v>
      </c>
      <c r="AY26" s="13">
        <f>IF(AC26="","",VLOOKUP(AC26,RarityBackground!$A$7:$B$17,2,0))</f>
        <v>30</v>
      </c>
      <c r="AZ26" s="13">
        <f>IF(AD26="","",IF(AD26="Y",AY26*RarityBackground!$F$5,IF(AD26="N",AY26*(IF(RarityBackground!$F$3+(AE26-1)&gt;10,10,RarityBackground!$F$3+(AE26-1)))))-AY26)</f>
        <v>270</v>
      </c>
      <c r="BA26" s="13">
        <f>IF(AF26="","",VLOOKUP(AF26,RarityBackground!$A$7:$B$17,2,0))</f>
        <v>30</v>
      </c>
      <c r="BB26" s="13">
        <f>IF(AG26="","",IF(AG26="Y",BA26*RarityBackground!$F$5,IF(AG26="N",BA26*(IF(RarityBackground!$F$3+(AH26-1)&gt;10,10,RarityBackground!$F$3+(AH26-1)))))-BA26)</f>
        <v>270</v>
      </c>
    </row>
    <row r="27">
      <c r="A27" s="11" t="s">
        <v>788</v>
      </c>
      <c r="B27" s="11" t="s">
        <v>70</v>
      </c>
      <c r="C27" s="12" t="s">
        <v>74</v>
      </c>
      <c r="D27" s="13">
        <f>IF(A27="","",ROUNDUP(SUM(AI27:BB27)*VLOOKUP(B27,RarityBackground!$A$1:$B$6,2,0)*IF(C27="Yes",1,1.1),0))</f>
        <v>1734</v>
      </c>
      <c r="E27" s="14" t="s">
        <v>789</v>
      </c>
      <c r="F27" s="11"/>
      <c r="G27" s="11"/>
      <c r="H27" s="11"/>
      <c r="I27" s="11"/>
      <c r="J27" s="11"/>
      <c r="K27" s="15"/>
      <c r="L27" s="15"/>
      <c r="M27" s="11"/>
      <c r="N27" s="11"/>
      <c r="O27" s="11"/>
      <c r="P27" s="15"/>
      <c r="Q27" s="15"/>
      <c r="R27" s="15"/>
      <c r="S27" s="11"/>
      <c r="T27" s="11"/>
      <c r="U27" s="11"/>
      <c r="V27" s="11"/>
      <c r="W27" s="11"/>
      <c r="X27" s="13">
        <v>4.0</v>
      </c>
      <c r="Y27" s="11" t="s">
        <v>76</v>
      </c>
      <c r="Z27" s="15" t="s">
        <v>76</v>
      </c>
      <c r="AA27" s="16">
        <v>80.0</v>
      </c>
      <c r="AB27" s="16">
        <v>10.0</v>
      </c>
      <c r="AC27" s="11"/>
      <c r="AD27" s="11"/>
      <c r="AE27" s="11"/>
      <c r="AF27" s="11"/>
      <c r="AG27" s="11"/>
      <c r="AH27" s="15"/>
      <c r="AI27" s="11" t="str">
        <f>IF(F27="","",F27+IF(G27="",0,VLOOKUP(G27,RarityBackground!$E$7:$F$9,2,0)))</f>
        <v/>
      </c>
      <c r="AJ27" s="11" t="str">
        <f>IF(H27="","",F27+IF(H27=1,RarityBackground!$F$1,IF(H27=2,RarityBackground!$F$1*3,IF(H27=3,RarityBackground!$F$1*6,"Error"))))</f>
        <v/>
      </c>
      <c r="AK27" s="11" t="str">
        <f>IF(I27="","",IF(I27=1,RarityBackground!$F$2,IF(I27=2,RarityBackground!$F$2*3,IF(I27=3,RarityBackground!$F$2*6,"Error"))))</f>
        <v/>
      </c>
      <c r="AL27" s="11" t="str">
        <f>IF(J27="","",ROUNDUP(RarityBackground!$F$6*VLOOKUP(J27, RarityBackground!$A$18:$B$27,2,0),-1))</f>
        <v/>
      </c>
      <c r="AM27" s="11" t="str">
        <f>IF(K27="","",IF(K27="N","",IF(K27="Y",ROUNDUP(RarityBackground!$F$6,-1),"")))</f>
        <v/>
      </c>
      <c r="AN27" s="11" t="str">
        <f>IF(L27="","",IF(L27=1,RarityBackground!$D$1,IF(L27=2,RarityBackground!$D$1*3,IF(L27=3,RarityBackground!$D$1*6,"Error"))))</f>
        <v/>
      </c>
      <c r="AO27" s="11" t="str">
        <f>IF(M27="","",VLOOKUP(M27,RarityBackground!$A$7:$B$17,2,0))</f>
        <v/>
      </c>
      <c r="AP27" s="11" t="str">
        <f>IF(N27="","",IF(N27="Y",AO27*RarityBackground!$F$5,IF(N27="N",AO27*(IF(RarityBackground!$F$3+(O27-1)&gt;10,10,RarityBackground!$F$3+(O27-1)))))-AO27)</f>
        <v/>
      </c>
      <c r="AQ27" s="11" t="str">
        <f t="shared" si="1"/>
        <v/>
      </c>
      <c r="AR27" s="11" t="str">
        <f>IF(Q27="","",Q27*RarityBackground!$D$5)</f>
        <v/>
      </c>
      <c r="AS27" s="11" t="str">
        <f>IF(R27="","",VLOOKUP(R27&amp;"Save1Minute", RarityBackground!$C$6:$D$20,2,0))</f>
        <v/>
      </c>
      <c r="AT27" s="11" t="str">
        <f>IF(S27="","",IF(T27="Y",ROUNDUP(S27*RarityBackground!$D$4,0),IF(T27="N",ROUNDUP(S27*RarityBackground!$D$3,0))))</f>
        <v/>
      </c>
      <c r="AU27" s="11" t="str">
        <f>IF(U27="","",IF(V27="Y",((RarityBackground!$D$4*U27)*(RarityBackground!$F$3+W27)),((RarityBackground!$D$3*U27)*(RarityBackground!$F$3+W27))))</f>
        <v/>
      </c>
      <c r="AV27" s="13">
        <f>IF(X27="","",IF(Y27="Y",(RarityBackground!$D$4*X27)*IF(Z27="Y",RarityBackground!$F$9,RarityBackground!$F$10),(RarityBackground!$D$3*X27)*IF(Z27="Y",RarityBackground!$F$9,RarityBackground!$F$10)))</f>
        <v>285.6</v>
      </c>
      <c r="AW27" s="13">
        <f>IF(AA27="","",AA27*RarityBackground!$D$2)</f>
        <v>571.2</v>
      </c>
      <c r="AX27" s="13">
        <f t="shared" si="2"/>
        <v>10</v>
      </c>
      <c r="AY27" s="11" t="str">
        <f>IF(AC27="","",VLOOKUP(AC27,RarityBackground!$A$7:$B$17,2,0))</f>
        <v/>
      </c>
      <c r="AZ27" s="11" t="str">
        <f>IF(AD27="","",IF(AD27="Y",AY27*RarityBackground!$F$5,IF(AD27="N",AY27*(IF(RarityBackground!$F$3+(AE27-1)&gt;10,10,RarityBackground!$F$3+(AE27-1)))))-AY27)</f>
        <v/>
      </c>
      <c r="BA27" s="11" t="str">
        <f>IF(AF27="","",VLOOKUP(AF27,RarityBackground!$A$7:$B$17,2,0))</f>
        <v/>
      </c>
      <c r="BB27" s="11" t="str">
        <f>IF(AG27="","",IF(AG27="Y",BA27*RarityBackground!$F$5,IF(AG27="N",BA27*(IF(RarityBackground!$F$3+(AH27-1)&gt;10,10,RarityBackground!$F$3+(AH27-1)))))-BA27)</f>
        <v/>
      </c>
    </row>
    <row r="28">
      <c r="A28" s="11" t="s">
        <v>790</v>
      </c>
      <c r="B28" s="11" t="s">
        <v>70</v>
      </c>
      <c r="C28" s="12" t="s">
        <v>74</v>
      </c>
      <c r="D28" s="13">
        <f>IF(A28="","",ROUNDUP(SUM(AI28:BB28)*VLOOKUP(B28,RarityBackground!$A$1:$B$6,2,0)*IF(C28="Yes",1,1.1),0))</f>
        <v>4820</v>
      </c>
      <c r="E28" s="14" t="s">
        <v>791</v>
      </c>
      <c r="F28" s="11"/>
      <c r="G28" s="11"/>
      <c r="H28" s="11"/>
      <c r="I28" s="11"/>
      <c r="J28" s="11"/>
      <c r="K28" s="11"/>
      <c r="L28" s="15"/>
      <c r="M28" s="13">
        <v>3.0</v>
      </c>
      <c r="N28" s="11" t="s">
        <v>76</v>
      </c>
      <c r="O28" s="13">
        <v>3.0</v>
      </c>
      <c r="P28" s="15"/>
      <c r="Q28" s="16">
        <v>20.0</v>
      </c>
      <c r="R28" s="15"/>
      <c r="S28" s="11"/>
      <c r="T28" s="11"/>
      <c r="U28" s="11"/>
      <c r="V28" s="11"/>
      <c r="W28" s="11"/>
      <c r="X28" s="11"/>
      <c r="Y28" s="11"/>
      <c r="Z28" s="15"/>
      <c r="AA28" s="15"/>
      <c r="AB28" s="16">
        <v>10.0</v>
      </c>
      <c r="AC28" s="11"/>
      <c r="AD28" s="11"/>
      <c r="AE28" s="11"/>
      <c r="AF28" s="11"/>
      <c r="AG28" s="11"/>
      <c r="AH28" s="15"/>
      <c r="AI28" s="11" t="str">
        <f>IF(F28="","",F28+IF(G28="",0,VLOOKUP(G28,RarityBackground!$E$7:$F$9,2,0)))</f>
        <v/>
      </c>
      <c r="AJ28" s="11" t="str">
        <f>IF(H28="","",F28+IF(H28=1,RarityBackground!$F$1,IF(H28=2,RarityBackground!$F$1*3,IF(H28=3,RarityBackground!$F$1*6,"Error"))))</f>
        <v/>
      </c>
      <c r="AK28" s="11" t="str">
        <f>IF(I28="","",IF(I28=1,RarityBackground!$F$2,IF(I28=2,RarityBackground!$F$2*3,IF(I28=3,RarityBackground!$F$2*6,"Error"))))</f>
        <v/>
      </c>
      <c r="AL28" s="11" t="str">
        <f>IF(J28="","",ROUNDUP(RarityBackground!$F$6*VLOOKUP(J28, RarityBackground!$A$18:$B$27,2,0),-1))</f>
        <v/>
      </c>
      <c r="AM28" s="11" t="str">
        <f>IF(K28="","",IF(K28="N","",IF(K28="Y",ROUNDUP(RarityBackground!$F$6,-1),"")))</f>
        <v/>
      </c>
      <c r="AN28" s="11" t="str">
        <f>IF(L28="","",IF(L28=1,RarityBackground!$D$1,IF(L28=2,RarityBackground!$D$1*3,IF(L28=3,RarityBackground!$D$1*6,"Error"))))</f>
        <v/>
      </c>
      <c r="AO28" s="13">
        <f>IF(M28="","",VLOOKUP(M28,RarityBackground!$A$7:$B$17,2,0))</f>
        <v>300</v>
      </c>
      <c r="AP28" s="13">
        <f>IF(N28="","",IF(N28="Y",AO28*RarityBackground!$F$5,IF(N28="N",AO28*(IF(RarityBackground!$F$3+(O28-1)&gt;10,10,RarityBackground!$F$3+(O28-1)))))-AO28)</f>
        <v>1500</v>
      </c>
      <c r="AQ28" s="11" t="str">
        <f t="shared" si="1"/>
        <v/>
      </c>
      <c r="AR28" s="13">
        <f>IF(Q28="","",Q28*RarityBackground!$D$5)</f>
        <v>600</v>
      </c>
      <c r="AS28" s="11" t="str">
        <f>IF(R28="","",VLOOKUP(R28&amp;"Save1Minute", RarityBackground!$C$6:$D$20,2,0))</f>
        <v/>
      </c>
      <c r="AT28" s="11" t="str">
        <f>IF(S28="","",IF(T28="Y",ROUNDUP(S28*RarityBackground!$D$4,0),IF(T28="N",ROUNDUP(S28*RarityBackground!$D$3,0))))</f>
        <v/>
      </c>
      <c r="AU28" s="11" t="str">
        <f>IF(U28="","",IF(V28="Y",((RarityBackground!$D$4*U28)*(RarityBackground!$F$3+W28)),((RarityBackground!$D$3*U28)*(RarityBackground!$F$3+W28))))</f>
        <v/>
      </c>
      <c r="AV28" s="11" t="str">
        <f>IF(X28="","",IF(Y28="Y",(RarityBackground!$D$4*X28)*IF(Z28="Y",RarityBackground!$F$9,RarityBackground!$F$10),(RarityBackground!$D$3*X28)*IF(Z28="Y",RarityBackground!$F$9,RarityBackground!$F$10)))</f>
        <v/>
      </c>
      <c r="AW28" s="11" t="str">
        <f>IF(AA28="","",AA28*RarityBackground!$D$2)</f>
        <v/>
      </c>
      <c r="AX28" s="13">
        <f t="shared" si="2"/>
        <v>10</v>
      </c>
      <c r="AY28" s="11" t="str">
        <f>IF(AC28="","",VLOOKUP(AC28,RarityBackground!$A$7:$B$17,2,0))</f>
        <v/>
      </c>
      <c r="AZ28" s="11" t="str">
        <f>IF(AD28="","",IF(AD28="Y",AY28*RarityBackground!$F$5,IF(AD28="N",AY28*(IF(RarityBackground!$F$3+(AE28-1)&gt;10,10,RarityBackground!$F$3+(AE28-1)))))-AY28)</f>
        <v/>
      </c>
      <c r="BA28" s="11" t="str">
        <f>IF(AF28="","",VLOOKUP(AF28,RarityBackground!$A$7:$B$17,2,0))</f>
        <v/>
      </c>
      <c r="BB28" s="11" t="str">
        <f>IF(AG28="","",IF(AG28="Y",BA28*RarityBackground!$F$5,IF(AG28="N",BA28*(IF(RarityBackground!$F$3+(AH28-1)&gt;10,10,RarityBackground!$F$3+(AH28-1)))))-BA28)</f>
        <v/>
      </c>
    </row>
    <row r="29">
      <c r="A29" s="11" t="s">
        <v>792</v>
      </c>
      <c r="B29" s="11" t="s">
        <v>55</v>
      </c>
      <c r="C29" s="12" t="s">
        <v>74</v>
      </c>
      <c r="D29" s="13">
        <f>IF(A29="","",ROUNDUP(SUM(AI29:BB29)*VLOOKUP(B29,RarityBackground!$A$1:$B$6,2,0)*IF(C29="Yes",1,1.1),0))</f>
        <v>1371</v>
      </c>
      <c r="E29" s="14" t="s">
        <v>793</v>
      </c>
      <c r="F29" s="11"/>
      <c r="G29" s="11"/>
      <c r="H29" s="15"/>
      <c r="I29" s="15"/>
      <c r="J29" s="11"/>
      <c r="K29" s="15"/>
      <c r="L29" s="16">
        <v>1.0</v>
      </c>
      <c r="M29" s="13">
        <v>1.0</v>
      </c>
      <c r="N29" s="11" t="s">
        <v>76</v>
      </c>
      <c r="O29" s="13">
        <v>1.0</v>
      </c>
      <c r="P29" s="15"/>
      <c r="Q29" s="15"/>
      <c r="R29" s="15"/>
      <c r="S29" s="11"/>
      <c r="T29" s="11"/>
      <c r="U29" s="13">
        <v>3.0</v>
      </c>
      <c r="V29" s="11" t="s">
        <v>76</v>
      </c>
      <c r="W29" s="13">
        <v>1.0</v>
      </c>
      <c r="X29" s="11"/>
      <c r="Y29" s="11"/>
      <c r="Z29" s="15"/>
      <c r="AA29" s="15"/>
      <c r="AB29" s="15"/>
      <c r="AC29" s="11"/>
      <c r="AD29" s="11"/>
      <c r="AE29" s="11"/>
      <c r="AF29" s="11"/>
      <c r="AG29" s="11"/>
      <c r="AH29" s="15"/>
      <c r="AI29" s="11" t="str">
        <f>IF(F29="","",F29+IF(G29="",0,VLOOKUP(G29,RarityBackground!$E$7:$F$9,2,0)))</f>
        <v/>
      </c>
      <c r="AJ29" s="11" t="str">
        <f>IF(H29="","",F29+IF(H29=1,RarityBackground!$F$1,IF(H29=2,RarityBackground!$F$1*3,IF(H29=3,RarityBackground!$F$1*6,"Error"))))</f>
        <v/>
      </c>
      <c r="AK29" s="11" t="str">
        <f>IF(I29="","",IF(I29=1,RarityBackground!$F$2,IF(I29=2,RarityBackground!$F$2*3,IF(I29=3,RarityBackground!$F$2*6,"Error"))))</f>
        <v/>
      </c>
      <c r="AL29" s="11" t="str">
        <f>IF(J29="","",ROUNDUP(RarityBackground!$F$6*VLOOKUP(J29, RarityBackground!$A$18:$B$27,2,0),-1))</f>
        <v/>
      </c>
      <c r="AM29" s="11" t="str">
        <f>IF(K29="","",IF(K29="N","",IF(K29="Y",ROUNDUP(RarityBackground!$F$6,-1),"")))</f>
        <v/>
      </c>
      <c r="AN29" s="11">
        <f>IF(L29="","",IF(L29=1,RarityBackground!$D$1,IF(L29=2,RarityBackground!$D$1*3,IF(L29=3,RarityBackground!$D$1*6,"Error"))))</f>
        <v>500</v>
      </c>
      <c r="AO29" s="13">
        <f>IF(M29="","",VLOOKUP(M29,RarityBackground!$A$7:$B$17,2,0))</f>
        <v>90</v>
      </c>
      <c r="AP29" s="13">
        <f>IF(N29="","",IF(N29="Y",AO29*RarityBackground!$F$5,IF(N29="N",AO29*(IF(RarityBackground!$F$3+(O29-1)&gt;10,10,RarityBackground!$F$3+(O29-1)))))-AO29)</f>
        <v>270</v>
      </c>
      <c r="AQ29" s="11" t="str">
        <f t="shared" si="1"/>
        <v/>
      </c>
      <c r="AR29" s="11" t="str">
        <f>IF(Q29="","",Q29*RarityBackground!$D$5)</f>
        <v/>
      </c>
      <c r="AS29" s="11" t="str">
        <f>IF(R29="","",VLOOKUP(R29&amp;"Save1Minute", RarityBackground!$C$6:$D$20,2,0))</f>
        <v/>
      </c>
      <c r="AT29" s="11" t="str">
        <f>IF(S29="","",IF(T29="Y",ROUNDUP(S29*RarityBackground!$D$4,0),IF(T29="N",ROUNDUP(S29*RarityBackground!$D$3,0))))</f>
        <v/>
      </c>
      <c r="AU29" s="13">
        <f>IF(U29="","",IF(V29="Y",((RarityBackground!$D$4*U29)*(RarityBackground!$F$3+W29)),((RarityBackground!$D$3*U29)*(RarityBackground!$F$3+W29))))</f>
        <v>53.55</v>
      </c>
      <c r="AV29" s="11" t="str">
        <f>IF(X29="","",IF(Y29="Y",(RarityBackground!$D$4*X29)*IF(Z29="Y",RarityBackground!$F$9,RarityBackground!$F$10),(RarityBackground!$D$3*X29)*IF(Z29="Y",RarityBackground!$F$9,RarityBackground!$F$10)))</f>
        <v/>
      </c>
      <c r="AW29" s="11" t="str">
        <f>IF(AA29="","",AA29*RarityBackground!$D$2)</f>
        <v/>
      </c>
      <c r="AX29" s="11" t="str">
        <f t="shared" si="2"/>
        <v/>
      </c>
      <c r="AY29" s="11" t="str">
        <f>IF(AC29="","",VLOOKUP(AC29,RarityBackground!$A$7:$B$17,2,0))</f>
        <v/>
      </c>
      <c r="AZ29" s="11" t="str">
        <f>IF(AD29="","",IF(AD29="Y",AY29*RarityBackground!$F$5,IF(AD29="N",AY29*(IF(RarityBackground!$F$3+(AE29-1)&gt;10,10,RarityBackground!$F$3+(AE29-1)))))-AY29)</f>
        <v/>
      </c>
      <c r="BA29" s="11" t="str">
        <f>IF(AF29="","",VLOOKUP(AF29,RarityBackground!$A$7:$B$17,2,0))</f>
        <v/>
      </c>
      <c r="BB29" s="11" t="str">
        <f>IF(AG29="","",IF(AG29="Y",BA29*RarityBackground!$F$5,IF(AG29="N",BA29*(IF(RarityBackground!$F$3+(AH29-1)&gt;10,10,RarityBackground!$F$3+(AH29-1)))))-BA29)</f>
        <v/>
      </c>
    </row>
    <row r="30">
      <c r="A30" s="11" t="s">
        <v>794</v>
      </c>
      <c r="B30" s="11" t="s">
        <v>70</v>
      </c>
      <c r="C30" s="12" t="s">
        <v>74</v>
      </c>
      <c r="D30" s="13">
        <f>IF(A30="","",ROUNDUP(SUM(AI30:BB30)*VLOOKUP(B30,RarityBackground!$A$1:$B$6,2,0)*IF(C30="Yes",1,1.1),0))</f>
        <v>3620</v>
      </c>
      <c r="E30" s="14" t="s">
        <v>795</v>
      </c>
      <c r="F30" s="11"/>
      <c r="G30" s="11"/>
      <c r="H30" s="11"/>
      <c r="I30" s="11"/>
      <c r="J30" s="11"/>
      <c r="K30" s="11"/>
      <c r="L30" s="15"/>
      <c r="M30" s="13">
        <v>2.0</v>
      </c>
      <c r="N30" s="11" t="s">
        <v>67</v>
      </c>
      <c r="O30" s="11"/>
      <c r="P30" s="15"/>
      <c r="Q30" s="15"/>
      <c r="R30" s="15"/>
      <c r="S30" s="11"/>
      <c r="T30" s="11"/>
      <c r="U30" s="11"/>
      <c r="V30" s="11"/>
      <c r="W30" s="11"/>
      <c r="X30" s="11"/>
      <c r="Y30" s="11"/>
      <c r="Z30" s="15"/>
      <c r="AA30" s="15"/>
      <c r="AB30" s="16">
        <v>10.0</v>
      </c>
      <c r="AC30" s="11"/>
      <c r="AD30" s="11"/>
      <c r="AE30" s="11"/>
      <c r="AF30" s="11"/>
      <c r="AG30" s="11"/>
      <c r="AH30" s="15"/>
      <c r="AI30" s="11" t="str">
        <f>IF(F30="","",F30+IF(G30="",0,VLOOKUP(G30,RarityBackground!$E$7:$F$9,2,0)))</f>
        <v/>
      </c>
      <c r="AJ30" s="11" t="str">
        <f>IF(H30="","",F30+IF(H30=1,RarityBackground!$F$1,IF(H30=2,RarityBackground!$F$1*3,IF(H30=3,RarityBackground!$F$1*6,"Error"))))</f>
        <v/>
      </c>
      <c r="AK30" s="11" t="str">
        <f>IF(I30="","",IF(I30=1,RarityBackground!$F$2,IF(I30=2,RarityBackground!$F$2*3,IF(I30=3,RarityBackground!$F$2*6,"Error"))))</f>
        <v/>
      </c>
      <c r="AL30" s="11" t="str">
        <f>IF(J30="","",ROUNDUP(RarityBackground!$F$6*VLOOKUP(J30, RarityBackground!$A$18:$B$27,2,0),-1))</f>
        <v/>
      </c>
      <c r="AM30" s="11" t="str">
        <f>IF(K30="","",IF(K30="N","",IF(K30="Y",ROUNDUP(RarityBackground!$F$6,-1),"")))</f>
        <v/>
      </c>
      <c r="AN30" s="11" t="str">
        <f>IF(L30="","",IF(L30=1,RarityBackground!$D$1,IF(L30=2,RarityBackground!$D$1*3,IF(L30=3,RarityBackground!$D$1*6,"Error"))))</f>
        <v/>
      </c>
      <c r="AO30" s="13">
        <f>IF(M30="","",VLOOKUP(M30,RarityBackground!$A$7:$B$17,2,0))</f>
        <v>180</v>
      </c>
      <c r="AP30" s="13">
        <f>IF(N30="","",IF(N30="Y",AO30*RarityBackground!$F$5,IF(N30="N",AO30*(IF(RarityBackground!$F$3+(O30-1)&gt;10,10,RarityBackground!$F$3+(O30-1)))))-AO30)</f>
        <v>1620</v>
      </c>
      <c r="AQ30" s="11" t="str">
        <f t="shared" si="1"/>
        <v/>
      </c>
      <c r="AR30" s="11" t="str">
        <f>IF(Q30="","",Q30*RarityBackground!$D$5)</f>
        <v/>
      </c>
      <c r="AS30" s="11" t="str">
        <f>IF(R30="","",VLOOKUP(R30&amp;"Save1Minute", RarityBackground!$C$6:$D$20,2,0))</f>
        <v/>
      </c>
      <c r="AT30" s="11" t="str">
        <f>IF(S30="","",IF(T30="Y",ROUNDUP(S30*RarityBackground!$D$4,0),IF(T30="N",ROUNDUP(S30*RarityBackground!$D$3,0))))</f>
        <v/>
      </c>
      <c r="AU30" s="11" t="str">
        <f>IF(U30="","",IF(V30="Y",((RarityBackground!$D$4*U30)*(RarityBackground!$F$3+W30)),((RarityBackground!$D$3*U30)*(RarityBackground!$F$3+W30))))</f>
        <v/>
      </c>
      <c r="AV30" s="11" t="str">
        <f>IF(X30="","",IF(Y30="Y",(RarityBackground!$D$4*X30)*IF(Z30="Y",RarityBackground!$F$9,RarityBackground!$F$10),(RarityBackground!$D$3*X30)*IF(Z30="Y",RarityBackground!$F$9,RarityBackground!$F$10)))</f>
        <v/>
      </c>
      <c r="AW30" s="11" t="str">
        <f>IF(AA30="","",AA30*RarityBackground!$D$2)</f>
        <v/>
      </c>
      <c r="AX30" s="13">
        <f t="shared" si="2"/>
        <v>10</v>
      </c>
      <c r="AY30" s="11" t="str">
        <f>IF(AC30="","",VLOOKUP(AC30,RarityBackground!$A$7:$B$17,2,0))</f>
        <v/>
      </c>
      <c r="AZ30" s="11" t="str">
        <f>IF(AD30="","",IF(AD30="Y",AY30*RarityBackground!$F$5,IF(AD30="N",AY30*(IF(RarityBackground!$F$3+(AE30-1)&gt;10,10,RarityBackground!$F$3+(AE30-1)))))-AY30)</f>
        <v/>
      </c>
      <c r="BA30" s="11" t="str">
        <f>IF(AF30="","",VLOOKUP(AF30,RarityBackground!$A$7:$B$17,2,0))</f>
        <v/>
      </c>
      <c r="BB30" s="11" t="str">
        <f>IF(AG30="","",IF(AG30="Y",BA30*RarityBackground!$F$5,IF(AG30="N",BA30*(IF(RarityBackground!$F$3+(AH30-1)&gt;10,10,RarityBackground!$F$3+(AH30-1)))))-BA30)</f>
        <v/>
      </c>
    </row>
    <row r="31">
      <c r="A31" s="11" t="s">
        <v>796</v>
      </c>
      <c r="B31" s="11" t="s">
        <v>70</v>
      </c>
      <c r="C31" s="12" t="s">
        <v>74</v>
      </c>
      <c r="D31" s="13">
        <f>IF(A31="","",ROUNDUP(SUM(AI31:BB31)*VLOOKUP(B31,RarityBackground!$A$1:$B$6,2,0)*IF(C31="Yes",1,1.1),0))</f>
        <v>6020</v>
      </c>
      <c r="E31" s="14" t="s">
        <v>797</v>
      </c>
      <c r="F31" s="11"/>
      <c r="G31" s="11"/>
      <c r="H31" s="11"/>
      <c r="I31" s="11"/>
      <c r="J31" s="11"/>
      <c r="K31" s="11"/>
      <c r="L31" s="15"/>
      <c r="M31" s="13">
        <v>3.0</v>
      </c>
      <c r="N31" s="11" t="s">
        <v>67</v>
      </c>
      <c r="O31" s="11"/>
      <c r="P31" s="15"/>
      <c r="Q31" s="15"/>
      <c r="R31" s="15"/>
      <c r="S31" s="11"/>
      <c r="T31" s="11"/>
      <c r="U31" s="11"/>
      <c r="V31" s="11"/>
      <c r="W31" s="11"/>
      <c r="X31" s="11"/>
      <c r="Y31" s="11"/>
      <c r="Z31" s="15"/>
      <c r="AA31" s="15"/>
      <c r="AB31" s="16">
        <v>10.0</v>
      </c>
      <c r="AC31" s="11"/>
      <c r="AD31" s="11"/>
      <c r="AE31" s="11"/>
      <c r="AF31" s="11"/>
      <c r="AG31" s="11"/>
      <c r="AH31" s="15"/>
      <c r="AI31" s="11" t="str">
        <f>IF(F31="","",F31+IF(G31="",0,VLOOKUP(G31,RarityBackground!$E$7:$F$9,2,0)))</f>
        <v/>
      </c>
      <c r="AJ31" s="11" t="str">
        <f>IF(H31="","",F31+IF(H31=1,RarityBackground!$F$1,IF(H31=2,RarityBackground!$F$1*3,IF(H31=3,RarityBackground!$F$1*6,"Error"))))</f>
        <v/>
      </c>
      <c r="AK31" s="11" t="str">
        <f>IF(I31="","",IF(I31=1,RarityBackground!$F$2,IF(I31=2,RarityBackground!$F$2*3,IF(I31=3,RarityBackground!$F$2*6,"Error"))))</f>
        <v/>
      </c>
      <c r="AL31" s="11" t="str">
        <f>IF(J31="","",ROUNDUP(RarityBackground!$F$6*VLOOKUP(J31, RarityBackground!$A$18:$B$27,2,0),-1))</f>
        <v/>
      </c>
      <c r="AM31" s="11" t="str">
        <f>IF(K31="","",IF(K31="N","",IF(K31="Y",ROUNDUP(RarityBackground!$F$6,-1),"")))</f>
        <v/>
      </c>
      <c r="AN31" s="11" t="str">
        <f>IF(L31="","",IF(L31=1,RarityBackground!$D$1,IF(L31=2,RarityBackground!$D$1*3,IF(L31=3,RarityBackground!$D$1*6,"Error"))))</f>
        <v/>
      </c>
      <c r="AO31" s="13">
        <f>IF(M31="","",VLOOKUP(M31,RarityBackground!$A$7:$B$17,2,0))</f>
        <v>300</v>
      </c>
      <c r="AP31" s="13">
        <f>IF(N31="","",IF(N31="Y",AO31*RarityBackground!$F$5,IF(N31="N",AO31*(IF(RarityBackground!$F$3+(O31-1)&gt;10,10,RarityBackground!$F$3+(O31-1)))))-AO31)</f>
        <v>2700</v>
      </c>
      <c r="AQ31" s="11" t="str">
        <f t="shared" si="1"/>
        <v/>
      </c>
      <c r="AR31" s="11" t="str">
        <f>IF(Q31="","",Q31*RarityBackground!$D$5)</f>
        <v/>
      </c>
      <c r="AS31" s="11" t="str">
        <f>IF(R31="","",VLOOKUP(R31&amp;"Save1Minute", RarityBackground!$C$6:$D$20,2,0))</f>
        <v/>
      </c>
      <c r="AT31" s="11" t="str">
        <f>IF(S31="","",IF(T31="Y",ROUNDUP(S31*RarityBackground!$D$4,0),IF(T31="N",ROUNDUP(S31*RarityBackground!$D$3,0))))</f>
        <v/>
      </c>
      <c r="AU31" s="11" t="str">
        <f>IF(U31="","",IF(V31="Y",((RarityBackground!$D$4*U31)*(RarityBackground!$F$3+W31)),((RarityBackground!$D$3*U31)*(RarityBackground!$F$3+W31))))</f>
        <v/>
      </c>
      <c r="AV31" s="11" t="str">
        <f>IF(X31="","",IF(Y31="Y",(RarityBackground!$D$4*X31)*IF(Z31="Y",RarityBackground!$F$9,RarityBackground!$F$10),(RarityBackground!$D$3*X31)*IF(Z31="Y",RarityBackground!$F$9,RarityBackground!$F$10)))</f>
        <v/>
      </c>
      <c r="AW31" s="11" t="str">
        <f>IF(AA31="","",AA31*RarityBackground!$D$2)</f>
        <v/>
      </c>
      <c r="AX31" s="13">
        <f t="shared" si="2"/>
        <v>10</v>
      </c>
      <c r="AY31" s="11" t="str">
        <f>IF(AC31="","",VLOOKUP(AC31,RarityBackground!$A$7:$B$17,2,0))</f>
        <v/>
      </c>
      <c r="AZ31" s="11" t="str">
        <f>IF(AD31="","",IF(AD31="Y",AY31*RarityBackground!$F$5,IF(AD31="N",AY31*(IF(RarityBackground!$F$3+(AE31-1)&gt;10,10,RarityBackground!$F$3+(AE31-1)))))-AY31)</f>
        <v/>
      </c>
      <c r="BA31" s="11" t="str">
        <f>IF(AF31="","",VLOOKUP(AF31,RarityBackground!$A$7:$B$17,2,0))</f>
        <v/>
      </c>
      <c r="BB31" s="11" t="str">
        <f>IF(AG31="","",IF(AG31="Y",BA31*RarityBackground!$F$5,IF(AG31="N",BA31*(IF(RarityBackground!$F$3+(AH31-1)&gt;10,10,RarityBackground!$F$3+(AH31-1)))))-BA31)</f>
        <v/>
      </c>
    </row>
    <row r="32">
      <c r="A32" s="11" t="s">
        <v>798</v>
      </c>
      <c r="B32" s="11" t="s">
        <v>70</v>
      </c>
      <c r="C32" s="12" t="s">
        <v>74</v>
      </c>
      <c r="D32" s="13">
        <f>IF(A32="","",ROUNDUP(SUM(AI32:BB32)*VLOOKUP(B32,RarityBackground!$A$1:$B$6,2,0)*IF(C32="Yes",1,1.1),0))</f>
        <v>806</v>
      </c>
      <c r="E32" s="14" t="s">
        <v>799</v>
      </c>
      <c r="F32" s="11"/>
      <c r="G32" s="11"/>
      <c r="H32" s="15"/>
      <c r="I32" s="15"/>
      <c r="J32" s="11"/>
      <c r="K32" s="15"/>
      <c r="L32" s="15"/>
      <c r="M32" s="11"/>
      <c r="N32" s="11"/>
      <c r="O32" s="11"/>
      <c r="P32" s="15"/>
      <c r="Q32" s="15"/>
      <c r="R32" s="15"/>
      <c r="S32" s="11"/>
      <c r="T32" s="11"/>
      <c r="U32" s="11"/>
      <c r="V32" s="11"/>
      <c r="W32" s="11"/>
      <c r="X32" s="13">
        <v>11.0</v>
      </c>
      <c r="Y32" s="11" t="s">
        <v>76</v>
      </c>
      <c r="Z32" s="15" t="s">
        <v>67</v>
      </c>
      <c r="AA32" s="15"/>
      <c r="AB32" s="16">
        <v>10.0</v>
      </c>
      <c r="AC32" s="11"/>
      <c r="AD32" s="11"/>
      <c r="AE32" s="11"/>
      <c r="AF32" s="11"/>
      <c r="AG32" s="11"/>
      <c r="AH32" s="15"/>
      <c r="AI32" s="11" t="str">
        <f>IF(F32="","",F32+IF(G32="",0,VLOOKUP(G32,RarityBackground!$E$7:$F$9,2,0)))</f>
        <v/>
      </c>
      <c r="AJ32" s="11" t="str">
        <f>IF(H32="","",F32+IF(H32=1,RarityBackground!$F$1,IF(H32=2,RarityBackground!$F$1*3,IF(H32=3,RarityBackground!$F$1*6,"Error"))))</f>
        <v/>
      </c>
      <c r="AK32" s="11" t="str">
        <f>IF(I32="","",IF(I32=1,RarityBackground!$F$2,IF(I32=2,RarityBackground!$F$2*3,IF(I32=3,RarityBackground!$F$2*6,"Error"))))</f>
        <v/>
      </c>
      <c r="AL32" s="11" t="str">
        <f>IF(J32="","",ROUNDUP(RarityBackground!$F$6*VLOOKUP(J32, RarityBackground!$A$18:$B$27,2,0),-1))</f>
        <v/>
      </c>
      <c r="AM32" s="11" t="str">
        <f>IF(K32="","",IF(K32="N","",IF(K32="Y",ROUNDUP(RarityBackground!$F$6,-1),"")))</f>
        <v/>
      </c>
      <c r="AN32" s="11" t="str">
        <f>IF(L32="","",IF(L32=1,RarityBackground!$D$1,IF(L32=2,RarityBackground!$D$1*3,IF(L32=3,RarityBackground!$D$1*6,"Error"))))</f>
        <v/>
      </c>
      <c r="AO32" s="11" t="str">
        <f>IF(M32="","",VLOOKUP(M32,RarityBackground!$A$7:$B$17,2,0))</f>
        <v/>
      </c>
      <c r="AP32" s="11" t="str">
        <f>IF(N32="","",IF(N32="Y",AO32*RarityBackground!$F$5,IF(N32="N",AO32*(IF(RarityBackground!$F$3+(O32-1)&gt;10,10,RarityBackground!$F$3+(O32-1)))))-AO32)</f>
        <v/>
      </c>
      <c r="AQ32" s="11" t="str">
        <f t="shared" si="1"/>
        <v/>
      </c>
      <c r="AR32" s="11" t="str">
        <f>IF(Q32="","",Q32*RarityBackground!$D$5)</f>
        <v/>
      </c>
      <c r="AS32" s="11" t="str">
        <f>IF(R32="","",VLOOKUP(R32&amp;"Save1Minute", RarityBackground!$C$6:$D$20,2,0))</f>
        <v/>
      </c>
      <c r="AT32" s="11" t="str">
        <f>IF(S32="","",IF(T32="Y",ROUNDUP(S32*RarityBackground!$D$4,0),IF(T32="N",ROUNDUP(S32*RarityBackground!$D$3,0))))</f>
        <v/>
      </c>
      <c r="AU32" s="11" t="str">
        <f>IF(U32="","",IF(V32="Y",((RarityBackground!$D$4*U32)*(RarityBackground!$F$3+W32)),((RarityBackground!$D$3*U32)*(RarityBackground!$F$3+W32))))</f>
        <v/>
      </c>
      <c r="AV32" s="13">
        <f>IF(X32="","",IF(Y32="Y",(RarityBackground!$D$4*X32)*IF(Z32="Y",RarityBackground!$F$9,RarityBackground!$F$10),(RarityBackground!$D$3*X32)*IF(Z32="Y",RarityBackground!$F$9,RarityBackground!$F$10)))</f>
        <v>392.7</v>
      </c>
      <c r="AW32" s="11" t="str">
        <f>IF(AA32="","",AA32*RarityBackground!$D$2)</f>
        <v/>
      </c>
      <c r="AX32" s="13">
        <f t="shared" si="2"/>
        <v>10</v>
      </c>
      <c r="AY32" s="11" t="str">
        <f>IF(AC32="","",VLOOKUP(AC32,RarityBackground!$A$7:$B$17,2,0))</f>
        <v/>
      </c>
      <c r="AZ32" s="11" t="str">
        <f>IF(AD32="","",IF(AD32="Y",AY32*RarityBackground!$F$5,IF(AD32="N",AY32*(IF(RarityBackground!$F$3+(AE32-1)&gt;10,10,RarityBackground!$F$3+(AE32-1)))))-AY32)</f>
        <v/>
      </c>
      <c r="BA32" s="11" t="str">
        <f>IF(AF32="","",VLOOKUP(AF32,RarityBackground!$A$7:$B$17,2,0))</f>
        <v/>
      </c>
      <c r="BB32" s="11" t="str">
        <f>IF(AG32="","",IF(AG32="Y",BA32*RarityBackground!$F$5,IF(AG32="N",BA32*(IF(RarityBackground!$F$3+(AH32-1)&gt;10,10,RarityBackground!$F$3+(AH32-1)))))-BA32)</f>
        <v/>
      </c>
    </row>
    <row r="33">
      <c r="A33" s="11" t="s">
        <v>800</v>
      </c>
      <c r="B33" s="11" t="s">
        <v>70</v>
      </c>
      <c r="C33" s="12" t="s">
        <v>74</v>
      </c>
      <c r="D33" s="13">
        <f>IF(A33="","",ROUNDUP(SUM(AI33:BB33)*VLOOKUP(B33,RarityBackground!$A$1:$B$6,2,0)*IF(C33="Yes",1,1.1),0))</f>
        <v>1581</v>
      </c>
      <c r="E33" s="14" t="s">
        <v>801</v>
      </c>
      <c r="F33" s="11"/>
      <c r="G33" s="11"/>
      <c r="H33" s="11"/>
      <c r="I33" s="11"/>
      <c r="J33" s="11"/>
      <c r="K33" s="15"/>
      <c r="L33" s="15"/>
      <c r="M33" s="11"/>
      <c r="N33" s="11"/>
      <c r="O33" s="11"/>
      <c r="P33" s="15"/>
      <c r="Q33" s="15"/>
      <c r="R33" s="15" t="s">
        <v>186</v>
      </c>
      <c r="S33" s="11"/>
      <c r="T33" s="11"/>
      <c r="U33" s="11"/>
      <c r="V33" s="11"/>
      <c r="W33" s="11"/>
      <c r="X33" s="13">
        <v>28.0</v>
      </c>
      <c r="Y33" s="11" t="s">
        <v>67</v>
      </c>
      <c r="Z33" s="15" t="s">
        <v>67</v>
      </c>
      <c r="AA33" s="15"/>
      <c r="AB33" s="16">
        <v>10.0</v>
      </c>
      <c r="AC33" s="11"/>
      <c r="AD33" s="11"/>
      <c r="AE33" s="11"/>
      <c r="AF33" s="11"/>
      <c r="AG33" s="11"/>
      <c r="AH33" s="15"/>
      <c r="AI33" s="11" t="str">
        <f>IF(F33="","",F33+IF(G33="",0,VLOOKUP(G33,RarityBackground!$E$7:$F$9,2,0)))</f>
        <v/>
      </c>
      <c r="AJ33" s="11" t="str">
        <f>IF(H33="","",F33+IF(H33=1,RarityBackground!$F$1,IF(H33=2,RarityBackground!$F$1*3,IF(H33=3,RarityBackground!$F$1*6,"Error"))))</f>
        <v/>
      </c>
      <c r="AK33" s="11" t="str">
        <f>IF(I33="","",IF(I33=1,RarityBackground!$F$2,IF(I33=2,RarityBackground!$F$2*3,IF(I33=3,RarityBackground!$F$2*6,"Error"))))</f>
        <v/>
      </c>
      <c r="AL33" s="11" t="str">
        <f>IF(J33="","",ROUNDUP(RarityBackground!$F$6*VLOOKUP(J33, RarityBackground!$A$18:$B$27,2,0),-1))</f>
        <v/>
      </c>
      <c r="AM33" s="11" t="str">
        <f>IF(K33="","",IF(K33="N","",IF(K33="Y",ROUNDUP(RarityBackground!$F$6,-1),"")))</f>
        <v/>
      </c>
      <c r="AN33" s="11" t="str">
        <f>IF(L33="","",IF(L33=1,RarityBackground!$D$1,IF(L33=2,RarityBackground!$D$1*3,IF(L33=3,RarityBackground!$D$1*6,"Error"))))</f>
        <v/>
      </c>
      <c r="AO33" s="11" t="str">
        <f>IF(M33="","",VLOOKUP(M33,RarityBackground!$A$7:$B$17,2,0))</f>
        <v/>
      </c>
      <c r="AP33" s="11" t="str">
        <f>IF(N33="","",IF(N33="Y",AO33*RarityBackground!$F$5,IF(N33="N",AO33*(IF(RarityBackground!$F$3+(O33-1)&gt;10,10,RarityBackground!$F$3+(O33-1)))))-AO33)</f>
        <v/>
      </c>
      <c r="AQ33" s="11" t="str">
        <f t="shared" si="1"/>
        <v/>
      </c>
      <c r="AR33" s="11" t="str">
        <f>IF(Q33="","",Q33*RarityBackground!$D$5)</f>
        <v/>
      </c>
      <c r="AS33" s="13">
        <f>IF(R33="","",VLOOKUP(R33&amp;"Save1Minute", RarityBackground!$C$6:$D$20,2,0))</f>
        <v>30</v>
      </c>
      <c r="AT33" s="11" t="str">
        <f>IF(S33="","",IF(T33="Y",ROUNDUP(S33*RarityBackground!$D$4,0),IF(T33="N",ROUNDUP(S33*RarityBackground!$D$3,0))))</f>
        <v/>
      </c>
      <c r="AU33" s="11" t="str">
        <f>IF(U33="","",IF(V33="Y",((RarityBackground!$D$4*U33)*(RarityBackground!$F$3+W33)),((RarityBackground!$D$3*U33)*(RarityBackground!$F$3+W33))))</f>
        <v/>
      </c>
      <c r="AV33" s="13">
        <f>IF(X33="","",IF(Y33="Y",(RarityBackground!$D$4*X33)*IF(Z33="Y",RarityBackground!$F$9,RarityBackground!$F$10),(RarityBackground!$D$3*X33)*IF(Z33="Y",RarityBackground!$F$9,RarityBackground!$F$10)))</f>
        <v>750.4</v>
      </c>
      <c r="AW33" s="11" t="str">
        <f>IF(AA33="","",AA33*RarityBackground!$D$2)</f>
        <v/>
      </c>
      <c r="AX33" s="13">
        <f t="shared" si="2"/>
        <v>10</v>
      </c>
      <c r="AY33" s="11" t="str">
        <f>IF(AC33="","",VLOOKUP(AC33,RarityBackground!$A$7:$B$17,2,0))</f>
        <v/>
      </c>
      <c r="AZ33" s="11" t="str">
        <f>IF(AD33="","",IF(AD33="Y",AY33*RarityBackground!$F$5,IF(AD33="N",AY33*(IF(RarityBackground!$F$3+(AE33-1)&gt;10,10,RarityBackground!$F$3+(AE33-1)))))-AY33)</f>
        <v/>
      </c>
      <c r="BA33" s="11" t="str">
        <f>IF(AF33="","",VLOOKUP(AF33,RarityBackground!$A$7:$B$17,2,0))</f>
        <v/>
      </c>
      <c r="BB33" s="11" t="str">
        <f>IF(AG33="","",IF(AG33="Y",BA33*RarityBackground!$F$5,IF(AG33="N",BA33*(IF(RarityBackground!$F$3+(AH33-1)&gt;10,10,RarityBackground!$F$3+(AH33-1)))))-BA33)</f>
        <v/>
      </c>
    </row>
    <row r="34">
      <c r="A34" s="11" t="s">
        <v>802</v>
      </c>
      <c r="B34" s="11" t="s">
        <v>70</v>
      </c>
      <c r="C34" s="12" t="s">
        <v>74</v>
      </c>
      <c r="D34" s="13">
        <f>IF(A34="","",ROUNDUP(SUM(AI34:BB34)*VLOOKUP(B34,RarityBackground!$A$1:$B$6,2,0)*IF(C34="Yes",1,1.1),0))</f>
        <v>736</v>
      </c>
      <c r="E34" s="17" t="s">
        <v>799</v>
      </c>
      <c r="F34" s="11"/>
      <c r="G34" s="11"/>
      <c r="H34" s="15"/>
      <c r="I34" s="15"/>
      <c r="J34" s="11"/>
      <c r="K34" s="15"/>
      <c r="L34" s="15"/>
      <c r="M34" s="11"/>
      <c r="N34" s="11"/>
      <c r="O34" s="11"/>
      <c r="P34" s="15"/>
      <c r="Q34" s="15"/>
      <c r="R34" s="15" t="s">
        <v>336</v>
      </c>
      <c r="S34" s="11"/>
      <c r="T34" s="11"/>
      <c r="U34" s="11"/>
      <c r="V34" s="11"/>
      <c r="W34" s="11"/>
      <c r="X34" s="13">
        <v>10.0</v>
      </c>
      <c r="Y34" s="11" t="s">
        <v>67</v>
      </c>
      <c r="Z34" s="15" t="s">
        <v>67</v>
      </c>
      <c r="AA34" s="15"/>
      <c r="AB34" s="16">
        <v>10.0</v>
      </c>
      <c r="AC34" s="11"/>
      <c r="AD34" s="11"/>
      <c r="AE34" s="11"/>
      <c r="AF34" s="11"/>
      <c r="AG34" s="11"/>
      <c r="AH34" s="15"/>
      <c r="AI34" s="11" t="str">
        <f>IF(F34="","",F34+IF(G34="",0,VLOOKUP(G34,RarityBackground!$E$7:$F$9,2,0)))</f>
        <v/>
      </c>
      <c r="AJ34" s="11" t="str">
        <f>IF(H34="","",F34+IF(H34=1,RarityBackground!$F$1,IF(H34=2,RarityBackground!$F$1*3,IF(H34=3,RarityBackground!$F$1*6,"Error"))))</f>
        <v/>
      </c>
      <c r="AK34" s="11" t="str">
        <f>IF(I34="","",IF(I34=1,RarityBackground!$F$2,IF(I34=2,RarityBackground!$F$2*3,IF(I34=3,RarityBackground!$F$2*6,"Error"))))</f>
        <v/>
      </c>
      <c r="AL34" s="11" t="str">
        <f>IF(J34="","",ROUNDUP(RarityBackground!$F$6*VLOOKUP(J34, RarityBackground!$A$18:$B$27,2,0),-1))</f>
        <v/>
      </c>
      <c r="AM34" s="11" t="str">
        <f>IF(K34="","",IF(K34="N","",IF(K34="Y",ROUNDUP(RarityBackground!$F$6,-1),"")))</f>
        <v/>
      </c>
      <c r="AN34" s="11" t="str">
        <f>IF(L34="","",IF(L34=1,RarityBackground!$D$1,IF(L34=2,RarityBackground!$D$1*3,IF(L34=3,RarityBackground!$D$1*6,"Error"))))</f>
        <v/>
      </c>
      <c r="AO34" s="11" t="str">
        <f>IF(M34="","",VLOOKUP(M34,RarityBackground!$A$7:$B$17,2,0))</f>
        <v/>
      </c>
      <c r="AP34" s="11" t="str">
        <f>IF(N34="","",IF(N34="Y",AO34*RarityBackground!$F$5,IF(N34="N",AO34*(IF(RarityBackground!$F$3+(O34-1)&gt;10,10,RarityBackground!$F$3+(O34-1)))))-AO34)</f>
        <v/>
      </c>
      <c r="AQ34" s="11" t="str">
        <f t="shared" si="1"/>
        <v/>
      </c>
      <c r="AR34" s="11" t="str">
        <f>IF(Q34="","",Q34*RarityBackground!$D$5)</f>
        <v/>
      </c>
      <c r="AS34" s="13">
        <f>IF(R34="","",VLOOKUP(R34&amp;"Save1Minute", RarityBackground!$C$6:$D$20,2,0))</f>
        <v>90</v>
      </c>
      <c r="AT34" s="11" t="str">
        <f>IF(S34="","",IF(T34="Y",ROUNDUP(S34*RarityBackground!$D$4,0),IF(T34="N",ROUNDUP(S34*RarityBackground!$D$3,0))))</f>
        <v/>
      </c>
      <c r="AU34" s="11" t="str">
        <f>IF(U34="","",IF(V34="Y",((RarityBackground!$D$4*U34)*(RarityBackground!$F$3+W34)),((RarityBackground!$D$3*U34)*(RarityBackground!$F$3+W34))))</f>
        <v/>
      </c>
      <c r="AV34" s="13">
        <f>IF(X34="","",IF(Y34="Y",(RarityBackground!$D$4*X34)*IF(Z34="Y",RarityBackground!$F$9,RarityBackground!$F$10),(RarityBackground!$D$3*X34)*IF(Z34="Y",RarityBackground!$F$9,RarityBackground!$F$10)))</f>
        <v>268</v>
      </c>
      <c r="AW34" s="11" t="str">
        <f>IF(AA34="","",AA34*RarityBackground!$D$2)</f>
        <v/>
      </c>
      <c r="AX34" s="13">
        <f t="shared" si="2"/>
        <v>10</v>
      </c>
      <c r="AY34" s="11" t="str">
        <f>IF(AC34="","",VLOOKUP(AC34,RarityBackground!$A$7:$B$17,2,0))</f>
        <v/>
      </c>
      <c r="AZ34" s="11" t="str">
        <f>IF(AD34="","",IF(AD34="Y",AY34*RarityBackground!$F$5,IF(AD34="N",AY34*(IF(RarityBackground!$F$3+(AE34-1)&gt;10,10,RarityBackground!$F$3+(AE34-1)))))-AY34)</f>
        <v/>
      </c>
      <c r="BA34" s="11" t="str">
        <f>IF(AF34="","",VLOOKUP(AF34,RarityBackground!$A$7:$B$17,2,0))</f>
        <v/>
      </c>
      <c r="BB34" s="11" t="str">
        <f>IF(AG34="","",IF(AG34="Y",BA34*RarityBackground!$F$5,IF(AG34="N",BA34*(IF(RarityBackground!$F$3+(AH34-1)&gt;10,10,RarityBackground!$F$3+(AH34-1)))))-BA34)</f>
        <v/>
      </c>
    </row>
    <row r="35">
      <c r="A35" s="11" t="s">
        <v>803</v>
      </c>
      <c r="B35" s="11" t="s">
        <v>55</v>
      </c>
      <c r="C35" s="12" t="s">
        <v>74</v>
      </c>
      <c r="D35" s="13">
        <f>IF(A35="","",ROUNDUP(SUM(AI35:BB35)*VLOOKUP(B35,RarityBackground!$A$1:$B$6,2,0)*IF(C35="Yes",1,1.1),0))</f>
        <v>4515</v>
      </c>
      <c r="E35" s="14" t="s">
        <v>804</v>
      </c>
      <c r="F35" s="11"/>
      <c r="G35" s="11"/>
      <c r="H35" s="11"/>
      <c r="I35" s="11"/>
      <c r="J35" s="11"/>
      <c r="K35" s="15"/>
      <c r="L35" s="15"/>
      <c r="M35" s="13">
        <v>3.0</v>
      </c>
      <c r="N35" s="11" t="s">
        <v>67</v>
      </c>
      <c r="O35" s="11"/>
      <c r="P35" s="15"/>
      <c r="Q35" s="15"/>
      <c r="R35" s="15"/>
      <c r="S35" s="11"/>
      <c r="T35" s="11"/>
      <c r="U35" s="11"/>
      <c r="V35" s="11"/>
      <c r="W35" s="11"/>
      <c r="X35" s="11"/>
      <c r="Y35" s="11"/>
      <c r="Z35" s="15"/>
      <c r="AA35" s="15"/>
      <c r="AB35" s="16">
        <v>10.0</v>
      </c>
      <c r="AC35" s="11"/>
      <c r="AD35" s="11"/>
      <c r="AE35" s="11"/>
      <c r="AF35" s="11"/>
      <c r="AG35" s="11"/>
      <c r="AH35" s="15"/>
      <c r="AI35" s="11" t="str">
        <f>IF(F35="","",F35+IF(G35="",0,VLOOKUP(G35,RarityBackground!$E$7:$F$9,2,0)))</f>
        <v/>
      </c>
      <c r="AJ35" s="11" t="str">
        <f>IF(H35="","",F35+IF(H35=1,RarityBackground!$F$1,IF(H35=2,RarityBackground!$F$1*3,IF(H35=3,RarityBackground!$F$1*6,"Error"))))</f>
        <v/>
      </c>
      <c r="AK35" s="11" t="str">
        <f>IF(I35="","",IF(I35=1,RarityBackground!$F$2,IF(I35=2,RarityBackground!$F$2*3,IF(I35=3,RarityBackground!$F$2*6,"Error"))))</f>
        <v/>
      </c>
      <c r="AL35" s="11" t="str">
        <f>IF(J35="","",ROUNDUP(RarityBackground!$F$6*VLOOKUP(J35, RarityBackground!$A$18:$B$27,2,0),-1))</f>
        <v/>
      </c>
      <c r="AM35" s="11" t="str">
        <f>IF(K35="","",IF(K35="N","",IF(K35="Y",ROUNDUP(RarityBackground!$F$6,-1),"")))</f>
        <v/>
      </c>
      <c r="AN35" s="11" t="str">
        <f>IF(L35="","",IF(L35=1,RarityBackground!$D$1,IF(L35=2,RarityBackground!$D$1*3,IF(L35=3,RarityBackground!$D$1*6,"Error"))))</f>
        <v/>
      </c>
      <c r="AO35" s="13">
        <f>IF(M35="","",VLOOKUP(M35,RarityBackground!$A$7:$B$17,2,0))</f>
        <v>300</v>
      </c>
      <c r="AP35" s="13">
        <f>IF(N35="","",IF(N35="Y",AO35*RarityBackground!$F$5,IF(N35="N",AO35*(IF(RarityBackground!$F$3+(O35-1)&gt;10,10,RarityBackground!$F$3+(O35-1)))))-AO35)</f>
        <v>2700</v>
      </c>
      <c r="AQ35" s="11" t="str">
        <f t="shared" si="1"/>
        <v/>
      </c>
      <c r="AR35" s="11" t="str">
        <f>IF(Q35="","",Q35*RarityBackground!$D$5)</f>
        <v/>
      </c>
      <c r="AS35" s="11" t="str">
        <f>IF(R35="","",VLOOKUP(R35&amp;"Save1Minute", RarityBackground!$C$6:$D$20,2,0))</f>
        <v/>
      </c>
      <c r="AT35" s="11" t="str">
        <f>IF(S35="","",IF(T35="Y",ROUNDUP(S35*RarityBackground!$D$4,0),IF(T35="N",ROUNDUP(S35*RarityBackground!$D$3,0))))</f>
        <v/>
      </c>
      <c r="AU35" s="11" t="str">
        <f>IF(U35="","",IF(V35="Y",((RarityBackground!$D$4*U35)*(RarityBackground!$F$3+W35)),((RarityBackground!$D$3*U35)*(RarityBackground!$F$3+W35))))</f>
        <v/>
      </c>
      <c r="AV35" s="11" t="str">
        <f>IF(X35="","",IF(Y35="Y",(RarityBackground!$D$4*X35)*IF(Z35="Y",RarityBackground!$F$9,RarityBackground!$F$10),(RarityBackground!$D$3*X35)*IF(Z35="Y",RarityBackground!$F$9,RarityBackground!$F$10)))</f>
        <v/>
      </c>
      <c r="AW35" s="11" t="str">
        <f>IF(AA35="","",AA35*RarityBackground!$D$2)</f>
        <v/>
      </c>
      <c r="AX35" s="13">
        <f t="shared" si="2"/>
        <v>10</v>
      </c>
      <c r="AY35" s="11" t="str">
        <f>IF(AC35="","",VLOOKUP(AC35,RarityBackground!$A$7:$B$17,2,0))</f>
        <v/>
      </c>
      <c r="AZ35" s="11" t="str">
        <f>IF(AD35="","",IF(AD35="Y",AY35*RarityBackground!$F$5,IF(AD35="N",AY35*(IF(RarityBackground!$F$3+(AE35-1)&gt;10,10,RarityBackground!$F$3+(AE35-1)))))-AY35)</f>
        <v/>
      </c>
      <c r="BA35" s="11" t="str">
        <f>IF(AF35="","",VLOOKUP(AF35,RarityBackground!$A$7:$B$17,2,0))</f>
        <v/>
      </c>
      <c r="BB35" s="11" t="str">
        <f>IF(AG35="","",IF(AG35="Y",BA35*RarityBackground!$F$5,IF(AG35="N",BA35*(IF(RarityBackground!$F$3+(AH35-1)&gt;10,10,RarityBackground!$F$3+(AH35-1)))))-BA35)</f>
        <v/>
      </c>
    </row>
    <row r="36">
      <c r="A36" s="11" t="s">
        <v>805</v>
      </c>
      <c r="B36" s="11" t="s">
        <v>70</v>
      </c>
      <c r="C36" s="12" t="s">
        <v>74</v>
      </c>
      <c r="D36" s="13">
        <f>IF(A36="","",ROUNDUP(SUM(AI36:BB36)*VLOOKUP(B36,RarityBackground!$A$1:$B$6,2,0)*IF(C36="Yes",1,1.1),0))</f>
        <v>5190</v>
      </c>
      <c r="E36" s="14" t="s">
        <v>806</v>
      </c>
      <c r="F36" s="11"/>
      <c r="G36" s="11"/>
      <c r="H36" s="11"/>
      <c r="I36" s="11"/>
      <c r="J36" s="11"/>
      <c r="K36" s="11"/>
      <c r="L36" s="15"/>
      <c r="M36" s="13">
        <v>3.0</v>
      </c>
      <c r="N36" s="11" t="s">
        <v>76</v>
      </c>
      <c r="O36" s="13">
        <v>3.0</v>
      </c>
      <c r="P36" s="15"/>
      <c r="Q36" s="16">
        <v>21.0</v>
      </c>
      <c r="R36" s="15" t="s">
        <v>186</v>
      </c>
      <c r="S36" s="11"/>
      <c r="T36" s="11"/>
      <c r="U36" s="13">
        <v>7.0</v>
      </c>
      <c r="V36" s="11" t="s">
        <v>76</v>
      </c>
      <c r="W36" s="13">
        <v>1.0</v>
      </c>
      <c r="X36" s="11"/>
      <c r="Y36" s="11"/>
      <c r="Z36" s="15"/>
      <c r="AA36" s="15"/>
      <c r="AB36" s="16">
        <v>10.0</v>
      </c>
      <c r="AC36" s="11"/>
      <c r="AD36" s="11"/>
      <c r="AE36" s="11"/>
      <c r="AF36" s="11"/>
      <c r="AG36" s="11"/>
      <c r="AH36" s="15"/>
      <c r="AI36" s="11" t="str">
        <f>IF(F36="","",F36+IF(G36="",0,VLOOKUP(G36,RarityBackground!$E$7:$F$9,2,0)))</f>
        <v/>
      </c>
      <c r="AJ36" s="11" t="str">
        <f>IF(H36="","",F36+IF(H36=1,RarityBackground!$F$1,IF(H36=2,RarityBackground!$F$1*3,IF(H36=3,RarityBackground!$F$1*6,"Error"))))</f>
        <v/>
      </c>
      <c r="AK36" s="11" t="str">
        <f>IF(I36="","",IF(I36=1,RarityBackground!$F$2,IF(I36=2,RarityBackground!$F$2*3,IF(I36=3,RarityBackground!$F$2*6,"Error"))))</f>
        <v/>
      </c>
      <c r="AL36" s="11" t="str">
        <f>IF(J36="","",ROUNDUP(RarityBackground!$F$6*VLOOKUP(J36, RarityBackground!$A$18:$B$27,2,0),-1))</f>
        <v/>
      </c>
      <c r="AM36" s="11" t="str">
        <f>IF(K36="","",IF(K36="N","",IF(K36="Y",ROUNDUP(RarityBackground!$F$6,-1),"")))</f>
        <v/>
      </c>
      <c r="AN36" s="11" t="str">
        <f>IF(L36="","",IF(L36=1,RarityBackground!$D$1,IF(L36=2,RarityBackground!$D$1*3,IF(L36=3,RarityBackground!$D$1*6,"Error"))))</f>
        <v/>
      </c>
      <c r="AO36" s="13">
        <f>IF(M36="","",VLOOKUP(M36,RarityBackground!$A$7:$B$17,2,0))</f>
        <v>300</v>
      </c>
      <c r="AP36" s="13">
        <f>IF(N36="","",IF(N36="Y",AO36*RarityBackground!$F$5,IF(N36="N",AO36*(IF(RarityBackground!$F$3+(O36-1)&gt;10,10,RarityBackground!$F$3+(O36-1)))))-AO36)</f>
        <v>1500</v>
      </c>
      <c r="AQ36" s="11" t="str">
        <f t="shared" si="1"/>
        <v/>
      </c>
      <c r="AR36" s="13">
        <f>IF(Q36="","",Q36*RarityBackground!$D$5)</f>
        <v>630</v>
      </c>
      <c r="AS36" s="13">
        <f>IF(R36="","",VLOOKUP(R36&amp;"Save1Minute", RarityBackground!$C$6:$D$20,2,0))</f>
        <v>30</v>
      </c>
      <c r="AT36" s="11" t="str">
        <f>IF(S36="","",IF(T36="Y",ROUNDUP(S36*RarityBackground!$D$4,0),IF(T36="N",ROUNDUP(S36*RarityBackground!$D$3,0))))</f>
        <v/>
      </c>
      <c r="AU36" s="13">
        <f>IF(U36="","",IF(V36="Y",((RarityBackground!$D$4*U36)*(RarityBackground!$F$3+W36)),((RarityBackground!$D$3*U36)*(RarityBackground!$F$3+W36))))</f>
        <v>124.95</v>
      </c>
      <c r="AV36" s="11" t="str">
        <f>IF(X36="","",IF(Y36="Y",(RarityBackground!$D$4*X36)*IF(Z36="Y",RarityBackground!$F$9,RarityBackground!$F$10),(RarityBackground!$D$3*X36)*IF(Z36="Y",RarityBackground!$F$9,RarityBackground!$F$10)))</f>
        <v/>
      </c>
      <c r="AW36" s="11" t="str">
        <f>IF(AA36="","",AA36*RarityBackground!$D$2)</f>
        <v/>
      </c>
      <c r="AX36" s="13">
        <f t="shared" si="2"/>
        <v>10</v>
      </c>
      <c r="AY36" s="11" t="str">
        <f>IF(AC36="","",VLOOKUP(AC36,RarityBackground!$A$7:$B$17,2,0))</f>
        <v/>
      </c>
      <c r="AZ36" s="11" t="str">
        <f>IF(AD36="","",IF(AD36="Y",AY36*RarityBackground!$F$5,IF(AD36="N",AY36*(IF(RarityBackground!$F$3+(AE36-1)&gt;10,10,RarityBackground!$F$3+(AE36-1)))))-AY36)</f>
        <v/>
      </c>
      <c r="BA36" s="11" t="str">
        <f>IF(AF36="","",VLOOKUP(AF36,RarityBackground!$A$7:$B$17,2,0))</f>
        <v/>
      </c>
      <c r="BB36" s="11" t="str">
        <f>IF(AG36="","",IF(AG36="Y",BA36*RarityBackground!$F$5,IF(AG36="N",BA36*(IF(RarityBackground!$F$3+(AH36-1)&gt;10,10,RarityBackground!$F$3+(AH36-1)))))-BA36)</f>
        <v/>
      </c>
    </row>
    <row r="37">
      <c r="A37" s="11" t="s">
        <v>807</v>
      </c>
      <c r="B37" s="11" t="s">
        <v>72</v>
      </c>
      <c r="C37" s="12" t="s">
        <v>74</v>
      </c>
      <c r="D37" s="13">
        <f>IF(A37="","",ROUNDUP(SUM(AI37:BB37)*VLOOKUP(B37,RarityBackground!$A$1:$B$6,2,0)*IF(C37="Yes",1,1.1),0))</f>
        <v>3240</v>
      </c>
      <c r="E37" s="14" t="s">
        <v>808</v>
      </c>
      <c r="F37" s="11"/>
      <c r="G37" s="11"/>
      <c r="H37" s="11"/>
      <c r="I37" s="11"/>
      <c r="J37" s="11"/>
      <c r="K37" s="15"/>
      <c r="L37" s="15"/>
      <c r="M37" s="13">
        <v>2.0</v>
      </c>
      <c r="N37" s="11" t="s">
        <v>76</v>
      </c>
      <c r="O37" s="13">
        <v>3.0</v>
      </c>
      <c r="P37" s="15"/>
      <c r="Q37" s="15"/>
      <c r="R37" s="15"/>
      <c r="S37" s="11"/>
      <c r="T37" s="11"/>
      <c r="U37" s="11"/>
      <c r="V37" s="11"/>
      <c r="W37" s="11"/>
      <c r="X37" s="11"/>
      <c r="Y37" s="11"/>
      <c r="Z37" s="15"/>
      <c r="AA37" s="15"/>
      <c r="AB37" s="15"/>
      <c r="AC37" s="11"/>
      <c r="AD37" s="11"/>
      <c r="AE37" s="11"/>
      <c r="AF37" s="11"/>
      <c r="AG37" s="11"/>
      <c r="AH37" s="15"/>
      <c r="AI37" s="11" t="str">
        <f>IF(F37="","",F37+IF(G37="",0,VLOOKUP(G37,RarityBackground!$E$7:$F$9,2,0)))</f>
        <v/>
      </c>
      <c r="AJ37" s="11" t="str">
        <f>IF(H37="","",F37+IF(H37=1,RarityBackground!$F$1,IF(H37=2,RarityBackground!$F$1*3,IF(H37=3,RarityBackground!$F$1*6,"Error"))))</f>
        <v/>
      </c>
      <c r="AK37" s="11" t="str">
        <f>IF(I37="","",IF(I37=1,RarityBackground!$F$2,IF(I37=2,RarityBackground!$F$2*3,IF(I37=3,RarityBackground!$F$2*6,"Error"))))</f>
        <v/>
      </c>
      <c r="AL37" s="11" t="str">
        <f>IF(J37="","",ROUNDUP(RarityBackground!$F$6*VLOOKUP(J37, RarityBackground!$A$18:$B$27,2,0),-1))</f>
        <v/>
      </c>
      <c r="AM37" s="11" t="str">
        <f>IF(K37="","",IF(K37="N","",IF(K37="Y",ROUNDUP(RarityBackground!$F$6,-1),"")))</f>
        <v/>
      </c>
      <c r="AN37" s="11" t="str">
        <f>IF(L37="","",IF(L37=1,RarityBackground!$D$1,IF(L37=2,RarityBackground!$D$1*3,IF(L37=3,RarityBackground!$D$1*6,"Error"))))</f>
        <v/>
      </c>
      <c r="AO37" s="13">
        <f>IF(M37="","",VLOOKUP(M37,RarityBackground!$A$7:$B$17,2,0))</f>
        <v>180</v>
      </c>
      <c r="AP37" s="13">
        <f>IF(N37="","",IF(N37="Y",AO37*RarityBackground!$F$5,IF(N37="N",AO37*(IF(RarityBackground!$F$3+(O37-1)&gt;10,10,RarityBackground!$F$3+(O37-1)))))-AO37)</f>
        <v>900</v>
      </c>
      <c r="AQ37" s="11" t="str">
        <f t="shared" si="1"/>
        <v/>
      </c>
      <c r="AR37" s="11" t="str">
        <f>IF(Q37="","",Q37*RarityBackground!$D$5)</f>
        <v/>
      </c>
      <c r="AS37" s="11" t="str">
        <f>IF(R37="","",VLOOKUP(R37&amp;"Save1Minute", RarityBackground!$C$6:$D$20,2,0))</f>
        <v/>
      </c>
      <c r="AT37" s="11" t="str">
        <f>IF(S37="","",IF(T37="Y",ROUNDUP(S37*RarityBackground!$D$4,0),IF(T37="N",ROUNDUP(S37*RarityBackground!$D$3,0))))</f>
        <v/>
      </c>
      <c r="AU37" s="11" t="str">
        <f>IF(U37="","",IF(V37="Y",((RarityBackground!$D$4*U37)*(RarityBackground!$F$3+W37)),((RarityBackground!$D$3*U37)*(RarityBackground!$F$3+W37))))</f>
        <v/>
      </c>
      <c r="AV37" s="11" t="str">
        <f>IF(X37="","",IF(Y37="Y",(RarityBackground!$D$4*X37)*IF(Z37="Y",RarityBackground!$F$9,RarityBackground!$F$10),(RarityBackground!$D$3*X37)*IF(Z37="Y",RarityBackground!$F$9,RarityBackground!$F$10)))</f>
        <v/>
      </c>
      <c r="AW37" s="11" t="str">
        <f>IF(AA37="","",AA37*RarityBackground!$D$2)</f>
        <v/>
      </c>
      <c r="AX37" s="11" t="str">
        <f t="shared" si="2"/>
        <v/>
      </c>
      <c r="AY37" s="11" t="str">
        <f>IF(AC37="","",VLOOKUP(AC37,RarityBackground!$A$7:$B$17,2,0))</f>
        <v/>
      </c>
      <c r="AZ37" s="11" t="str">
        <f>IF(AD37="","",IF(AD37="Y",AY37*RarityBackground!$F$5,IF(AD37="N",AY37*(IF(RarityBackground!$F$3+(AE37-1)&gt;10,10,RarityBackground!$F$3+(AE37-1)))))-AY37)</f>
        <v/>
      </c>
      <c r="BA37" s="11" t="str">
        <f>IF(AF37="","",VLOOKUP(AF37,RarityBackground!$A$7:$B$17,2,0))</f>
        <v/>
      </c>
      <c r="BB37" s="11" t="str">
        <f>IF(AG37="","",IF(AG37="Y",BA37*RarityBackground!$F$5,IF(AG37="N",BA37*(IF(RarityBackground!$F$3+(AH37-1)&gt;10,10,RarityBackground!$F$3+(AH37-1)))))-BA37)</f>
        <v/>
      </c>
    </row>
    <row r="38">
      <c r="A38" s="11" t="s">
        <v>809</v>
      </c>
      <c r="B38" s="11" t="s">
        <v>55</v>
      </c>
      <c r="C38" s="12" t="s">
        <v>74</v>
      </c>
      <c r="D38" s="13">
        <f>IF(A38="","",ROUNDUP(SUM(AI38:BB38)*VLOOKUP(B38,RarityBackground!$A$1:$B$6,2,0)*IF(C38="Yes",1,1.1),0))</f>
        <v>825</v>
      </c>
      <c r="E38" s="14" t="s">
        <v>810</v>
      </c>
      <c r="F38" s="11"/>
      <c r="G38" s="11"/>
      <c r="H38" s="15"/>
      <c r="I38" s="15"/>
      <c r="J38" s="11"/>
      <c r="K38" s="15"/>
      <c r="L38" s="15"/>
      <c r="M38" s="13">
        <v>1.0</v>
      </c>
      <c r="N38" s="11" t="s">
        <v>76</v>
      </c>
      <c r="O38" s="13">
        <v>3.0</v>
      </c>
      <c r="P38" s="15"/>
      <c r="Q38" s="15"/>
      <c r="R38" s="15"/>
      <c r="S38" s="11"/>
      <c r="T38" s="11"/>
      <c r="U38" s="11"/>
      <c r="V38" s="11"/>
      <c r="W38" s="11"/>
      <c r="X38" s="11"/>
      <c r="Y38" s="11"/>
      <c r="Z38" s="15"/>
      <c r="AA38" s="15"/>
      <c r="AB38" s="16">
        <v>10.0</v>
      </c>
      <c r="AC38" s="11"/>
      <c r="AD38" s="11"/>
      <c r="AE38" s="11"/>
      <c r="AF38" s="11"/>
      <c r="AG38" s="11"/>
      <c r="AH38" s="15"/>
      <c r="AI38" s="11" t="str">
        <f>IF(F38="","",F38+IF(G38="",0,VLOOKUP(G38,RarityBackground!$E$7:$F$9,2,0)))</f>
        <v/>
      </c>
      <c r="AJ38" s="11" t="str">
        <f>IF(H38="","",F38+IF(H38=1,RarityBackground!$F$1,IF(H38=2,RarityBackground!$F$1*3,IF(H38=3,RarityBackground!$F$1*6,"Error"))))</f>
        <v/>
      </c>
      <c r="AK38" s="11" t="str">
        <f>IF(I38="","",IF(I38=1,RarityBackground!$F$2,IF(I38=2,RarityBackground!$F$2*3,IF(I38=3,RarityBackground!$F$2*6,"Error"))))</f>
        <v/>
      </c>
      <c r="AL38" s="11" t="str">
        <f>IF(J38="","",ROUNDUP(RarityBackground!$F$6*VLOOKUP(J38, RarityBackground!$A$18:$B$27,2,0),-1))</f>
        <v/>
      </c>
      <c r="AM38" s="11" t="str">
        <f>IF(K38="","",IF(K38="N","",IF(K38="Y",ROUNDUP(RarityBackground!$F$6,-1),"")))</f>
        <v/>
      </c>
      <c r="AN38" s="11" t="str">
        <f>IF(L38="","",IF(L38=1,RarityBackground!$D$1,IF(L38=2,RarityBackground!$D$1*3,IF(L38=3,RarityBackground!$D$1*6,"Error"))))</f>
        <v/>
      </c>
      <c r="AO38" s="13">
        <f>IF(M38="","",VLOOKUP(M38,RarityBackground!$A$7:$B$17,2,0))</f>
        <v>90</v>
      </c>
      <c r="AP38" s="13">
        <f>IF(N38="","",IF(N38="Y",AO38*RarityBackground!$F$5,IF(N38="N",AO38*(IF(RarityBackground!$F$3+(O38-1)&gt;10,10,RarityBackground!$F$3+(O38-1)))))-AO38)</f>
        <v>450</v>
      </c>
      <c r="AQ38" s="11" t="str">
        <f t="shared" si="1"/>
        <v/>
      </c>
      <c r="AR38" s="11" t="str">
        <f>IF(Q38="","",Q38*RarityBackground!$D$5)</f>
        <v/>
      </c>
      <c r="AS38" s="11" t="str">
        <f>IF(R38="","",VLOOKUP(R38&amp;"Save1Minute", RarityBackground!$C$6:$D$20,2,0))</f>
        <v/>
      </c>
      <c r="AT38" s="11" t="str">
        <f>IF(S38="","",IF(T38="Y",ROUNDUP(S38*RarityBackground!$D$4,0),IF(T38="N",ROUNDUP(S38*RarityBackground!$D$3,0))))</f>
        <v/>
      </c>
      <c r="AU38" s="11" t="str">
        <f>IF(U38="","",IF(V38="Y",((RarityBackground!$D$4*U38)*(RarityBackground!$F$3+W38)),((RarityBackground!$D$3*U38)*(RarityBackground!$F$3+W38))))</f>
        <v/>
      </c>
      <c r="AV38" s="11" t="str">
        <f>IF(X38="","",IF(Y38="Y",(RarityBackground!$D$4*X38)*IF(Z38="Y",RarityBackground!$F$9,RarityBackground!$F$10),(RarityBackground!$D$3*X38)*IF(Z38="Y",RarityBackground!$F$9,RarityBackground!$F$10)))</f>
        <v/>
      </c>
      <c r="AW38" s="11" t="str">
        <f>IF(AA38="","",AA38*RarityBackground!$D$2)</f>
        <v/>
      </c>
      <c r="AX38" s="13">
        <f t="shared" si="2"/>
        <v>10</v>
      </c>
      <c r="AY38" s="11" t="str">
        <f>IF(AC38="","",VLOOKUP(AC38,RarityBackground!$A$7:$B$17,2,0))</f>
        <v/>
      </c>
      <c r="AZ38" s="11" t="str">
        <f>IF(AD38="","",IF(AD38="Y",AY38*RarityBackground!$F$5,IF(AD38="N",AY38*(IF(RarityBackground!$F$3+(AE38-1)&gt;10,10,RarityBackground!$F$3+(AE38-1)))))-AY38)</f>
        <v/>
      </c>
      <c r="BA38" s="11" t="str">
        <f>IF(AF38="","",VLOOKUP(AF38,RarityBackground!$A$7:$B$17,2,0))</f>
        <v/>
      </c>
      <c r="BB38" s="11" t="str">
        <f>IF(AG38="","",IF(AG38="Y",BA38*RarityBackground!$F$5,IF(AG38="N",BA38*(IF(RarityBackground!$F$3+(AH38-1)&gt;10,10,RarityBackground!$F$3+(AH38-1)))))-BA38)</f>
        <v/>
      </c>
    </row>
    <row r="39">
      <c r="A39" s="11" t="s">
        <v>811</v>
      </c>
      <c r="B39" s="11" t="s">
        <v>70</v>
      </c>
      <c r="C39" s="12" t="s">
        <v>74</v>
      </c>
      <c r="D39" s="13">
        <f>IF(A39="","",ROUNDUP(SUM(AI39:BB39)*VLOOKUP(B39,RarityBackground!$A$1:$B$6,2,0)*IF(C39="Yes",1,1.1),0))</f>
        <v>5240</v>
      </c>
      <c r="E39" s="14" t="s">
        <v>791</v>
      </c>
      <c r="F39" s="11"/>
      <c r="G39" s="11"/>
      <c r="H39" s="11"/>
      <c r="I39" s="11"/>
      <c r="J39" s="11"/>
      <c r="K39" s="11"/>
      <c r="L39" s="15"/>
      <c r="M39" s="13">
        <v>3.0</v>
      </c>
      <c r="N39" s="11" t="s">
        <v>76</v>
      </c>
      <c r="O39" s="13">
        <v>3.0</v>
      </c>
      <c r="P39" s="15"/>
      <c r="Q39" s="16">
        <v>27.0</v>
      </c>
      <c r="R39" s="15"/>
      <c r="S39" s="11"/>
      <c r="T39" s="11"/>
      <c r="U39" s="11"/>
      <c r="V39" s="11"/>
      <c r="W39" s="11"/>
      <c r="X39" s="11"/>
      <c r="Y39" s="11"/>
      <c r="Z39" s="15"/>
      <c r="AA39" s="15"/>
      <c r="AB39" s="16">
        <v>10.0</v>
      </c>
      <c r="AC39" s="11"/>
      <c r="AD39" s="11"/>
      <c r="AE39" s="11"/>
      <c r="AF39" s="11"/>
      <c r="AG39" s="11"/>
      <c r="AH39" s="15"/>
      <c r="AI39" s="11" t="str">
        <f>IF(F39="","",F39+IF(G39="",0,VLOOKUP(G39,RarityBackground!$E$7:$F$9,2,0)))</f>
        <v/>
      </c>
      <c r="AJ39" s="11" t="str">
        <f>IF(H39="","",F39+IF(H39=1,RarityBackground!$F$1,IF(H39=2,RarityBackground!$F$1*3,IF(H39=3,RarityBackground!$F$1*6,"Error"))))</f>
        <v/>
      </c>
      <c r="AK39" s="11" t="str">
        <f>IF(I39="","",IF(I39=1,RarityBackground!$F$2,IF(I39=2,RarityBackground!$F$2*3,IF(I39=3,RarityBackground!$F$2*6,"Error"))))</f>
        <v/>
      </c>
      <c r="AL39" s="11" t="str">
        <f>IF(J39="","",ROUNDUP(RarityBackground!$F$6*VLOOKUP(J39, RarityBackground!$A$18:$B$27,2,0),-1))</f>
        <v/>
      </c>
      <c r="AM39" s="11" t="str">
        <f>IF(K39="","",IF(K39="N","",IF(K39="Y",ROUNDUP(RarityBackground!$F$6,-1),"")))</f>
        <v/>
      </c>
      <c r="AN39" s="11" t="str">
        <f>IF(L39="","",IF(L39=1,RarityBackground!$D$1,IF(L39=2,RarityBackground!$D$1*3,IF(L39=3,RarityBackground!$D$1*6,"Error"))))</f>
        <v/>
      </c>
      <c r="AO39" s="13">
        <f>IF(M39="","",VLOOKUP(M39,RarityBackground!$A$7:$B$17,2,0))</f>
        <v>300</v>
      </c>
      <c r="AP39" s="13">
        <f>IF(N39="","",IF(N39="Y",AO39*RarityBackground!$F$5,IF(N39="N",AO39*(IF(RarityBackground!$F$3+(O39-1)&gt;10,10,RarityBackground!$F$3+(O39-1)))))-AO39)</f>
        <v>1500</v>
      </c>
      <c r="AQ39" s="11" t="str">
        <f t="shared" si="1"/>
        <v/>
      </c>
      <c r="AR39" s="13">
        <f>IF(Q39="","",Q39*RarityBackground!$D$5)</f>
        <v>810</v>
      </c>
      <c r="AS39" s="11" t="str">
        <f>IF(R39="","",VLOOKUP(R39&amp;"Save1Minute", RarityBackground!$C$6:$D$20,2,0))</f>
        <v/>
      </c>
      <c r="AT39" s="11" t="str">
        <f>IF(S39="","",IF(T39="Y",ROUNDUP(S39*RarityBackground!$D$4,0),IF(T39="N",ROUNDUP(S39*RarityBackground!$D$3,0))))</f>
        <v/>
      </c>
      <c r="AU39" s="11" t="str">
        <f>IF(U39="","",IF(V39="Y",((RarityBackground!$D$4*U39)*(RarityBackground!$F$3+W39)),((RarityBackground!$D$3*U39)*(RarityBackground!$F$3+W39))))</f>
        <v/>
      </c>
      <c r="AV39" s="11" t="str">
        <f>IF(X39="","",IF(Y39="Y",(RarityBackground!$D$4*X39)*IF(Z39="Y",RarityBackground!$F$9,RarityBackground!$F$10),(RarityBackground!$D$3*X39)*IF(Z39="Y",RarityBackground!$F$9,RarityBackground!$F$10)))</f>
        <v/>
      </c>
      <c r="AW39" s="11" t="str">
        <f>IF(AA39="","",AA39*RarityBackground!$D$2)</f>
        <v/>
      </c>
      <c r="AX39" s="13">
        <f t="shared" si="2"/>
        <v>10</v>
      </c>
      <c r="AY39" s="11" t="str">
        <f>IF(AC39="","",VLOOKUP(AC39,RarityBackground!$A$7:$B$17,2,0))</f>
        <v/>
      </c>
      <c r="AZ39" s="11" t="str">
        <f>IF(AD39="","",IF(AD39="Y",AY39*RarityBackground!$F$5,IF(AD39="N",AY39*(IF(RarityBackground!$F$3+(AE39-1)&gt;10,10,RarityBackground!$F$3+(AE39-1)))))-AY39)</f>
        <v/>
      </c>
      <c r="BA39" s="11" t="str">
        <f>IF(AF39="","",VLOOKUP(AF39,RarityBackground!$A$7:$B$17,2,0))</f>
        <v/>
      </c>
      <c r="BB39" s="11" t="str">
        <f>IF(AG39="","",IF(AG39="Y",BA39*RarityBackground!$F$5,IF(AG39="N",BA39*(IF(RarityBackground!$F$3+(AH39-1)&gt;10,10,RarityBackground!$F$3+(AH39-1)))))-BA39)</f>
        <v/>
      </c>
    </row>
    <row r="40">
      <c r="A40" s="11" t="s">
        <v>812</v>
      </c>
      <c r="B40" s="11" t="s">
        <v>418</v>
      </c>
      <c r="C40" s="12" t="s">
        <v>74</v>
      </c>
      <c r="D40" s="13">
        <f>IF(A40="","",ROUNDUP(SUM(AI40:BB40)*VLOOKUP(B40,RarityBackground!$A$1:$B$6,2,0)*IF(C40="Yes",1,1.1),0))</f>
        <v>660</v>
      </c>
      <c r="E40" s="14" t="s">
        <v>813</v>
      </c>
      <c r="F40" s="11"/>
      <c r="G40" s="11"/>
      <c r="H40" s="11"/>
      <c r="I40" s="11"/>
      <c r="J40" s="11"/>
      <c r="K40" s="15"/>
      <c r="L40" s="15"/>
      <c r="M40" s="13">
        <v>1.0</v>
      </c>
      <c r="N40" s="11" t="s">
        <v>76</v>
      </c>
      <c r="O40" s="13">
        <v>1.0</v>
      </c>
      <c r="P40" s="15"/>
      <c r="Q40" s="15"/>
      <c r="R40" s="15"/>
      <c r="S40" s="11"/>
      <c r="T40" s="11"/>
      <c r="U40" s="11"/>
      <c r="V40" s="11"/>
      <c r="W40" s="11"/>
      <c r="X40" s="11"/>
      <c r="Y40" s="11"/>
      <c r="Z40" s="15"/>
      <c r="AA40" s="15"/>
      <c r="AB40" s="15"/>
      <c r="AC40" s="13">
        <v>0.0</v>
      </c>
      <c r="AD40" s="11" t="s">
        <v>67</v>
      </c>
      <c r="AE40" s="11"/>
      <c r="AF40" s="11"/>
      <c r="AG40" s="11"/>
      <c r="AH40" s="15"/>
      <c r="AI40" s="11" t="str">
        <f>IF(F40="","",F40+IF(G40="",0,VLOOKUP(G40,RarityBackground!$E$7:$F$9,2,0)))</f>
        <v/>
      </c>
      <c r="AJ40" s="11" t="str">
        <f>IF(H40="","",F40+IF(H40=1,RarityBackground!$F$1,IF(H40=2,RarityBackground!$F$1*3,IF(H40=3,RarityBackground!$F$1*6,"Error"))))</f>
        <v/>
      </c>
      <c r="AK40" s="11" t="str">
        <f>IF(I40="","",IF(I40=1,RarityBackground!$F$2,IF(I40=2,RarityBackground!$F$2*3,IF(I40=3,RarityBackground!$F$2*6,"Error"))))</f>
        <v/>
      </c>
      <c r="AL40" s="11" t="str">
        <f>IF(J40="","",ROUNDUP(RarityBackground!$F$6*VLOOKUP(J40, RarityBackground!$A$18:$B$27,2,0),-1))</f>
        <v/>
      </c>
      <c r="AM40" s="11" t="str">
        <f>IF(K40="","",IF(K40="N","",IF(K40="Y",ROUNDUP(RarityBackground!$F$6,-1),"")))</f>
        <v/>
      </c>
      <c r="AN40" s="11" t="str">
        <f>IF(L40="","",IF(L40=1,RarityBackground!$D$1,IF(L40=2,RarityBackground!$D$1*3,IF(L40=3,RarityBackground!$D$1*6,"Error"))))</f>
        <v/>
      </c>
      <c r="AO40" s="13">
        <f>IF(M40="","",VLOOKUP(M40,RarityBackground!$A$7:$B$17,2,0))</f>
        <v>90</v>
      </c>
      <c r="AP40" s="13">
        <f>IF(N40="","",IF(N40="Y",AO40*RarityBackground!$F$5,IF(N40="N",AO40*(IF(RarityBackground!$F$3+(O40-1)&gt;10,10,RarityBackground!$F$3+(O40-1)))))-AO40)</f>
        <v>270</v>
      </c>
      <c r="AQ40" s="11" t="str">
        <f t="shared" si="1"/>
        <v/>
      </c>
      <c r="AR40" s="11" t="str">
        <f>IF(Q40="","",Q40*RarityBackground!$D$5)</f>
        <v/>
      </c>
      <c r="AS40" s="11" t="str">
        <f>IF(R40="","",VLOOKUP(R40&amp;"Save1Minute", RarityBackground!$C$6:$D$20,2,0))</f>
        <v/>
      </c>
      <c r="AT40" s="11" t="str">
        <f>IF(S40="","",IF(T40="Y",ROUNDUP(S40*RarityBackground!$D$4,0),IF(T40="N",ROUNDUP(S40*RarityBackground!$D$3,0))))</f>
        <v/>
      </c>
      <c r="AU40" s="11" t="str">
        <f>IF(U40="","",IF(V40="Y",((RarityBackground!$D$4*U40)*(RarityBackground!$F$3+W40)),((RarityBackground!$D$3*U40)*(RarityBackground!$F$3+W40))))</f>
        <v/>
      </c>
      <c r="AV40" s="11" t="str">
        <f>IF(X40="","",IF(Y40="Y",(RarityBackground!$D$4*X40)*IF(Z40="Y",RarityBackground!$F$9,RarityBackground!$F$10),(RarityBackground!$D$3*X40)*IF(Z40="Y",RarityBackground!$F$9,RarityBackground!$F$10)))</f>
        <v/>
      </c>
      <c r="AW40" s="11" t="str">
        <f>IF(AA40="","",AA40*RarityBackground!$D$2)</f>
        <v/>
      </c>
      <c r="AX40" s="11" t="str">
        <f t="shared" si="2"/>
        <v/>
      </c>
      <c r="AY40" s="13">
        <f>IF(AC40="","",VLOOKUP(AC40,RarityBackground!$A$7:$B$17,2,0))</f>
        <v>30</v>
      </c>
      <c r="AZ40" s="13">
        <f>IF(AD40="","",IF(AD40="Y",AY40*RarityBackground!$F$5,IF(AD40="N",AY40*(IF(RarityBackground!$F$3+(AE40-1)&gt;10,10,RarityBackground!$F$3+(AE40-1)))))-AY40)</f>
        <v>270</v>
      </c>
      <c r="BA40" s="11" t="str">
        <f>IF(AF40="","",VLOOKUP(AF40,RarityBackground!$A$7:$B$17,2,0))</f>
        <v/>
      </c>
      <c r="BB40" s="11" t="str">
        <f>IF(AG40="","",IF(AG40="Y",BA40*RarityBackground!$F$5,IF(AG40="N",BA40*(IF(RarityBackground!$F$3+(AH40-1)&gt;10,10,RarityBackground!$F$3+(AH40-1)))))-BA40)</f>
        <v/>
      </c>
    </row>
    <row r="41">
      <c r="A41" s="11" t="s">
        <v>814</v>
      </c>
      <c r="B41" s="11" t="s">
        <v>70</v>
      </c>
      <c r="C41" s="12" t="s">
        <v>74</v>
      </c>
      <c r="D41" s="13">
        <f>IF(A41="","",ROUNDUP(SUM(AI41:BB41)*VLOOKUP(B41,RarityBackground!$A$1:$B$6,2,0)*IF(C41="Yes",1,1.1),0))</f>
        <v>5240</v>
      </c>
      <c r="E41" s="14" t="s">
        <v>815</v>
      </c>
      <c r="F41" s="11"/>
      <c r="G41" s="11"/>
      <c r="H41" s="11"/>
      <c r="I41" s="11"/>
      <c r="J41" s="11"/>
      <c r="K41" s="11"/>
      <c r="L41" s="15"/>
      <c r="M41" s="13">
        <v>3.0</v>
      </c>
      <c r="N41" s="11" t="s">
        <v>76</v>
      </c>
      <c r="O41" s="13">
        <v>3.0</v>
      </c>
      <c r="P41" s="15"/>
      <c r="Q41" s="16">
        <v>27.0</v>
      </c>
      <c r="R41" s="15"/>
      <c r="S41" s="11"/>
      <c r="T41" s="11"/>
      <c r="U41" s="11"/>
      <c r="V41" s="11"/>
      <c r="W41" s="11"/>
      <c r="X41" s="11"/>
      <c r="Y41" s="11"/>
      <c r="Z41" s="15"/>
      <c r="AA41" s="15"/>
      <c r="AB41" s="16">
        <v>10.0</v>
      </c>
      <c r="AC41" s="11"/>
      <c r="AD41" s="11"/>
      <c r="AE41" s="11"/>
      <c r="AF41" s="11"/>
      <c r="AG41" s="11"/>
      <c r="AH41" s="15"/>
      <c r="AI41" s="11" t="str">
        <f>IF(F41="","",F41+IF(G41="",0,VLOOKUP(G41,RarityBackground!$E$7:$F$9,2,0)))</f>
        <v/>
      </c>
      <c r="AJ41" s="11" t="str">
        <f>IF(H41="","",F41+IF(H41=1,RarityBackground!$F$1,IF(H41=2,RarityBackground!$F$1*3,IF(H41=3,RarityBackground!$F$1*6,"Error"))))</f>
        <v/>
      </c>
      <c r="AK41" s="11" t="str">
        <f>IF(I41="","",IF(I41=1,RarityBackground!$F$2,IF(I41=2,RarityBackground!$F$2*3,IF(I41=3,RarityBackground!$F$2*6,"Error"))))</f>
        <v/>
      </c>
      <c r="AL41" s="11" t="str">
        <f>IF(J41="","",ROUNDUP(RarityBackground!$F$6*VLOOKUP(J41, RarityBackground!$A$18:$B$27,2,0),-1))</f>
        <v/>
      </c>
      <c r="AM41" s="11" t="str">
        <f>IF(K41="","",IF(K41="N","",IF(K41="Y",ROUNDUP(RarityBackground!$F$6,-1),"")))</f>
        <v/>
      </c>
      <c r="AN41" s="11" t="str">
        <f>IF(L41="","",IF(L41=1,RarityBackground!$D$1,IF(L41=2,RarityBackground!$D$1*3,IF(L41=3,RarityBackground!$D$1*6,"Error"))))</f>
        <v/>
      </c>
      <c r="AO41" s="13">
        <f>IF(M41="","",VLOOKUP(M41,RarityBackground!$A$7:$B$17,2,0))</f>
        <v>300</v>
      </c>
      <c r="AP41" s="13">
        <f>IF(N41="","",IF(N41="Y",AO41*RarityBackground!$F$5,IF(N41="N",AO41*(IF(RarityBackground!$F$3+(O41-1)&gt;10,10,RarityBackground!$F$3+(O41-1)))))-AO41)</f>
        <v>1500</v>
      </c>
      <c r="AQ41" s="11" t="str">
        <f t="shared" si="1"/>
        <v/>
      </c>
      <c r="AR41" s="13">
        <f>IF(Q41="","",Q41*RarityBackground!$D$5)</f>
        <v>810</v>
      </c>
      <c r="AS41" s="11" t="str">
        <f>IF(R41="","",VLOOKUP(R41&amp;"Save1Minute", RarityBackground!$C$6:$D$20,2,0))</f>
        <v/>
      </c>
      <c r="AT41" s="11" t="str">
        <f>IF(S41="","",IF(T41="Y",ROUNDUP(S41*RarityBackground!$D$4,0),IF(T41="N",ROUNDUP(S41*RarityBackground!$D$3,0))))</f>
        <v/>
      </c>
      <c r="AU41" s="11" t="str">
        <f>IF(U41="","",IF(V41="Y",((RarityBackground!$D$4*U41)*(RarityBackground!$F$3+W41)),((RarityBackground!$D$3*U41)*(RarityBackground!$F$3+W41))))</f>
        <v/>
      </c>
      <c r="AV41" s="11" t="str">
        <f>IF(X41="","",IF(Y41="Y",(RarityBackground!$D$4*X41)*IF(Z41="Y",RarityBackground!$F$9,RarityBackground!$F$10),(RarityBackground!$D$3*X41)*IF(Z41="Y",RarityBackground!$F$9,RarityBackground!$F$10)))</f>
        <v/>
      </c>
      <c r="AW41" s="11" t="str">
        <f>IF(AA41="","",AA41*RarityBackground!$D$2)</f>
        <v/>
      </c>
      <c r="AX41" s="13">
        <f t="shared" si="2"/>
        <v>10</v>
      </c>
      <c r="AY41" s="11" t="str">
        <f>IF(AC41="","",VLOOKUP(AC41,RarityBackground!$A$7:$B$17,2,0))</f>
        <v/>
      </c>
      <c r="AZ41" s="11" t="str">
        <f>IF(AD41="","",IF(AD41="Y",AY41*RarityBackground!$F$5,IF(AD41="N",AY41*(IF(RarityBackground!$F$3+(AE41-1)&gt;10,10,RarityBackground!$F$3+(AE41-1)))))-AY41)</f>
        <v/>
      </c>
      <c r="BA41" s="11" t="str">
        <f>IF(AF41="","",VLOOKUP(AF41,RarityBackground!$A$7:$B$17,2,0))</f>
        <v/>
      </c>
      <c r="BB41" s="11" t="str">
        <f>IF(AG41="","",IF(AG41="Y",BA41*RarityBackground!$F$5,IF(AG41="N",BA41*(IF(RarityBackground!$F$3+(AH41-1)&gt;10,10,RarityBackground!$F$3+(AH41-1)))))-BA41)</f>
        <v/>
      </c>
    </row>
    <row r="42">
      <c r="A42" s="11" t="s">
        <v>816</v>
      </c>
      <c r="B42" s="11" t="s">
        <v>72</v>
      </c>
      <c r="C42" s="12" t="s">
        <v>74</v>
      </c>
      <c r="D42" s="13">
        <f>IF(A42="","",ROUNDUP(SUM(AI42:BB42)*VLOOKUP(B42,RarityBackground!$A$1:$B$6,2,0)*IF(C42="Yes",1,1.1),0))</f>
        <v>18900</v>
      </c>
      <c r="E42" s="14" t="s">
        <v>817</v>
      </c>
      <c r="F42" s="11"/>
      <c r="G42" s="11"/>
      <c r="H42" s="11"/>
      <c r="I42" s="11"/>
      <c r="J42" s="11"/>
      <c r="K42" s="11"/>
      <c r="L42" s="15"/>
      <c r="M42" s="13">
        <v>4.0</v>
      </c>
      <c r="N42" s="11" t="s">
        <v>67</v>
      </c>
      <c r="O42" s="11"/>
      <c r="P42" s="15"/>
      <c r="Q42" s="15"/>
      <c r="R42" s="15"/>
      <c r="S42" s="11"/>
      <c r="T42" s="11"/>
      <c r="U42" s="11"/>
      <c r="V42" s="11"/>
      <c r="W42" s="11"/>
      <c r="X42" s="11"/>
      <c r="Y42" s="11"/>
      <c r="Z42" s="15"/>
      <c r="AA42" s="15"/>
      <c r="AB42" s="15"/>
      <c r="AC42" s="13">
        <v>4.0</v>
      </c>
      <c r="AD42" s="11" t="s">
        <v>76</v>
      </c>
      <c r="AE42" s="13">
        <v>1.0</v>
      </c>
      <c r="AF42" s="11"/>
      <c r="AG42" s="11"/>
      <c r="AH42" s="15"/>
      <c r="AI42" s="11" t="str">
        <f>IF(F42="","",F42+IF(G42="",0,VLOOKUP(G42,RarityBackground!$E$7:$F$9,2,0)))</f>
        <v/>
      </c>
      <c r="AJ42" s="11" t="str">
        <f>IF(H42="","",F42+IF(H42=1,RarityBackground!$F$1,IF(H42=2,RarityBackground!$F$1*3,IF(H42=3,RarityBackground!$F$1*6,"Error"))))</f>
        <v/>
      </c>
      <c r="AK42" s="11" t="str">
        <f>IF(I42="","",IF(I42=1,RarityBackground!$F$2,IF(I42=2,RarityBackground!$F$2*3,IF(I42=3,RarityBackground!$F$2*6,"Error"))))</f>
        <v/>
      </c>
      <c r="AL42" s="11" t="str">
        <f>IF(J42="","",ROUNDUP(RarityBackground!$F$6*VLOOKUP(J42, RarityBackground!$A$18:$B$27,2,0),-1))</f>
        <v/>
      </c>
      <c r="AM42" s="11" t="str">
        <f>IF(K42="","",IF(K42="N","",IF(K42="Y",ROUNDUP(RarityBackground!$F$6,-1),"")))</f>
        <v/>
      </c>
      <c r="AN42" s="11" t="str">
        <f>IF(L42="","",IF(L42=1,RarityBackground!$D$1,IF(L42=2,RarityBackground!$D$1*3,IF(L42=3,RarityBackground!$D$1*6,"Error"))))</f>
        <v/>
      </c>
      <c r="AO42" s="13">
        <f>IF(M42="","",VLOOKUP(M42,RarityBackground!$A$7:$B$17,2,0))</f>
        <v>450</v>
      </c>
      <c r="AP42" s="13">
        <f>IF(N42="","",IF(N42="Y",AO42*RarityBackground!$F$5,IF(N42="N",AO42*(IF(RarityBackground!$F$3+(O42-1)&gt;10,10,RarityBackground!$F$3+(O42-1)))))-AO42)</f>
        <v>4050</v>
      </c>
      <c r="AQ42" s="11" t="str">
        <f t="shared" si="1"/>
        <v/>
      </c>
      <c r="AR42" s="11" t="str">
        <f>IF(Q42="","",Q42*RarityBackground!$D$5)</f>
        <v/>
      </c>
      <c r="AS42" s="11" t="str">
        <f>IF(R42="","",VLOOKUP(R42&amp;"Save1Minute", RarityBackground!$C$6:$D$20,2,0))</f>
        <v/>
      </c>
      <c r="AT42" s="11" t="str">
        <f>IF(S42="","",IF(T42="Y",ROUNDUP(S42*RarityBackground!$D$4,0),IF(T42="N",ROUNDUP(S42*RarityBackground!$D$3,0))))</f>
        <v/>
      </c>
      <c r="AU42" s="11" t="str">
        <f>IF(U42="","",IF(V42="Y",((RarityBackground!$D$4*U42)*(RarityBackground!$F$3+W42)),((RarityBackground!$D$3*U42)*(RarityBackground!$F$3+W42))))</f>
        <v/>
      </c>
      <c r="AV42" s="11" t="str">
        <f>IF(X42="","",IF(Y42="Y",(RarityBackground!$D$4*X42)*IF(Z42="Y",RarityBackground!$F$9,RarityBackground!$F$10),(RarityBackground!$D$3*X42)*IF(Z42="Y",RarityBackground!$F$9,RarityBackground!$F$10)))</f>
        <v/>
      </c>
      <c r="AW42" s="11" t="str">
        <f>IF(AA42="","",AA42*RarityBackground!$D$2)</f>
        <v/>
      </c>
      <c r="AX42" s="11" t="str">
        <f t="shared" si="2"/>
        <v/>
      </c>
      <c r="AY42" s="13">
        <f>IF(AC42="","",VLOOKUP(AC42,RarityBackground!$A$7:$B$17,2,0))</f>
        <v>450</v>
      </c>
      <c r="AZ42" s="13">
        <f>IF(AD42="","",IF(AD42="Y",AY42*RarityBackground!$F$5,IF(AD42="N",AY42*(IF(RarityBackground!$F$3+(AE42-1)&gt;10,10,RarityBackground!$F$3+(AE42-1)))))-AY42)</f>
        <v>1350</v>
      </c>
      <c r="BA42" s="11" t="str">
        <f>IF(AF42="","",VLOOKUP(AF42,RarityBackground!$A$7:$B$17,2,0))</f>
        <v/>
      </c>
      <c r="BB42" s="11" t="str">
        <f>IF(AG42="","",IF(AG42="Y",BA42*RarityBackground!$F$5,IF(AG42="N",BA42*(IF(RarityBackground!$F$3+(AH42-1)&gt;10,10,RarityBackground!$F$3+(AH42-1)))))-BA42)</f>
        <v/>
      </c>
    </row>
    <row r="43">
      <c r="A43" s="11" t="s">
        <v>818</v>
      </c>
      <c r="B43" s="11" t="s">
        <v>70</v>
      </c>
      <c r="C43" s="12" t="s">
        <v>74</v>
      </c>
      <c r="D43" s="13">
        <f>IF(A43="","",ROUNDUP(SUM(AI43:BB43)*VLOOKUP(B43,RarityBackground!$A$1:$B$6,2,0)*IF(C43="Yes",1,1.1),0))</f>
        <v>23160</v>
      </c>
      <c r="E43" s="14" t="s">
        <v>819</v>
      </c>
      <c r="F43" s="11"/>
      <c r="G43" s="11"/>
      <c r="H43" s="11"/>
      <c r="I43" s="11"/>
      <c r="J43" s="11"/>
      <c r="K43" s="11"/>
      <c r="L43" s="15"/>
      <c r="M43" s="13">
        <v>0.0</v>
      </c>
      <c r="N43" s="11" t="s">
        <v>67</v>
      </c>
      <c r="O43" s="11"/>
      <c r="P43" s="15"/>
      <c r="Q43" s="15"/>
      <c r="R43" s="15"/>
      <c r="S43" s="11"/>
      <c r="T43" s="11"/>
      <c r="U43" s="11"/>
      <c r="V43" s="11"/>
      <c r="W43" s="11"/>
      <c r="X43" s="11"/>
      <c r="Y43" s="11"/>
      <c r="Z43" s="15"/>
      <c r="AA43" s="15"/>
      <c r="AB43" s="16">
        <v>6960.0</v>
      </c>
      <c r="AC43" s="13">
        <v>5.0</v>
      </c>
      <c r="AD43" s="11" t="s">
        <v>76</v>
      </c>
      <c r="AE43" s="13">
        <v>1.0</v>
      </c>
      <c r="AF43" s="13">
        <v>4.0</v>
      </c>
      <c r="AG43" s="11" t="s">
        <v>76</v>
      </c>
      <c r="AH43" s="16">
        <v>1.0</v>
      </c>
      <c r="AI43" s="11" t="str">
        <f>IF(F43="","",F43+IF(G43="",0,VLOOKUP(G43,RarityBackground!$E$7:$F$9,2,0)))</f>
        <v/>
      </c>
      <c r="AJ43" s="11" t="str">
        <f>IF(H43="","",F43+IF(H43=1,RarityBackground!$F$1,IF(H43=2,RarityBackground!$F$1*3,IF(H43=3,RarityBackground!$F$1*6,"Error"))))</f>
        <v/>
      </c>
      <c r="AK43" s="11" t="str">
        <f>IF(I43="","",IF(I43=1,RarityBackground!$F$2,IF(I43=2,RarityBackground!$F$2*3,IF(I43=3,RarityBackground!$F$2*6,"Error"))))</f>
        <v/>
      </c>
      <c r="AL43" s="11" t="str">
        <f>IF(J43="","",ROUNDUP(RarityBackground!$F$6*VLOOKUP(J43, RarityBackground!$A$18:$B$27,2,0),-1))</f>
        <v/>
      </c>
      <c r="AM43" s="11" t="str">
        <f>IF(K43="","",IF(K43="N","",IF(K43="Y",ROUNDUP(RarityBackground!$F$6,-1),"")))</f>
        <v/>
      </c>
      <c r="AN43" s="11" t="str">
        <f>IF(L43="","",IF(L43=1,RarityBackground!$D$1,IF(L43=2,RarityBackground!$D$1*3,IF(L43=3,RarityBackground!$D$1*6,"Error"))))</f>
        <v/>
      </c>
      <c r="AO43" s="13">
        <f>IF(M43="","",VLOOKUP(M43,RarityBackground!$A$7:$B$17,2,0))</f>
        <v>30</v>
      </c>
      <c r="AP43" s="13">
        <f>IF(N43="","",IF(N43="Y",AO43*RarityBackground!$F$5,IF(N43="N",AO43*(IF(RarityBackground!$F$3+(O43-1)&gt;10,10,RarityBackground!$F$3+(O43-1)))))-AO43)</f>
        <v>270</v>
      </c>
      <c r="AQ43" s="11" t="str">
        <f t="shared" si="1"/>
        <v/>
      </c>
      <c r="AR43" s="11" t="str">
        <f>IF(Q43="","",Q43*RarityBackground!$D$5)</f>
        <v/>
      </c>
      <c r="AS43" s="11" t="str">
        <f>IF(R43="","",VLOOKUP(R43&amp;"Save1Minute", RarityBackground!$C$6:$D$20,2,0))</f>
        <v/>
      </c>
      <c r="AT43" s="11" t="str">
        <f>IF(S43="","",IF(T43="Y",ROUNDUP(S43*RarityBackground!$D$4,0),IF(T43="N",ROUNDUP(S43*RarityBackground!$D$3,0))))</f>
        <v/>
      </c>
      <c r="AU43" s="11" t="str">
        <f>IF(U43="","",IF(V43="Y",((RarityBackground!$D$4*U43)*(RarityBackground!$F$3+W43)),((RarityBackground!$D$3*U43)*(RarityBackground!$F$3+W43))))</f>
        <v/>
      </c>
      <c r="AV43" s="11" t="str">
        <f>IF(X43="","",IF(Y43="Y",(RarityBackground!$D$4*X43)*IF(Z43="Y",RarityBackground!$F$9,RarityBackground!$F$10),(RarityBackground!$D$3*X43)*IF(Z43="Y",RarityBackground!$F$9,RarityBackground!$F$10)))</f>
        <v/>
      </c>
      <c r="AW43" s="11" t="str">
        <f>IF(AA43="","",AA43*RarityBackground!$D$2)</f>
        <v/>
      </c>
      <c r="AX43" s="13">
        <f t="shared" si="2"/>
        <v>6960</v>
      </c>
      <c r="AY43" s="13">
        <f>IF(AC43="","",VLOOKUP(AC43,RarityBackground!$A$7:$B$17,2,0))</f>
        <v>630</v>
      </c>
      <c r="AZ43" s="13">
        <f>IF(AD43="","",IF(AD43="Y",AY43*RarityBackground!$F$5,IF(AD43="N",AY43*(IF(RarityBackground!$F$3+(AE43-1)&gt;10,10,RarityBackground!$F$3+(AE43-1)))))-AY43)</f>
        <v>1890</v>
      </c>
      <c r="BA43" s="13">
        <f>IF(AF43="","",VLOOKUP(AF43,RarityBackground!$A$7:$B$17,2,0))</f>
        <v>450</v>
      </c>
      <c r="BB43" s="13">
        <f>IF(AG43="","",IF(AG43="Y",BA43*RarityBackground!$F$5,IF(AG43="N",BA43*(IF(RarityBackground!$F$3+(AH43-1)&gt;10,10,RarityBackground!$F$3+(AH43-1)))))-BA43)</f>
        <v>1350</v>
      </c>
    </row>
    <row r="44">
      <c r="A44" s="11" t="s">
        <v>820</v>
      </c>
      <c r="B44" s="11" t="s">
        <v>418</v>
      </c>
      <c r="C44" s="12" t="s">
        <v>74</v>
      </c>
      <c r="D44" s="13">
        <f>IF(A44="","",ROUNDUP(SUM(AI44:BB44)*VLOOKUP(B44,RarityBackground!$A$1:$B$6,2,0)*IF(C44="Yes",1,1.1),0))</f>
        <v>660</v>
      </c>
      <c r="E44" s="14" t="s">
        <v>821</v>
      </c>
      <c r="F44" s="11"/>
      <c r="G44" s="11"/>
      <c r="H44" s="11"/>
      <c r="I44" s="15"/>
      <c r="J44" s="11"/>
      <c r="K44" s="15"/>
      <c r="L44" s="15"/>
      <c r="M44" s="13">
        <v>0.0</v>
      </c>
      <c r="N44" s="11" t="s">
        <v>67</v>
      </c>
      <c r="O44" s="11"/>
      <c r="P44" s="15"/>
      <c r="Q44" s="15"/>
      <c r="R44" s="15"/>
      <c r="S44" s="11"/>
      <c r="T44" s="11"/>
      <c r="U44" s="11"/>
      <c r="V44" s="11"/>
      <c r="W44" s="11"/>
      <c r="X44" s="11"/>
      <c r="Y44" s="11"/>
      <c r="Z44" s="15"/>
      <c r="AA44" s="15"/>
      <c r="AB44" s="15"/>
      <c r="AC44" s="13">
        <v>1.0</v>
      </c>
      <c r="AD44" s="11" t="s">
        <v>76</v>
      </c>
      <c r="AE44" s="13">
        <v>1.0</v>
      </c>
      <c r="AF44" s="11"/>
      <c r="AG44" s="11"/>
      <c r="AH44" s="15"/>
      <c r="AI44" s="11" t="str">
        <f>IF(F44="","",F44+IF(G44="",0,VLOOKUP(G44,RarityBackground!$E$7:$F$9,2,0)))</f>
        <v/>
      </c>
      <c r="AJ44" s="11" t="str">
        <f>IF(H44="","",F44+IF(H44=1,RarityBackground!$F$1,IF(H44=2,RarityBackground!$F$1*3,IF(H44=3,RarityBackground!$F$1*6,"Error"))))</f>
        <v/>
      </c>
      <c r="AK44" s="11" t="str">
        <f>IF(I44="","",IF(I44=1,RarityBackground!$F$2,IF(I44=2,RarityBackground!$F$2*3,IF(I44=3,RarityBackground!$F$2*6,"Error"))))</f>
        <v/>
      </c>
      <c r="AL44" s="11" t="str">
        <f>IF(J44="","",ROUNDUP(RarityBackground!$F$6*VLOOKUP(J44, RarityBackground!$A$18:$B$27,2,0),-1))</f>
        <v/>
      </c>
      <c r="AM44" s="11" t="str">
        <f>IF(K44="","",IF(K44="N","",IF(K44="Y",ROUNDUP(RarityBackground!$F$6,-1),"")))</f>
        <v/>
      </c>
      <c r="AN44" s="11" t="str">
        <f>IF(L44="","",IF(L44=1,RarityBackground!$D$1,IF(L44=2,RarityBackground!$D$1*3,IF(L44=3,RarityBackground!$D$1*6,"Error"))))</f>
        <v/>
      </c>
      <c r="AO44" s="13">
        <f>IF(M44="","",VLOOKUP(M44,RarityBackground!$A$7:$B$17,2,0))</f>
        <v>30</v>
      </c>
      <c r="AP44" s="13">
        <f>IF(N44="","",IF(N44="Y",AO44*RarityBackground!$F$5,IF(N44="N",AO44*(IF(RarityBackground!$F$3+(O44-1)&gt;10,10,RarityBackground!$F$3+(O44-1)))))-AO44)</f>
        <v>270</v>
      </c>
      <c r="AQ44" s="11" t="str">
        <f t="shared" si="1"/>
        <v/>
      </c>
      <c r="AR44" s="11" t="str">
        <f>IF(Q44="","",Q44*RarityBackground!$D$5)</f>
        <v/>
      </c>
      <c r="AS44" s="11" t="str">
        <f>IF(R44="","",VLOOKUP(R44&amp;"Save1Minute", RarityBackground!$C$6:$D$20,2,0))</f>
        <v/>
      </c>
      <c r="AT44" s="11" t="str">
        <f>IF(S44="","",IF(T44="Y",ROUNDUP(S44*RarityBackground!$D$4,0),IF(T44="N",ROUNDUP(S44*RarityBackground!$D$3,0))))</f>
        <v/>
      </c>
      <c r="AU44" s="11" t="str">
        <f>IF(U44="","",IF(V44="Y",((RarityBackground!$D$4*U44)*(RarityBackground!$F$3+W44)),((RarityBackground!$D$3*U44)*(RarityBackground!$F$3+W44))))</f>
        <v/>
      </c>
      <c r="AV44" s="11" t="str">
        <f>IF(X44="","",IF(Y44="Y",(RarityBackground!$D$4*X44)*IF(Z44="Y",RarityBackground!$F$9,RarityBackground!$F$10),(RarityBackground!$D$3*X44)*IF(Z44="Y",RarityBackground!$F$9,RarityBackground!$F$10)))</f>
        <v/>
      </c>
      <c r="AW44" s="11" t="str">
        <f>IF(AA44="","",AA44*RarityBackground!$D$2)</f>
        <v/>
      </c>
      <c r="AX44" s="11" t="str">
        <f t="shared" si="2"/>
        <v/>
      </c>
      <c r="AY44" s="13">
        <f>IF(AC44="","",VLOOKUP(AC44,RarityBackground!$A$7:$B$17,2,0))</f>
        <v>90</v>
      </c>
      <c r="AZ44" s="13">
        <f>IF(AD44="","",IF(AD44="Y",AY44*RarityBackground!$F$5,IF(AD44="N",AY44*(IF(RarityBackground!$F$3+(AE44-1)&gt;10,10,RarityBackground!$F$3+(AE44-1)))))-AY44)</f>
        <v>270</v>
      </c>
      <c r="BA44" s="11" t="str">
        <f>IF(AF44="","",VLOOKUP(AF44,RarityBackground!$A$7:$B$17,2,0))</f>
        <v/>
      </c>
      <c r="BB44" s="11" t="str">
        <f>IF(AG44="","",IF(AG44="Y",BA44*RarityBackground!$F$5,IF(AG44="N",BA44*(IF(RarityBackground!$F$3+(AH44-1)&gt;10,10,RarityBackground!$F$3+(AH44-1)))))-BA44)</f>
        <v/>
      </c>
    </row>
    <row r="45">
      <c r="A45" s="11" t="s">
        <v>822</v>
      </c>
      <c r="B45" s="11" t="s">
        <v>55</v>
      </c>
      <c r="C45" s="12" t="s">
        <v>74</v>
      </c>
      <c r="D45" s="13">
        <f>IF(A45="","",ROUNDUP(SUM(AI45:BB45)*VLOOKUP(B45,RarityBackground!$A$1:$B$6,2,0)*IF(C45="Yes",1,1.1),0))</f>
        <v>4815</v>
      </c>
      <c r="E45" s="17" t="s">
        <v>823</v>
      </c>
      <c r="F45" s="11"/>
      <c r="G45" s="11"/>
      <c r="H45" s="16">
        <v>1.0</v>
      </c>
      <c r="I45" s="15"/>
      <c r="J45" s="11"/>
      <c r="K45" s="15"/>
      <c r="L45" s="16">
        <v>1.0</v>
      </c>
      <c r="M45" s="13">
        <v>1.0</v>
      </c>
      <c r="N45" s="11" t="s">
        <v>67</v>
      </c>
      <c r="O45" s="11"/>
      <c r="P45" s="15"/>
      <c r="Q45" s="15"/>
      <c r="R45" s="15"/>
      <c r="S45" s="11"/>
      <c r="T45" s="11"/>
      <c r="U45" s="11"/>
      <c r="V45" s="11"/>
      <c r="W45" s="11"/>
      <c r="X45" s="11"/>
      <c r="Y45" s="11"/>
      <c r="Z45" s="15"/>
      <c r="AA45" s="15"/>
      <c r="AB45" s="16">
        <v>910.0</v>
      </c>
      <c r="AC45" s="11"/>
      <c r="AD45" s="11"/>
      <c r="AE45" s="11"/>
      <c r="AF45" s="11"/>
      <c r="AG45" s="11"/>
      <c r="AH45" s="15"/>
      <c r="AI45" s="11" t="str">
        <f>IF(F45="","",F45+IF(G45="",0,VLOOKUP(G45,RarityBackground!$E$7:$F$9,2,0)))</f>
        <v/>
      </c>
      <c r="AJ45" s="13">
        <f>IF(H45="","",F45+IF(H45=1,RarityBackground!$F$1,IF(H45=2,RarityBackground!$F$1*3,IF(H45=3,RarityBackground!$F$1*6,"Error"))))</f>
        <v>900</v>
      </c>
      <c r="AK45" s="11" t="str">
        <f>IF(I45="","",IF(I45=1,RarityBackground!$F$2,IF(I45=2,RarityBackground!$F$2*3,IF(I45=3,RarityBackground!$F$2*6,"Error"))))</f>
        <v/>
      </c>
      <c r="AL45" s="11" t="str">
        <f>IF(J45="","",ROUNDUP(RarityBackground!$F$6*VLOOKUP(J45, RarityBackground!$A$18:$B$27,2,0),-1))</f>
        <v/>
      </c>
      <c r="AM45" s="11" t="str">
        <f>IF(K45="","",IF(K45="N","",IF(K45="Y",ROUNDUP(RarityBackground!$F$6,-1),"")))</f>
        <v/>
      </c>
      <c r="AN45" s="11">
        <f>IF(L45="","",IF(L45=1,RarityBackground!$D$1,IF(L45=2,RarityBackground!$D$1*3,IF(L45=3,RarityBackground!$D$1*6,"Error"))))</f>
        <v>500</v>
      </c>
      <c r="AO45" s="13">
        <f>IF(M45="","",VLOOKUP(M45,RarityBackground!$A$7:$B$17,2,0))</f>
        <v>90</v>
      </c>
      <c r="AP45" s="13">
        <f>IF(N45="","",IF(N45="Y",AO45*RarityBackground!$F$5,IF(N45="N",AO45*(IF(RarityBackground!$F$3+(O45-1)&gt;10,10,RarityBackground!$F$3+(O45-1)))))-AO45)</f>
        <v>810</v>
      </c>
      <c r="AQ45" s="11" t="str">
        <f t="shared" si="1"/>
        <v/>
      </c>
      <c r="AR45" s="11" t="str">
        <f>IF(Q45="","",Q45*RarityBackground!$D$5)</f>
        <v/>
      </c>
      <c r="AS45" s="11" t="str">
        <f>IF(R45="","",VLOOKUP(R45&amp;"Save1Minute", RarityBackground!$C$6:$D$20,2,0))</f>
        <v/>
      </c>
      <c r="AT45" s="11" t="str">
        <f>IF(S45="","",IF(T45="Y",ROUNDUP(S45*RarityBackground!$D$4,0),IF(T45="N",ROUNDUP(S45*RarityBackground!$D$3,0))))</f>
        <v/>
      </c>
      <c r="AU45" s="11" t="str">
        <f>IF(U45="","",IF(V45="Y",((RarityBackground!$D$4*U45)*(RarityBackground!$F$3+W45)),((RarityBackground!$D$3*U45)*(RarityBackground!$F$3+W45))))</f>
        <v/>
      </c>
      <c r="AV45" s="11" t="str">
        <f>IF(X45="","",IF(Y45="Y",(RarityBackground!$D$4*X45)*IF(Z45="Y",RarityBackground!$F$9,RarityBackground!$F$10),(RarityBackground!$D$3*X45)*IF(Z45="Y",RarityBackground!$F$9,RarityBackground!$F$10)))</f>
        <v/>
      </c>
      <c r="AW45" s="11" t="str">
        <f>IF(AA45="","",AA45*RarityBackground!$D$2)</f>
        <v/>
      </c>
      <c r="AX45" s="13">
        <f t="shared" si="2"/>
        <v>910</v>
      </c>
      <c r="AY45" s="11" t="str">
        <f>IF(AC45="","",VLOOKUP(AC45,RarityBackground!$A$7:$B$17,2,0))</f>
        <v/>
      </c>
      <c r="AZ45" s="11" t="str">
        <f>IF(AD45="","",IF(AD45="Y",AY45*RarityBackground!$F$5,IF(AD45="N",AY45*(IF(RarityBackground!$F$3+(AE45-1)&gt;10,10,RarityBackground!$F$3+(AE45-1)))))-AY45)</f>
        <v/>
      </c>
      <c r="BA45" s="11" t="str">
        <f>IF(AF45="","",VLOOKUP(AF45,RarityBackground!$A$7:$B$17,2,0))</f>
        <v/>
      </c>
      <c r="BB45" s="11" t="str">
        <f>IF(AG45="","",IF(AG45="Y",BA45*RarityBackground!$F$5,IF(AG45="N",BA45*(IF(RarityBackground!$F$3+(AH45-1)&gt;10,10,RarityBackground!$F$3+(AH45-1)))))-BA45)</f>
        <v/>
      </c>
    </row>
    <row r="46">
      <c r="A46" s="11" t="s">
        <v>824</v>
      </c>
      <c r="B46" s="11" t="s">
        <v>70</v>
      </c>
      <c r="C46" s="12" t="s">
        <v>74</v>
      </c>
      <c r="D46" s="13">
        <f>IF(A46="","",ROUNDUP(SUM(AI46:BB46)*VLOOKUP(B46,RarityBackground!$A$1:$B$6,2,0)*IF(C46="Yes",1,1.1),0))</f>
        <v>15620</v>
      </c>
      <c r="E46" s="17" t="s">
        <v>823</v>
      </c>
      <c r="F46" s="11"/>
      <c r="G46" s="11"/>
      <c r="H46" s="16">
        <v>2.0</v>
      </c>
      <c r="I46" s="15"/>
      <c r="J46" s="11"/>
      <c r="K46" s="15"/>
      <c r="L46" s="16">
        <v>2.0</v>
      </c>
      <c r="M46" s="13">
        <v>1.0</v>
      </c>
      <c r="N46" s="11" t="s">
        <v>67</v>
      </c>
      <c r="O46" s="11"/>
      <c r="P46" s="15"/>
      <c r="Q46" s="15"/>
      <c r="R46" s="15"/>
      <c r="S46" s="11"/>
      <c r="T46" s="11"/>
      <c r="U46" s="11"/>
      <c r="V46" s="11"/>
      <c r="W46" s="11"/>
      <c r="X46" s="11"/>
      <c r="Y46" s="11"/>
      <c r="Z46" s="15"/>
      <c r="AA46" s="15"/>
      <c r="AB46" s="16">
        <v>2710.0</v>
      </c>
      <c r="AC46" s="11"/>
      <c r="AD46" s="11"/>
      <c r="AE46" s="11"/>
      <c r="AF46" s="11"/>
      <c r="AG46" s="11"/>
      <c r="AH46" s="15"/>
      <c r="AI46" s="11" t="str">
        <f>IF(F46="","",F46+IF(G46="",0,VLOOKUP(G46,RarityBackground!$E$7:$F$9,2,0)))</f>
        <v/>
      </c>
      <c r="AJ46" s="13">
        <f>IF(H46="","",F46+IF(H46=1,RarityBackground!$F$1,IF(H46=2,RarityBackground!$F$1*3,IF(H46=3,RarityBackground!$F$1*6,"Error"))))</f>
        <v>2700</v>
      </c>
      <c r="AK46" s="11" t="str">
        <f>IF(I46="","",IF(I46=1,RarityBackground!$F$2,IF(I46=2,RarityBackground!$F$2*3,IF(I46=3,RarityBackground!$F$2*6,"Error"))))</f>
        <v/>
      </c>
      <c r="AL46" s="11" t="str">
        <f>IF(J46="","",ROUNDUP(RarityBackground!$F$6*VLOOKUP(J46, RarityBackground!$A$18:$B$27,2,0),-1))</f>
        <v/>
      </c>
      <c r="AM46" s="11" t="str">
        <f>IF(K46="","",IF(K46="N","",IF(K46="Y",ROUNDUP(RarityBackground!$F$6,-1),"")))</f>
        <v/>
      </c>
      <c r="AN46" s="11">
        <f>IF(L46="","",IF(L46=1,RarityBackground!$D$1,IF(L46=2,RarityBackground!$D$1*3,IF(L46=3,RarityBackground!$D$1*6,"Error"))))</f>
        <v>1500</v>
      </c>
      <c r="AO46" s="13">
        <f>IF(M46="","",VLOOKUP(M46,RarityBackground!$A$7:$B$17,2,0))</f>
        <v>90</v>
      </c>
      <c r="AP46" s="13">
        <f>IF(N46="","",IF(N46="Y",AO46*RarityBackground!$F$5,IF(N46="N",AO46*(IF(RarityBackground!$F$3+(O46-1)&gt;10,10,RarityBackground!$F$3+(O46-1)))))-AO46)</f>
        <v>810</v>
      </c>
      <c r="AQ46" s="11" t="str">
        <f t="shared" si="1"/>
        <v/>
      </c>
      <c r="AR46" s="11" t="str">
        <f>IF(Q46="","",Q46*RarityBackground!$D$5)</f>
        <v/>
      </c>
      <c r="AS46" s="11" t="str">
        <f>IF(R46="","",VLOOKUP(R46&amp;"Save1Minute", RarityBackground!$C$6:$D$20,2,0))</f>
        <v/>
      </c>
      <c r="AT46" s="11" t="str">
        <f>IF(S46="","",IF(T46="Y",ROUNDUP(S46*RarityBackground!$D$4,0),IF(T46="N",ROUNDUP(S46*RarityBackground!$D$3,0))))</f>
        <v/>
      </c>
      <c r="AU46" s="11" t="str">
        <f>IF(U46="","",IF(V46="Y",((RarityBackground!$D$4*U46)*(RarityBackground!$F$3+W46)),((RarityBackground!$D$3*U46)*(RarityBackground!$F$3+W46))))</f>
        <v/>
      </c>
      <c r="AV46" s="11" t="str">
        <f>IF(X46="","",IF(Y46="Y",(RarityBackground!$D$4*X46)*IF(Z46="Y",RarityBackground!$F$9,RarityBackground!$F$10),(RarityBackground!$D$3*X46)*IF(Z46="Y",RarityBackground!$F$9,RarityBackground!$F$10)))</f>
        <v/>
      </c>
      <c r="AW46" s="11" t="str">
        <f>IF(AA46="","",AA46*RarityBackground!$D$2)</f>
        <v/>
      </c>
      <c r="AX46" s="13">
        <f t="shared" si="2"/>
        <v>2710</v>
      </c>
      <c r="AY46" s="11" t="str">
        <f>IF(AC46="","",VLOOKUP(AC46,RarityBackground!$A$7:$B$17,2,0))</f>
        <v/>
      </c>
      <c r="AZ46" s="11" t="str">
        <f>IF(AD46="","",IF(AD46="Y",AY46*RarityBackground!$F$5,IF(AD46="N",AY46*(IF(RarityBackground!$F$3+(AE46-1)&gt;10,10,RarityBackground!$F$3+(AE46-1)))))-AY46)</f>
        <v/>
      </c>
      <c r="BA46" s="11" t="str">
        <f>IF(AF46="","",VLOOKUP(AF46,RarityBackground!$A$7:$B$17,2,0))</f>
        <v/>
      </c>
      <c r="BB46" s="11" t="str">
        <f>IF(AG46="","",IF(AG46="Y",BA46*RarityBackground!$F$5,IF(AG46="N",BA46*(IF(RarityBackground!$F$3+(AH46-1)&gt;10,10,RarityBackground!$F$3+(AH46-1)))))-BA46)</f>
        <v/>
      </c>
    </row>
    <row r="47">
      <c r="A47" s="11" t="s">
        <v>825</v>
      </c>
      <c r="B47" s="11" t="s">
        <v>72</v>
      </c>
      <c r="C47" s="12" t="s">
        <v>74</v>
      </c>
      <c r="D47" s="13">
        <f>IF(A47="","",ROUNDUP(SUM(AI47:BB47)*VLOOKUP(B47,RarityBackground!$A$1:$B$6,2,0)*IF(C47="Yes",1,1.1),0))</f>
        <v>44130</v>
      </c>
      <c r="E47" s="17" t="s">
        <v>823</v>
      </c>
      <c r="F47" s="11"/>
      <c r="G47" s="11"/>
      <c r="H47" s="16">
        <v>3.0</v>
      </c>
      <c r="I47" s="15"/>
      <c r="J47" s="11"/>
      <c r="K47" s="15"/>
      <c r="L47" s="16">
        <v>3.0</v>
      </c>
      <c r="M47" s="13">
        <v>1.0</v>
      </c>
      <c r="N47" s="11" t="s">
        <v>67</v>
      </c>
      <c r="O47" s="11"/>
      <c r="P47" s="15"/>
      <c r="Q47" s="15"/>
      <c r="R47" s="15"/>
      <c r="S47" s="11"/>
      <c r="T47" s="11"/>
      <c r="U47" s="11"/>
      <c r="V47" s="11"/>
      <c r="W47" s="11"/>
      <c r="X47" s="11"/>
      <c r="Y47" s="11"/>
      <c r="Z47" s="15"/>
      <c r="AA47" s="15"/>
      <c r="AB47" s="16">
        <v>5410.0</v>
      </c>
      <c r="AC47" s="11"/>
      <c r="AD47" s="11"/>
      <c r="AE47" s="11"/>
      <c r="AF47" s="11"/>
      <c r="AG47" s="11"/>
      <c r="AH47" s="15"/>
      <c r="AI47" s="11" t="str">
        <f>IF(F47="","",F47+IF(G47="",0,VLOOKUP(G47,RarityBackground!$E$7:$F$9,2,0)))</f>
        <v/>
      </c>
      <c r="AJ47" s="13">
        <f>IF(H47="","",F47+IF(H47=1,RarityBackground!$F$1,IF(H47=2,RarityBackground!$F$1*3,IF(H47=3,RarityBackground!$F$1*6,"Error"))))</f>
        <v>5400</v>
      </c>
      <c r="AK47" s="11" t="str">
        <f>IF(I47="","",IF(I47=1,RarityBackground!$F$2,IF(I47=2,RarityBackground!$F$2*3,IF(I47=3,RarityBackground!$F$2*6,"Error"))))</f>
        <v/>
      </c>
      <c r="AL47" s="11" t="str">
        <f>IF(J47="","",ROUNDUP(RarityBackground!$F$6*VLOOKUP(J47, RarityBackground!$A$18:$B$27,2,0),-1))</f>
        <v/>
      </c>
      <c r="AM47" s="11" t="str">
        <f>IF(K47="","",IF(K47="N","",IF(K47="Y",ROUNDUP(RarityBackground!$F$6,-1),"")))</f>
        <v/>
      </c>
      <c r="AN47" s="11">
        <f>IF(L47="","",IF(L47=1,RarityBackground!$D$1,IF(L47=2,RarityBackground!$D$1*3,IF(L47=3,RarityBackground!$D$1*6,"Error"))))</f>
        <v>3000</v>
      </c>
      <c r="AO47" s="13">
        <f>IF(M47="","",VLOOKUP(M47,RarityBackground!$A$7:$B$17,2,0))</f>
        <v>90</v>
      </c>
      <c r="AP47" s="13">
        <f>IF(N47="","",IF(N47="Y",AO47*RarityBackground!$F$5,IF(N47="N",AO47*(IF(RarityBackground!$F$3+(O47-1)&gt;10,10,RarityBackground!$F$3+(O47-1)))))-AO47)</f>
        <v>810</v>
      </c>
      <c r="AQ47" s="11" t="str">
        <f t="shared" si="1"/>
        <v/>
      </c>
      <c r="AR47" s="11" t="str">
        <f>IF(Q47="","",Q47*RarityBackground!$D$5)</f>
        <v/>
      </c>
      <c r="AS47" s="11" t="str">
        <f>IF(R47="","",VLOOKUP(R47&amp;"Save1Minute", RarityBackground!$C$6:$D$20,2,0))</f>
        <v/>
      </c>
      <c r="AT47" s="11" t="str">
        <f>IF(S47="","",IF(T47="Y",ROUNDUP(S47*RarityBackground!$D$4,0),IF(T47="N",ROUNDUP(S47*RarityBackground!$D$3,0))))</f>
        <v/>
      </c>
      <c r="AU47" s="11" t="str">
        <f>IF(U47="","",IF(V47="Y",((RarityBackground!$D$4*U47)*(RarityBackground!$F$3+W47)),((RarityBackground!$D$3*U47)*(RarityBackground!$F$3+W47))))</f>
        <v/>
      </c>
      <c r="AV47" s="11" t="str">
        <f>IF(X47="","",IF(Y47="Y",(RarityBackground!$D$4*X47)*IF(Z47="Y",RarityBackground!$F$9,RarityBackground!$F$10),(RarityBackground!$D$3*X47)*IF(Z47="Y",RarityBackground!$F$9,RarityBackground!$F$10)))</f>
        <v/>
      </c>
      <c r="AW47" s="11" t="str">
        <f>IF(AA47="","",AA47*RarityBackground!$D$2)</f>
        <v/>
      </c>
      <c r="AX47" s="13">
        <f t="shared" si="2"/>
        <v>5410</v>
      </c>
      <c r="AY47" s="11" t="str">
        <f>IF(AC47="","",VLOOKUP(AC47,RarityBackground!$A$7:$B$17,2,0))</f>
        <v/>
      </c>
      <c r="AZ47" s="11" t="str">
        <f>IF(AD47="","",IF(AD47="Y",AY47*RarityBackground!$F$5,IF(AD47="N",AY47*(IF(RarityBackground!$F$3+(AE47-1)&gt;10,10,RarityBackground!$F$3+(AE47-1)))))-AY47)</f>
        <v/>
      </c>
      <c r="BA47" s="11" t="str">
        <f>IF(AF47="","",VLOOKUP(AF47,RarityBackground!$A$7:$B$17,2,0))</f>
        <v/>
      </c>
      <c r="BB47" s="11" t="str">
        <f>IF(AG47="","",IF(AG47="Y",BA47*RarityBackground!$F$5,IF(AG47="N",BA47*(IF(RarityBackground!$F$3+(AH47-1)&gt;10,10,RarityBackground!$F$3+(AH47-1)))))-BA47)</f>
        <v/>
      </c>
    </row>
    <row r="48">
      <c r="A48" s="11" t="s">
        <v>826</v>
      </c>
      <c r="B48" s="11" t="s">
        <v>55</v>
      </c>
      <c r="C48" s="12" t="s">
        <v>74</v>
      </c>
      <c r="D48" s="13">
        <f>IF(A48="","",ROUNDUP(SUM(AI48:BB48)*VLOOKUP(B48,RarityBackground!$A$1:$B$6,2,0)*IF(C48="Yes",1,1.1),0))</f>
        <v>2700</v>
      </c>
      <c r="E48" s="14" t="s">
        <v>490</v>
      </c>
      <c r="F48" s="11"/>
      <c r="G48" s="11"/>
      <c r="H48" s="15"/>
      <c r="I48" s="15"/>
      <c r="J48" s="11"/>
      <c r="K48" s="15"/>
      <c r="L48" s="15"/>
      <c r="M48" s="13">
        <v>2.0</v>
      </c>
      <c r="N48" s="11" t="s">
        <v>67</v>
      </c>
      <c r="O48" s="11"/>
      <c r="P48" s="15"/>
      <c r="Q48" s="15"/>
      <c r="R48" s="15"/>
      <c r="S48" s="11"/>
      <c r="T48" s="11"/>
      <c r="U48" s="11"/>
      <c r="V48" s="11"/>
      <c r="W48" s="11"/>
      <c r="X48" s="11"/>
      <c r="Y48" s="11"/>
      <c r="Z48" s="15"/>
      <c r="AA48" s="15"/>
      <c r="AB48" s="15"/>
      <c r="AC48" s="11"/>
      <c r="AD48" s="11"/>
      <c r="AE48" s="11"/>
      <c r="AF48" s="11"/>
      <c r="AG48" s="11"/>
      <c r="AH48" s="15"/>
      <c r="AI48" s="11" t="str">
        <f>IF(F48="","",F48+IF(G48="",0,VLOOKUP(G48,RarityBackground!$E$7:$F$9,2,0)))</f>
        <v/>
      </c>
      <c r="AJ48" s="11" t="str">
        <f>IF(H48="","",F48+IF(H48=1,RarityBackground!$F$1,IF(H48=2,RarityBackground!$F$1*3,IF(H48=3,RarityBackground!$F$1*6,"Error"))))</f>
        <v/>
      </c>
      <c r="AK48" s="11" t="str">
        <f>IF(I48="","",IF(I48=1,RarityBackground!$F$2,IF(I48=2,RarityBackground!$F$2*3,IF(I48=3,RarityBackground!$F$2*6,"Error"))))</f>
        <v/>
      </c>
      <c r="AL48" s="11" t="str">
        <f>IF(J48="","",ROUNDUP(RarityBackground!$F$6*VLOOKUP(J48, RarityBackground!$A$18:$B$27,2,0),-1))</f>
        <v/>
      </c>
      <c r="AM48" s="11" t="str">
        <f>IF(K48="","",IF(K48="N","",IF(K48="Y",ROUNDUP(RarityBackground!$F$6,-1),"")))</f>
        <v/>
      </c>
      <c r="AN48" s="11" t="str">
        <f>IF(L48="","",IF(L48=1,RarityBackground!$D$1,IF(L48=2,RarityBackground!$D$1*3,IF(L48=3,RarityBackground!$D$1*6,"Error"))))</f>
        <v/>
      </c>
      <c r="AO48" s="13">
        <f>IF(M48="","",VLOOKUP(M48,RarityBackground!$A$7:$B$17,2,0))</f>
        <v>180</v>
      </c>
      <c r="AP48" s="13">
        <f>IF(N48="","",IF(N48="Y",AO48*RarityBackground!$F$5,IF(N48="N",AO48*(IF(RarityBackground!$F$3+(O48-1)&gt;10,10,RarityBackground!$F$3+(O48-1)))))-AO48)</f>
        <v>1620</v>
      </c>
      <c r="AQ48" s="11" t="str">
        <f t="shared" si="1"/>
        <v/>
      </c>
      <c r="AR48" s="11" t="str">
        <f>IF(Q48="","",Q48*RarityBackground!$D$5)</f>
        <v/>
      </c>
      <c r="AS48" s="11" t="str">
        <f>IF(R48="","",VLOOKUP(R48&amp;"Save1Minute", RarityBackground!$C$6:$D$20,2,0))</f>
        <v/>
      </c>
      <c r="AT48" s="11" t="str">
        <f>IF(S48="","",IF(T48="Y",ROUNDUP(S48*RarityBackground!$D$4,0),IF(T48="N",ROUNDUP(S48*RarityBackground!$D$3,0))))</f>
        <v/>
      </c>
      <c r="AU48" s="11" t="str">
        <f>IF(U48="","",IF(V48="Y",((RarityBackground!$D$4*U48)*(RarityBackground!$F$3+W48)),((RarityBackground!$D$3*U48)*(RarityBackground!$F$3+W48))))</f>
        <v/>
      </c>
      <c r="AV48" s="11" t="str">
        <f>IF(X48="","",IF(Y48="Y",(RarityBackground!$D$4*X48)*IF(Z48="Y",RarityBackground!$F$9,RarityBackground!$F$10),(RarityBackground!$D$3*X48)*IF(Z48="Y",RarityBackground!$F$9,RarityBackground!$F$10)))</f>
        <v/>
      </c>
      <c r="AW48" s="11" t="str">
        <f>IF(AA48="","",AA48*RarityBackground!$D$2)</f>
        <v/>
      </c>
      <c r="AX48" s="11" t="str">
        <f t="shared" si="2"/>
        <v/>
      </c>
      <c r="AY48" s="11" t="str">
        <f>IF(AC48="","",VLOOKUP(AC48,RarityBackground!$A$7:$B$17,2,0))</f>
        <v/>
      </c>
      <c r="AZ48" s="11" t="str">
        <f>IF(AD48="","",IF(AD48="Y",AY48*RarityBackground!$F$5,IF(AD48="N",AY48*(IF(RarityBackground!$F$3+(AE48-1)&gt;10,10,RarityBackground!$F$3+(AE48-1)))))-AY48)</f>
        <v/>
      </c>
      <c r="BA48" s="11" t="str">
        <f>IF(AF48="","",VLOOKUP(AF48,RarityBackground!$A$7:$B$17,2,0))</f>
        <v/>
      </c>
      <c r="BB48" s="11" t="str">
        <f>IF(AG48="","",IF(AG48="Y",BA48*RarityBackground!$F$5,IF(AG48="N",BA48*(IF(RarityBackground!$F$3+(AH48-1)&gt;10,10,RarityBackground!$F$3+(AH48-1)))))-BA48)</f>
        <v/>
      </c>
    </row>
    <row r="49">
      <c r="A49" s="11" t="s">
        <v>827</v>
      </c>
      <c r="B49" s="11" t="s">
        <v>70</v>
      </c>
      <c r="C49" s="12" t="s">
        <v>74</v>
      </c>
      <c r="D49" s="13">
        <f>IF(A49="","",ROUNDUP(SUM(AI49:BB49)*VLOOKUP(B49,RarityBackground!$A$1:$B$6,2,)*IF(C49="Yes",1,1.1),0))</f>
        <v>12620</v>
      </c>
      <c r="E49" s="14" t="s">
        <v>828</v>
      </c>
      <c r="F49" s="11"/>
      <c r="G49" s="11"/>
      <c r="H49" s="11"/>
      <c r="I49" s="11"/>
      <c r="J49" s="11"/>
      <c r="K49" s="15"/>
      <c r="L49" s="15"/>
      <c r="M49" s="13">
        <v>5.0</v>
      </c>
      <c r="N49" s="11" t="s">
        <v>67</v>
      </c>
      <c r="O49" s="11"/>
      <c r="P49" s="15"/>
      <c r="Q49" s="15"/>
      <c r="R49" s="15"/>
      <c r="S49" s="11"/>
      <c r="T49" s="11"/>
      <c r="U49" s="11"/>
      <c r="V49" s="11"/>
      <c r="W49" s="11"/>
      <c r="X49" s="11"/>
      <c r="Y49" s="11"/>
      <c r="Z49" s="15"/>
      <c r="AA49" s="15"/>
      <c r="AB49" s="16">
        <v>10.0</v>
      </c>
      <c r="AC49" s="11"/>
      <c r="AD49" s="11"/>
      <c r="AE49" s="11"/>
      <c r="AF49" s="11"/>
      <c r="AG49" s="11"/>
      <c r="AH49" s="15"/>
      <c r="AI49" s="11" t="str">
        <f>IF(F49="","",F49+IF(G49="",0,VLOOKUP(G49,RarityBackground!$E$7:$F$9,2,0)))</f>
        <v/>
      </c>
      <c r="AJ49" s="11" t="str">
        <f>IF(H49="","",F49+IF(H49=1,RarityBackground!$F$1,IF(H49=2,RarityBackground!$F$1*3,IF(H49=3,RarityBackground!$F$1*6,"Error"))))</f>
        <v/>
      </c>
      <c r="AK49" s="11" t="str">
        <f>IF(I49="","",IF(I49=1,RarityBackground!$F$2,IF(I49=2,RarityBackground!$F$2*3,IF(I49=3,RarityBackground!$F$2*6,"Error"))))</f>
        <v/>
      </c>
      <c r="AL49" s="11" t="str">
        <f>IF(J49="","",ROUNDUP(RarityBackground!$F$6*VLOOKUP(J49, RarityBackground!$A$18:$B$27,2,0),-1))</f>
        <v/>
      </c>
      <c r="AM49" s="11" t="str">
        <f>IF(K49="","",IF(K49="N","",IF(K49="Y",ROUNDUP(RarityBackground!$F$6,-1),"")))</f>
        <v/>
      </c>
      <c r="AN49" s="11" t="str">
        <f>IF(L49="","",IF(L49=1,RarityBackground!$D$1,IF(L49=2,RarityBackground!$D$1*3,IF(L49=3,RarityBackground!$D$1*6,"Error"))))</f>
        <v/>
      </c>
      <c r="AO49" s="13">
        <f>IF(M49="","",VLOOKUP(M49,RarityBackground!$A$7:$B$17,2,0))</f>
        <v>630</v>
      </c>
      <c r="AP49" s="13">
        <f>IF(N49="","",IF(N49="Y",AO49*RarityBackground!$F$5,IF(N49="N",AO49*(IF(RarityBackground!$F$3+(O49-1)&gt;10,10,RarityBackground!$F$3+(O49-1)))))-AO49)</f>
        <v>5670</v>
      </c>
      <c r="AQ49" s="11" t="str">
        <f t="shared" si="1"/>
        <v/>
      </c>
      <c r="AR49" s="11" t="str">
        <f>IF(Q49="","",Q49*RarityBackground!$D$5)</f>
        <v/>
      </c>
      <c r="AS49" s="11" t="str">
        <f>IF(R49="","",VLOOKUP(R49&amp;"Save1Minute", RarityBackground!$C$6:$D$20,2,0))</f>
        <v/>
      </c>
      <c r="AT49" s="11" t="str">
        <f>IF(S49="","",IF(T49="Y",ROUNDUP(S49*RarityBackground!$D$4,0),IF(T49="N",ROUNDUP(S49*RarityBackground!$D$3,0))))</f>
        <v/>
      </c>
      <c r="AU49" s="11" t="str">
        <f>IF(U49="","",IF(V49="Y",((RarityBackground!$D$4*U49)*(RarityBackground!$F$3+W49)),((RarityBackground!$D$3*U49)*(RarityBackground!$F$3+W49))))</f>
        <v/>
      </c>
      <c r="AV49" s="11" t="str">
        <f>IF(X49="","",IF(Y49="Y",(RarityBackground!$D$4*X49)*IF(Z49="Y",RarityBackground!$F$9,RarityBackground!$F$10),(RarityBackground!$D$3*X49)*IF(Z49="Y",RarityBackground!$F$9,RarityBackground!$F$10)))</f>
        <v/>
      </c>
      <c r="AW49" s="11" t="str">
        <f>IF(AA49="","",AA49*RarityBackground!$D$2)</f>
        <v/>
      </c>
      <c r="AX49" s="13">
        <f t="shared" si="2"/>
        <v>10</v>
      </c>
      <c r="AY49" s="11" t="str">
        <f>IF(AC49="","",VLOOKUP(AC49,RarityBackground!$A$7:$B$17,2,0))</f>
        <v/>
      </c>
      <c r="AZ49" s="11" t="str">
        <f>IF(AD49="","",IF(AD49="Y",AY49*RarityBackground!$F$5,IF(AD49="N",AY49*(IF(RarityBackground!$F$3+(AE49-1)&gt;10,10,RarityBackground!$F$3+(AE49-1)))))-AY49)</f>
        <v/>
      </c>
      <c r="BA49" s="11" t="str">
        <f>IF(AF49="","",VLOOKUP(AF49,RarityBackground!$A$7:$B$17,2,0))</f>
        <v/>
      </c>
      <c r="BB49" s="11" t="str">
        <f>IF(AG49="","",IF(AG49="Y",BA49*RarityBackground!$F$5,IF(AG49="N",BA49*(IF(RarityBackground!$F$3+(AH49-1)&gt;10,10,RarityBackground!$F$3+(AH49-1)))))-BA49)</f>
        <v/>
      </c>
    </row>
    <row r="50">
      <c r="A50" s="11" t="s">
        <v>829</v>
      </c>
      <c r="B50" s="11" t="s">
        <v>70</v>
      </c>
      <c r="C50" s="12" t="s">
        <v>74</v>
      </c>
      <c r="D50" s="13">
        <f>IF(A50="","",ROUNDUP(SUM(AI50:BB50)*VLOOKUP(B50,RarityBackground!$A$1:$B$6,2,)*IF(C50="Yes",1,1.1),0))</f>
        <v>6020</v>
      </c>
      <c r="E50" s="14" t="s">
        <v>830</v>
      </c>
      <c r="F50" s="11"/>
      <c r="G50" s="11"/>
      <c r="H50" s="11"/>
      <c r="I50" s="11"/>
      <c r="J50" s="11"/>
      <c r="K50" s="11"/>
      <c r="L50" s="15"/>
      <c r="M50" s="13">
        <v>3.0</v>
      </c>
      <c r="N50" s="11" t="s">
        <v>67</v>
      </c>
      <c r="O50" s="11"/>
      <c r="P50" s="15"/>
      <c r="Q50" s="15"/>
      <c r="R50" s="15"/>
      <c r="S50" s="11"/>
      <c r="T50" s="11"/>
      <c r="U50" s="11"/>
      <c r="V50" s="11"/>
      <c r="W50" s="11"/>
      <c r="X50" s="11"/>
      <c r="Y50" s="11"/>
      <c r="Z50" s="15"/>
      <c r="AA50" s="15"/>
      <c r="AB50" s="16">
        <v>10.0</v>
      </c>
      <c r="AC50" s="11"/>
      <c r="AD50" s="11"/>
      <c r="AE50" s="11"/>
      <c r="AF50" s="11"/>
      <c r="AG50" s="11"/>
      <c r="AH50" s="15"/>
      <c r="AI50" s="11" t="str">
        <f>IF(F50="","",F50+IF(G50="",0,VLOOKUP(G50,RarityBackground!$E$7:$F$9,2,0)))</f>
        <v/>
      </c>
      <c r="AJ50" s="11" t="str">
        <f>IF(H50="","",F50+IF(H50=1,RarityBackground!$F$1,IF(H50=2,RarityBackground!$F$1*3,IF(H50=3,RarityBackground!$F$1*6,"Error"))))</f>
        <v/>
      </c>
      <c r="AK50" s="11" t="str">
        <f>IF(I50="","",IF(I50=1,RarityBackground!$F$2,IF(I50=2,RarityBackground!$F$2*3,IF(I50=3,RarityBackground!$F$2*6,"Error"))))</f>
        <v/>
      </c>
      <c r="AL50" s="11" t="str">
        <f>IF(J50="","",ROUNDUP(RarityBackground!$F$6*VLOOKUP(J50, RarityBackground!$A$18:$B$27,2,0),-1))</f>
        <v/>
      </c>
      <c r="AM50" s="11" t="str">
        <f>IF(K50="","",IF(K50="N","",IF(K50="Y",ROUNDUP(RarityBackground!$F$6,-1),"")))</f>
        <v/>
      </c>
      <c r="AN50" s="11" t="str">
        <f>IF(L50="","",IF(L50=1,RarityBackground!$D$1,IF(L50=2,RarityBackground!$D$1*3,IF(L50=3,RarityBackground!$D$1*6,"Error"))))</f>
        <v/>
      </c>
      <c r="AO50" s="13">
        <f>IF(M50="","",VLOOKUP(M50,RarityBackground!$A$7:$B$17,2,0))</f>
        <v>300</v>
      </c>
      <c r="AP50" s="13">
        <f>IF(N50="","",IF(N50="Y",AO50*RarityBackground!$F$5,IF(N50="N",AO50*(IF(RarityBackground!$F$3+(O50-1)&gt;10,10,RarityBackground!$F$3+(O50-1)))))-AO50)</f>
        <v>2700</v>
      </c>
      <c r="AQ50" s="11" t="str">
        <f t="shared" si="1"/>
        <v/>
      </c>
      <c r="AR50" s="11" t="str">
        <f>IF(Q50="","",Q50*RarityBackground!$D$5)</f>
        <v/>
      </c>
      <c r="AS50" s="11" t="str">
        <f>IF(R50="","",VLOOKUP(R50&amp;"Save1Minute", RarityBackground!$C$6:$D$20,2,0))</f>
        <v/>
      </c>
      <c r="AT50" s="11" t="str">
        <f>IF(S50="","",IF(T50="Y",ROUNDUP(S50*RarityBackground!$D$4,0),IF(T50="N",ROUNDUP(S50*RarityBackground!$D$3,0))))</f>
        <v/>
      </c>
      <c r="AU50" s="11" t="str">
        <f>IF(U50="","",IF(V50="Y",((RarityBackground!$D$4*U50)*(RarityBackground!$F$3+W50)),((RarityBackground!$D$3*U50)*(RarityBackground!$F$3+W50))))</f>
        <v/>
      </c>
      <c r="AV50" s="11" t="str">
        <f>IF(X50="","",IF(Y50="Y",(RarityBackground!$D$4*X50)*IF(Z50="Y",RarityBackground!$F$9,RarityBackground!$F$10),(RarityBackground!$D$3*X50)*IF(Z50="Y",RarityBackground!$F$9,RarityBackground!$F$10)))</f>
        <v/>
      </c>
      <c r="AW50" s="11" t="str">
        <f>IF(AA50="","",AA50*RarityBackground!$D$2)</f>
        <v/>
      </c>
      <c r="AX50" s="13">
        <f t="shared" si="2"/>
        <v>10</v>
      </c>
      <c r="AY50" s="11" t="str">
        <f>IF(AC50="","",VLOOKUP(AC50,RarityBackground!$A$7:$B$17,2,0))</f>
        <v/>
      </c>
      <c r="AZ50" s="11" t="str">
        <f>IF(AD50="","",IF(AD50="Y",AY50*RarityBackground!$F$5,IF(AD50="N",AY50*(IF(RarityBackground!$F$3+(AE50-1)&gt;10,10,RarityBackground!$F$3+(AE50-1)))))-AY50)</f>
        <v/>
      </c>
      <c r="BA50" s="11" t="str">
        <f>IF(AF50="","",VLOOKUP(AF50,RarityBackground!$A$7:$B$17,2,0))</f>
        <v/>
      </c>
      <c r="BB50" s="11" t="str">
        <f>IF(AG50="","",IF(AG50="Y",BA50*RarityBackground!$F$5,IF(AG50="N",BA50*(IF(RarityBackground!$F$3+(AH50-1)&gt;10,10,RarityBackground!$F$3+(AH50-1)))))-BA50)</f>
        <v/>
      </c>
    </row>
    <row r="51">
      <c r="A51" s="11" t="s">
        <v>831</v>
      </c>
      <c r="B51" s="11" t="s">
        <v>70</v>
      </c>
      <c r="C51" s="12" t="s">
        <v>74</v>
      </c>
      <c r="D51" s="13">
        <f>IF(A51="","",ROUNDUP(SUM(AI51:BB51)*VLOOKUP(B51,RarityBackground!$A$1:$B$6,2,)*IF(C51="Yes",1,1.1),0))</f>
        <v>3620</v>
      </c>
      <c r="E51" s="14" t="s">
        <v>832</v>
      </c>
      <c r="F51" s="11"/>
      <c r="G51" s="11"/>
      <c r="H51" s="15"/>
      <c r="I51" s="15"/>
      <c r="J51" s="11"/>
      <c r="K51" s="15"/>
      <c r="L51" s="15"/>
      <c r="M51" s="13">
        <v>2.0</v>
      </c>
      <c r="N51" s="11" t="s">
        <v>67</v>
      </c>
      <c r="O51" s="11"/>
      <c r="P51" s="15"/>
      <c r="Q51" s="15"/>
      <c r="R51" s="15"/>
      <c r="S51" s="11"/>
      <c r="T51" s="11"/>
      <c r="U51" s="11"/>
      <c r="V51" s="11"/>
      <c r="W51" s="11"/>
      <c r="X51" s="11"/>
      <c r="Y51" s="11"/>
      <c r="Z51" s="15"/>
      <c r="AA51" s="15"/>
      <c r="AB51" s="16">
        <v>10.0</v>
      </c>
      <c r="AC51" s="11"/>
      <c r="AD51" s="11"/>
      <c r="AE51" s="11"/>
      <c r="AF51" s="11"/>
      <c r="AG51" s="11"/>
      <c r="AH51" s="15"/>
      <c r="AI51" s="11" t="str">
        <f>IF(F51="","",F51+IF(G51="",0,VLOOKUP(G51,RarityBackground!$E$7:$F$9,2,0)))</f>
        <v/>
      </c>
      <c r="AJ51" s="11" t="str">
        <f>IF(H51="","",F51+IF(H51=1,RarityBackground!$F$1,IF(H51=2,RarityBackground!$F$1*3,IF(H51=3,RarityBackground!$F$1*6,"Error"))))</f>
        <v/>
      </c>
      <c r="AK51" s="11" t="str">
        <f>IF(I51="","",IF(I51=1,RarityBackground!$F$2,IF(I51=2,RarityBackground!$F$2*3,IF(I51=3,RarityBackground!$F$2*6,"Error"))))</f>
        <v/>
      </c>
      <c r="AL51" s="11" t="str">
        <f>IF(J51="","",ROUNDUP(RarityBackground!$F$6*VLOOKUP(J51, RarityBackground!$A$18:$B$27,2,0),-1))</f>
        <v/>
      </c>
      <c r="AM51" s="11" t="str">
        <f>IF(K51="","",IF(K51="N","",IF(K51="Y",ROUNDUP(RarityBackground!$F$6,-1),"")))</f>
        <v/>
      </c>
      <c r="AN51" s="11" t="str">
        <f>IF(L51="","",IF(L51=1,RarityBackground!$D$1,IF(L51=2,RarityBackground!$D$1*3,IF(L51=3,RarityBackground!$D$1*6,"Error"))))</f>
        <v/>
      </c>
      <c r="AO51" s="13">
        <f>IF(M51="","",VLOOKUP(M51,RarityBackground!$A$7:$B$17,2,0))</f>
        <v>180</v>
      </c>
      <c r="AP51" s="13">
        <f>IF(N51="","",IF(N51="Y",AO51*RarityBackground!$F$5,IF(N51="N",AO51*(IF(RarityBackground!$F$3+(O51-1)&gt;10,10,RarityBackground!$F$3+(O51-1)))))-AO51)</f>
        <v>1620</v>
      </c>
      <c r="AQ51" s="11" t="str">
        <f t="shared" si="1"/>
        <v/>
      </c>
      <c r="AR51" s="11" t="str">
        <f>IF(Q51="","",Q51*RarityBackground!$D$5)</f>
        <v/>
      </c>
      <c r="AS51" s="11" t="str">
        <f>IF(R51="","",VLOOKUP(R51&amp;"Save1Minute", RarityBackground!$C$6:$D$20,2,0))</f>
        <v/>
      </c>
      <c r="AT51" s="11" t="str">
        <f>IF(S51="","",IF(T51="Y",ROUNDUP(S51*RarityBackground!$D$4,0),IF(T51="N",ROUNDUP(S51*RarityBackground!$D$3,0))))</f>
        <v/>
      </c>
      <c r="AU51" s="11" t="str">
        <f>IF(U51="","",IF(V51="Y",((RarityBackground!$D$4*U51)*(RarityBackground!$F$3+W51)),((RarityBackground!$D$3*U51)*(RarityBackground!$F$3+W51))))</f>
        <v/>
      </c>
      <c r="AV51" s="11" t="str">
        <f>IF(X51="","",IF(Y51="Y",(RarityBackground!$D$4*X51)*IF(Z51="Y",RarityBackground!$F$9,RarityBackground!$F$10),(RarityBackground!$D$3*X51)*IF(Z51="Y",RarityBackground!$F$9,RarityBackground!$F$10)))</f>
        <v/>
      </c>
      <c r="AW51" s="11" t="str">
        <f>IF(AA51="","",AA51*RarityBackground!$D$2)</f>
        <v/>
      </c>
      <c r="AX51" s="13">
        <f t="shared" si="2"/>
        <v>10</v>
      </c>
      <c r="AY51" s="11" t="str">
        <f>IF(AC51="","",VLOOKUP(AC51,RarityBackground!$A$7:$B$17,2,0))</f>
        <v/>
      </c>
      <c r="AZ51" s="11" t="str">
        <f>IF(AD51="","",IF(AD51="Y",AY51*RarityBackground!$F$5,IF(AD51="N",AY51*(IF(RarityBackground!$F$3+(AE51-1)&gt;10,10,RarityBackground!$F$3+(AE51-1)))))-AY51)</f>
        <v/>
      </c>
      <c r="BA51" s="11" t="str">
        <f>IF(AF51="","",VLOOKUP(AF51,RarityBackground!$A$7:$B$17,2,0))</f>
        <v/>
      </c>
      <c r="BB51" s="11" t="str">
        <f>IF(AG51="","",IF(AG51="Y",BA51*RarityBackground!$F$5,IF(AG51="N",BA51*(IF(RarityBackground!$F$3+(AH51-1)&gt;10,10,RarityBackground!$F$3+(AH51-1)))))-BA51)</f>
        <v/>
      </c>
    </row>
    <row r="52">
      <c r="A52" s="11" t="s">
        <v>833</v>
      </c>
      <c r="B52" s="11" t="s">
        <v>70</v>
      </c>
      <c r="C52" s="12" t="s">
        <v>74</v>
      </c>
      <c r="D52" s="13">
        <f>IF(A52="","",ROUNDUP(SUM(AI52:BB52)*VLOOKUP(B52,RarityBackground!$A$1:$B$6,2,)*IF(C52="Yes",1,1.1),0))</f>
        <v>734</v>
      </c>
      <c r="E52" s="14" t="s">
        <v>834</v>
      </c>
      <c r="F52" s="11"/>
      <c r="G52" s="11"/>
      <c r="H52" s="15"/>
      <c r="I52" s="15"/>
      <c r="J52" s="11"/>
      <c r="K52" s="15"/>
      <c r="L52" s="15"/>
      <c r="M52" s="11"/>
      <c r="N52" s="11"/>
      <c r="O52" s="11"/>
      <c r="P52" s="15"/>
      <c r="Q52" s="15"/>
      <c r="R52" s="15"/>
      <c r="S52" s="11"/>
      <c r="T52" s="11"/>
      <c r="U52" s="11"/>
      <c r="V52" s="11"/>
      <c r="W52" s="11"/>
      <c r="X52" s="13">
        <v>10.0</v>
      </c>
      <c r="Y52" s="11" t="s">
        <v>76</v>
      </c>
      <c r="Z52" s="15" t="s">
        <v>67</v>
      </c>
      <c r="AA52" s="15"/>
      <c r="AB52" s="16">
        <v>10.0</v>
      </c>
      <c r="AC52" s="11"/>
      <c r="AD52" s="11"/>
      <c r="AE52" s="11"/>
      <c r="AF52" s="11"/>
      <c r="AG52" s="11"/>
      <c r="AH52" s="15"/>
      <c r="AI52" s="11" t="str">
        <f>IF(F52="","",F52+IF(G52="",0,VLOOKUP(G52,RarityBackground!$E$7:$F$9,2,0)))</f>
        <v/>
      </c>
      <c r="AJ52" s="11" t="str">
        <f>IF(H52="","",F52+IF(H52=1,RarityBackground!$F$1,IF(H52=2,RarityBackground!$F$1*3,IF(H52=3,RarityBackground!$F$1*6,"Error"))))</f>
        <v/>
      </c>
      <c r="AK52" s="11" t="str">
        <f>IF(I52="","",IF(I52=1,RarityBackground!$F$2,IF(I52=2,RarityBackground!$F$2*3,IF(I52=3,RarityBackground!$F$2*6,"Error"))))</f>
        <v/>
      </c>
      <c r="AL52" s="11" t="str">
        <f>IF(J52="","",ROUNDUP(RarityBackground!$F$6*VLOOKUP(J52, RarityBackground!$A$18:$B$27,2,0),-1))</f>
        <v/>
      </c>
      <c r="AM52" s="11" t="str">
        <f>IF(K52="","",IF(K52="N","",IF(K52="Y",ROUNDUP(RarityBackground!$F$6,-1),"")))</f>
        <v/>
      </c>
      <c r="AN52" s="11" t="str">
        <f>IF(L52="","",IF(L52=1,RarityBackground!$D$1,IF(L52=2,RarityBackground!$D$1*3,IF(L52=3,RarityBackground!$D$1*6,"Error"))))</f>
        <v/>
      </c>
      <c r="AO52" s="11" t="str">
        <f>IF(M52="","",VLOOKUP(M52,RarityBackground!$A$7:$B$17,2,0))</f>
        <v/>
      </c>
      <c r="AP52" s="11" t="str">
        <f>IF(N52="","",IF(N52="Y",AO52*RarityBackground!$F$5,IF(N52="N",AO52*(IF(RarityBackground!$F$3+(O52-1)&gt;10,10,RarityBackground!$F$3+(O52-1)))))-AO52)</f>
        <v/>
      </c>
      <c r="AQ52" s="11" t="str">
        <f t="shared" si="1"/>
        <v/>
      </c>
      <c r="AR52" s="11" t="str">
        <f>IF(Q52="","",Q52*RarityBackground!$D$5)</f>
        <v/>
      </c>
      <c r="AS52" s="11" t="str">
        <f>IF(R52="","",VLOOKUP(R52&amp;"Save1Minute", RarityBackground!$C$6:$D$20,2,0))</f>
        <v/>
      </c>
      <c r="AT52" s="11" t="str">
        <f>IF(S52="","",IF(T52="Y",ROUNDUP(S52*RarityBackground!$D$4,0),IF(T52="N",ROUNDUP(S52*RarityBackground!$D$3,0))))</f>
        <v/>
      </c>
      <c r="AU52" s="11" t="str">
        <f>IF(U52="","",IF(V52="Y",((RarityBackground!$D$4*U52)*(RarityBackground!$F$3+W52)),((RarityBackground!$D$3*U52)*(RarityBackground!$F$3+W52))))</f>
        <v/>
      </c>
      <c r="AV52" s="13">
        <f>IF(X52="","",IF(Y52="Y",(RarityBackground!$D$4*X52)*IF(Z52="Y",RarityBackground!$F$9,RarityBackground!$F$10),(RarityBackground!$D$3*X52)*IF(Z52="Y",RarityBackground!$F$9,RarityBackground!$F$10)))</f>
        <v>357</v>
      </c>
      <c r="AW52" s="11" t="str">
        <f>IF(AA52="","",AA52*RarityBackground!$D$2)</f>
        <v/>
      </c>
      <c r="AX52" s="13">
        <f t="shared" si="2"/>
        <v>10</v>
      </c>
      <c r="AY52" s="11" t="str">
        <f>IF(AC52="","",VLOOKUP(AC52,RarityBackground!$A$7:$B$17,2,0))</f>
        <v/>
      </c>
      <c r="AZ52" s="11" t="str">
        <f>IF(AD52="","",IF(AD52="Y",AY52*RarityBackground!$F$5,IF(AD52="N",AY52*(IF(RarityBackground!$F$3+(AE52-1)&gt;10,10,RarityBackground!$F$3+(AE52-1)))))-AY52)</f>
        <v/>
      </c>
      <c r="BA52" s="11" t="str">
        <f>IF(AF52="","",VLOOKUP(AF52,RarityBackground!$A$7:$B$17,2,0))</f>
        <v/>
      </c>
      <c r="BB52" s="11" t="str">
        <f>IF(AG52="","",IF(AG52="Y",BA52*RarityBackground!$F$5,IF(AG52="N",BA52*(IF(RarityBackground!$F$3+(AH52-1)&gt;10,10,RarityBackground!$F$3+(AH52-1)))))-BA52)</f>
        <v/>
      </c>
    </row>
    <row r="53">
      <c r="A53" s="11" t="s">
        <v>835</v>
      </c>
      <c r="B53" s="11" t="s">
        <v>70</v>
      </c>
      <c r="C53" s="12" t="s">
        <v>74</v>
      </c>
      <c r="D53" s="13">
        <f>IF(A53="","",ROUNDUP(SUM(AI53:BB53)*VLOOKUP(B53,RarityBackground!$A$1:$B$6,2,)*IF(C53="Yes",1,1.1),0))</f>
        <v>5240</v>
      </c>
      <c r="E53" s="14" t="s">
        <v>836</v>
      </c>
      <c r="F53" s="11"/>
      <c r="G53" s="11"/>
      <c r="H53" s="11"/>
      <c r="I53" s="11"/>
      <c r="J53" s="11"/>
      <c r="K53" s="11"/>
      <c r="L53" s="15"/>
      <c r="M53" s="13">
        <v>3.0</v>
      </c>
      <c r="N53" s="11" t="s">
        <v>76</v>
      </c>
      <c r="O53" s="13">
        <v>3.0</v>
      </c>
      <c r="P53" s="15"/>
      <c r="Q53" s="16">
        <v>27.0</v>
      </c>
      <c r="R53" s="15"/>
      <c r="S53" s="11"/>
      <c r="T53" s="11"/>
      <c r="U53" s="11"/>
      <c r="V53" s="11"/>
      <c r="W53" s="11"/>
      <c r="X53" s="11"/>
      <c r="Y53" s="11"/>
      <c r="Z53" s="15"/>
      <c r="AA53" s="15"/>
      <c r="AB53" s="16">
        <v>10.0</v>
      </c>
      <c r="AC53" s="11"/>
      <c r="AD53" s="11"/>
      <c r="AE53" s="11"/>
      <c r="AF53" s="11"/>
      <c r="AG53" s="11"/>
      <c r="AH53" s="15"/>
      <c r="AI53" s="11" t="str">
        <f>IF(F53="","",F53+IF(G53="",0,VLOOKUP(G53,RarityBackground!$E$7:$F$9,2,0)))</f>
        <v/>
      </c>
      <c r="AJ53" s="11" t="str">
        <f>IF(H53="","",F53+IF(H53=1,RarityBackground!$F$1,IF(H53=2,RarityBackground!$F$1*3,IF(H53=3,RarityBackground!$F$1*6,"Error"))))</f>
        <v/>
      </c>
      <c r="AK53" s="11" t="str">
        <f>IF(I53="","",IF(I53=1,RarityBackground!$F$2,IF(I53=2,RarityBackground!$F$2*3,IF(I53=3,RarityBackground!$F$2*6,"Error"))))</f>
        <v/>
      </c>
      <c r="AL53" s="11" t="str">
        <f>IF(J53="","",ROUNDUP(RarityBackground!$F$6*VLOOKUP(J53, RarityBackground!$A$18:$B$27,2,0),-1))</f>
        <v/>
      </c>
      <c r="AM53" s="11" t="str">
        <f>IF(K53="","",IF(K53="N","",IF(K53="Y",ROUNDUP(RarityBackground!$F$6,-1),"")))</f>
        <v/>
      </c>
      <c r="AN53" s="11" t="str">
        <f>IF(L53="","",IF(L53=1,RarityBackground!$D$1,IF(L53=2,RarityBackground!$D$1*3,IF(L53=3,RarityBackground!$D$1*6,"Error"))))</f>
        <v/>
      </c>
      <c r="AO53" s="13">
        <f>IF(M53="","",VLOOKUP(M53,RarityBackground!$A$7:$B$17,2,0))</f>
        <v>300</v>
      </c>
      <c r="AP53" s="13">
        <f>IF(N53="","",IF(N53="Y",AO53*RarityBackground!$F$5,IF(N53="N",AO53*(IF(RarityBackground!$F$3+(O53-1)&gt;10,10,RarityBackground!$F$3+(O53-1)))))-AO53)</f>
        <v>1500</v>
      </c>
      <c r="AQ53" s="11" t="str">
        <f t="shared" si="1"/>
        <v/>
      </c>
      <c r="AR53" s="13">
        <f>IF(Q53="","",Q53*RarityBackground!$D$5)</f>
        <v>810</v>
      </c>
      <c r="AS53" s="11" t="str">
        <f>IF(R53="","",VLOOKUP(R53&amp;"Save1Minute", RarityBackground!$C$6:$D$20,2,0))</f>
        <v/>
      </c>
      <c r="AT53" s="11" t="str">
        <f>IF(S53="","",IF(T53="Y",ROUNDUP(S53*RarityBackground!$D$4,0),IF(T53="N",ROUNDUP(S53*RarityBackground!$D$3,0))))</f>
        <v/>
      </c>
      <c r="AU53" s="11" t="str">
        <f>IF(U53="","",IF(V53="Y",((RarityBackground!$D$4*U53)*(RarityBackground!$F$3+W53)),((RarityBackground!$D$3*U53)*(RarityBackground!$F$3+W53))))</f>
        <v/>
      </c>
      <c r="AV53" s="11" t="str">
        <f>IF(X53="","",IF(Y53="Y",(RarityBackground!$D$4*X53)*IF(Z53="Y",RarityBackground!$F$9,RarityBackground!$F$10),(RarityBackground!$D$3*X53)*IF(Z53="Y",RarityBackground!$F$9,RarityBackground!$F$10)))</f>
        <v/>
      </c>
      <c r="AW53" s="11" t="str">
        <f>IF(AA53="","",AA53*RarityBackground!$D$2)</f>
        <v/>
      </c>
      <c r="AX53" s="13">
        <f t="shared" si="2"/>
        <v>10</v>
      </c>
      <c r="AY53" s="11" t="str">
        <f>IF(AC53="","",VLOOKUP(AC53,RarityBackground!$A$7:$B$17,2,0))</f>
        <v/>
      </c>
      <c r="AZ53" s="11" t="str">
        <f>IF(AD53="","",IF(AD53="Y",AY53*RarityBackground!$F$5,IF(AD53="N",AY53*(IF(RarityBackground!$F$3+(AE53-1)&gt;10,10,RarityBackground!$F$3+(AE53-1)))))-AY53)</f>
        <v/>
      </c>
      <c r="BA53" s="11" t="str">
        <f>IF(AF53="","",VLOOKUP(AF53,RarityBackground!$A$7:$B$17,2,0))</f>
        <v/>
      </c>
      <c r="BB53" s="11" t="str">
        <f>IF(AG53="","",IF(AG53="Y",BA53*RarityBackground!$F$5,IF(AG53="N",BA53*(IF(RarityBackground!$F$3+(AH53-1)&gt;10,10,RarityBackground!$F$3+(AH53-1)))))-BA53)</f>
        <v/>
      </c>
    </row>
    <row r="54">
      <c r="A54" s="11" t="s">
        <v>837</v>
      </c>
      <c r="B54" s="11" t="s">
        <v>418</v>
      </c>
      <c r="C54" s="12" t="s">
        <v>56</v>
      </c>
      <c r="D54" s="13">
        <f>IF(A54="","",ROUNDUP(SUM(AI54:BB54)*VLOOKUP(B54,RarityBackground!$A$1:$B$6,2,)*IF(C54="Yes",1,1.1),0))</f>
        <v>330</v>
      </c>
      <c r="E54" s="14" t="s">
        <v>544</v>
      </c>
      <c r="F54" s="11"/>
      <c r="G54" s="11"/>
      <c r="H54" s="15"/>
      <c r="I54" s="15"/>
      <c r="J54" s="11"/>
      <c r="K54" s="15"/>
      <c r="L54" s="15"/>
      <c r="M54" s="13">
        <v>0.0</v>
      </c>
      <c r="N54" s="11" t="s">
        <v>67</v>
      </c>
      <c r="O54" s="11"/>
      <c r="P54" s="15"/>
      <c r="Q54" s="15"/>
      <c r="R54" s="15"/>
      <c r="S54" s="11"/>
      <c r="T54" s="11"/>
      <c r="U54" s="11"/>
      <c r="V54" s="11"/>
      <c r="W54" s="11"/>
      <c r="X54" s="11"/>
      <c r="Y54" s="11"/>
      <c r="Z54" s="15"/>
      <c r="AA54" s="15"/>
      <c r="AB54" s="15"/>
      <c r="AC54" s="11"/>
      <c r="AD54" s="11"/>
      <c r="AE54" s="11"/>
      <c r="AF54" s="11"/>
      <c r="AG54" s="11"/>
      <c r="AH54" s="15"/>
      <c r="AI54" s="11" t="str">
        <f>IF(F54="","",F54+IF(G54="",0,VLOOKUP(G54,RarityBackground!$E$7:$F$9,2,0)))</f>
        <v/>
      </c>
      <c r="AJ54" s="11" t="str">
        <f>IF(H54="","",F54+IF(H54=1,RarityBackground!$F$1,IF(H54=2,RarityBackground!$F$1*3,IF(H54=3,RarityBackground!$F$1*6,"Error"))))</f>
        <v/>
      </c>
      <c r="AK54" s="11" t="str">
        <f>IF(I54="","",IF(I54=1,RarityBackground!$F$2,IF(I54=2,RarityBackground!$F$2*3,IF(I54=3,RarityBackground!$F$2*6,"Error"))))</f>
        <v/>
      </c>
      <c r="AL54" s="11" t="str">
        <f>IF(J54="","",ROUNDUP(RarityBackground!$F$6*VLOOKUP(J54, RarityBackground!$A$18:$B$27,2,0),-1))</f>
        <v/>
      </c>
      <c r="AM54" s="11" t="str">
        <f>IF(K54="","",IF(K54="N","",IF(K54="Y",ROUNDUP(RarityBackground!$F$6,-1),"")))</f>
        <v/>
      </c>
      <c r="AN54" s="11" t="str">
        <f>IF(L54="","",IF(L54=1,RarityBackground!$D$1,IF(L54=2,RarityBackground!$D$1*3,IF(L54=3,RarityBackground!$D$1*6,"Error"))))</f>
        <v/>
      </c>
      <c r="AO54" s="13">
        <f>IF(M54="","",VLOOKUP(M54,RarityBackground!$A$7:$B$17,2,0))</f>
        <v>30</v>
      </c>
      <c r="AP54" s="13">
        <f>IF(N54="","",IF(N54="Y",AO54*RarityBackground!$F$5,IF(N54="N",AO54*(IF(RarityBackground!$F$3+(O54-1)&gt;10,10,RarityBackground!$F$3+(O54-1)))))-AO54)</f>
        <v>270</v>
      </c>
      <c r="AQ54" s="11" t="str">
        <f t="shared" si="1"/>
        <v/>
      </c>
      <c r="AR54" s="11" t="str">
        <f>IF(Q54="","",Q54*RarityBackground!$D$5)</f>
        <v/>
      </c>
      <c r="AS54" s="11" t="str">
        <f>IF(R54="","",VLOOKUP(R54&amp;"Save1Minute", RarityBackground!$C$6:$D$20,2,0))</f>
        <v/>
      </c>
      <c r="AT54" s="11" t="str">
        <f>IF(S54="","",IF(T54="Y",ROUNDUP(S54*RarityBackground!$D$4,0),IF(T54="N",ROUNDUP(S54*RarityBackground!$D$3,0))))</f>
        <v/>
      </c>
      <c r="AU54" s="11" t="str">
        <f>IF(U54="","",IF(V54="Y",((RarityBackground!$D$4*U54)*(RarityBackground!$F$3+W54)),((RarityBackground!$D$3*U54)*(RarityBackground!$F$3+W54))))</f>
        <v/>
      </c>
      <c r="AV54" s="11" t="str">
        <f>IF(X54="","",IF(Y54="Y",(RarityBackground!$D$4*X54)*IF(Z54="Y",RarityBackground!$F$9,RarityBackground!$F$10),(RarityBackground!$D$3*X54)*IF(Z54="Y",RarityBackground!$F$9,RarityBackground!$F$10)))</f>
        <v/>
      </c>
      <c r="AW54" s="11" t="str">
        <f>IF(AA54="","",AA54*RarityBackground!$D$2)</f>
        <v/>
      </c>
      <c r="AX54" s="11" t="str">
        <f t="shared" si="2"/>
        <v/>
      </c>
      <c r="AY54" s="11" t="str">
        <f>IF(AC54="","",VLOOKUP(AC54,RarityBackground!$A$7:$B$17,2,0))</f>
        <v/>
      </c>
      <c r="AZ54" s="11" t="str">
        <f>IF(AD54="","",IF(AD54="Y",AY54*RarityBackground!$F$5,IF(AD54="N",AY54*(IF(RarityBackground!$F$3+(AE54-1)&gt;10,10,RarityBackground!$F$3+(AE54-1)))))-AY54)</f>
        <v/>
      </c>
      <c r="BA54" s="11" t="str">
        <f>IF(AF54="","",VLOOKUP(AF54,RarityBackground!$A$7:$B$17,2,0))</f>
        <v/>
      </c>
      <c r="BB54" s="11" t="str">
        <f>IF(AG54="","",IF(AG54="Y",BA54*RarityBackground!$F$5,IF(AG54="N",BA54*(IF(RarityBackground!$F$3+(AH54-1)&gt;10,10,RarityBackground!$F$3+(AH54-1)))))-BA54)</f>
        <v/>
      </c>
    </row>
    <row r="55">
      <c r="A55" s="11" t="s">
        <v>838</v>
      </c>
      <c r="B55" s="11" t="s">
        <v>70</v>
      </c>
      <c r="C55" s="12" t="s">
        <v>74</v>
      </c>
      <c r="D55" s="13">
        <f>IF(A55="","",ROUNDUP(SUM(AI55:BB55)*VLOOKUP(B55,RarityBackground!$A$1:$B$6,2,)*IF(C55="Yes",1,1.1),0))</f>
        <v>5240</v>
      </c>
      <c r="E55" s="14" t="s">
        <v>839</v>
      </c>
      <c r="F55" s="11"/>
      <c r="G55" s="11"/>
      <c r="H55" s="11"/>
      <c r="I55" s="11"/>
      <c r="J55" s="11"/>
      <c r="K55" s="11"/>
      <c r="L55" s="15"/>
      <c r="M55" s="13">
        <v>3.0</v>
      </c>
      <c r="N55" s="11" t="s">
        <v>76</v>
      </c>
      <c r="O55" s="13">
        <v>3.0</v>
      </c>
      <c r="P55" s="15"/>
      <c r="Q55" s="16">
        <v>27.0</v>
      </c>
      <c r="R55" s="15"/>
      <c r="S55" s="11"/>
      <c r="T55" s="11"/>
      <c r="U55" s="11"/>
      <c r="V55" s="11"/>
      <c r="W55" s="11"/>
      <c r="X55" s="11"/>
      <c r="Y55" s="11"/>
      <c r="Z55" s="15"/>
      <c r="AA55" s="15"/>
      <c r="AB55" s="16">
        <v>10.0</v>
      </c>
      <c r="AC55" s="11"/>
      <c r="AD55" s="11"/>
      <c r="AE55" s="11"/>
      <c r="AF55" s="11"/>
      <c r="AG55" s="11"/>
      <c r="AH55" s="15"/>
      <c r="AI55" s="11" t="str">
        <f>IF(F55="","",F55+IF(G55="",0,VLOOKUP(G55,RarityBackground!$E$7:$F$9,2,0)))</f>
        <v/>
      </c>
      <c r="AJ55" s="11" t="str">
        <f>IF(H55="","",F55+IF(H55=1,RarityBackground!$F$1,IF(H55=2,RarityBackground!$F$1*3,IF(H55=3,RarityBackground!$F$1*6,"Error"))))</f>
        <v/>
      </c>
      <c r="AK55" s="11" t="str">
        <f>IF(I55="","",IF(I55=1,RarityBackground!$F$2,IF(I55=2,RarityBackground!$F$2*3,IF(I55=3,RarityBackground!$F$2*6,"Error"))))</f>
        <v/>
      </c>
      <c r="AL55" s="11" t="str">
        <f>IF(J55="","",ROUNDUP(RarityBackground!$F$6*VLOOKUP(J55, RarityBackground!$A$18:$B$27,2,0),-1))</f>
        <v/>
      </c>
      <c r="AM55" s="11" t="str">
        <f>IF(K55="","",IF(K55="N","",IF(K55="Y",ROUNDUP(RarityBackground!$F$6,-1),"")))</f>
        <v/>
      </c>
      <c r="AN55" s="11" t="str">
        <f>IF(L55="","",IF(L55=1,RarityBackground!$D$1,IF(L55=2,RarityBackground!$D$1*3,IF(L55=3,RarityBackground!$D$1*6,"Error"))))</f>
        <v/>
      </c>
      <c r="AO55" s="13">
        <f>IF(M55="","",VLOOKUP(M55,RarityBackground!$A$7:$B$17,2,0))</f>
        <v>300</v>
      </c>
      <c r="AP55" s="13">
        <f>IF(N55="","",IF(N55="Y",AO55*RarityBackground!$F$5,IF(N55="N",AO55*(IF(RarityBackground!$F$3+(O55-1)&gt;10,10,RarityBackground!$F$3+(O55-1)))))-AO55)</f>
        <v>1500</v>
      </c>
      <c r="AQ55" s="11" t="str">
        <f t="shared" si="1"/>
        <v/>
      </c>
      <c r="AR55" s="13">
        <f>IF(Q55="","",Q55*RarityBackground!$D$5)</f>
        <v>810</v>
      </c>
      <c r="AS55" s="11" t="str">
        <f>IF(R55="","",VLOOKUP(R55&amp;"Save1Minute", RarityBackground!$C$6:$D$20,2,0))</f>
        <v/>
      </c>
      <c r="AT55" s="11" t="str">
        <f>IF(S55="","",IF(T55="Y",ROUNDUP(S55*RarityBackground!$D$4,0),IF(T55="N",ROUNDUP(S55*RarityBackground!$D$3,0))))</f>
        <v/>
      </c>
      <c r="AU55" s="11" t="str">
        <f>IF(U55="","",IF(V55="Y",((RarityBackground!$D$4*U55)*(RarityBackground!$F$3+W55)),((RarityBackground!$D$3*U55)*(RarityBackground!$F$3+W55))))</f>
        <v/>
      </c>
      <c r="AV55" s="11" t="str">
        <f>IF(X55="","",IF(Y55="Y",(RarityBackground!$D$4*X55)*IF(Z55="Y",RarityBackground!$F$9,RarityBackground!$F$10),(RarityBackground!$D$3*X55)*IF(Z55="Y",RarityBackground!$F$9,RarityBackground!$F$10)))</f>
        <v/>
      </c>
      <c r="AW55" s="11" t="str">
        <f>IF(AA55="","",AA55*RarityBackground!$D$2)</f>
        <v/>
      </c>
      <c r="AX55" s="13">
        <f t="shared" si="2"/>
        <v>10</v>
      </c>
      <c r="AY55" s="11" t="str">
        <f>IF(AC55="","",VLOOKUP(AC55,RarityBackground!$A$7:$B$17,2,0))</f>
        <v/>
      </c>
      <c r="AZ55" s="11" t="str">
        <f>IF(AD55="","",IF(AD55="Y",AY55*RarityBackground!$F$5,IF(AD55="N",AY55*(IF(RarityBackground!$F$3+(AE55-1)&gt;10,10,RarityBackground!$F$3+(AE55-1)))))-AY55)</f>
        <v/>
      </c>
      <c r="BA55" s="11" t="str">
        <f>IF(AF55="","",VLOOKUP(AF55,RarityBackground!$A$7:$B$17,2,0))</f>
        <v/>
      </c>
      <c r="BB55" s="11" t="str">
        <f>IF(AG55="","",IF(AG55="Y",BA55*RarityBackground!$F$5,IF(AG55="N",BA55*(IF(RarityBackground!$F$3+(AH55-1)&gt;10,10,RarityBackground!$F$3+(AH55-1)))))-BA55)</f>
        <v/>
      </c>
    </row>
    <row r="56">
      <c r="A56" s="11" t="s">
        <v>840</v>
      </c>
      <c r="B56" s="11" t="s">
        <v>70</v>
      </c>
      <c r="C56" s="12" t="s">
        <v>74</v>
      </c>
      <c r="D56" s="13">
        <f>IF(A56="","",ROUNDUP(SUM(AI56:BB56)*VLOOKUP(B56,RarityBackground!$A$1:$B$6,2,)*IF(C56="Yes",1,1.1),0))</f>
        <v>12120</v>
      </c>
      <c r="E56" s="14" t="s">
        <v>841</v>
      </c>
      <c r="F56" s="11"/>
      <c r="G56" s="11"/>
      <c r="H56" s="16">
        <v>2.0</v>
      </c>
      <c r="I56" s="15"/>
      <c r="J56" s="11"/>
      <c r="K56" s="15"/>
      <c r="L56" s="15"/>
      <c r="M56" s="13">
        <v>6.0</v>
      </c>
      <c r="N56" s="11" t="s">
        <v>76</v>
      </c>
      <c r="O56" s="13">
        <v>1.0</v>
      </c>
      <c r="P56" s="15"/>
      <c r="Q56" s="15"/>
      <c r="R56" s="15"/>
      <c r="S56" s="11"/>
      <c r="T56" s="11"/>
      <c r="U56" s="11"/>
      <c r="V56" s="11"/>
      <c r="W56" s="11"/>
      <c r="X56" s="11"/>
      <c r="Y56" s="11"/>
      <c r="Z56" s="15"/>
      <c r="AA56" s="15"/>
      <c r="AB56" s="15"/>
      <c r="AC56" s="11"/>
      <c r="AD56" s="11"/>
      <c r="AE56" s="11"/>
      <c r="AF56" s="11"/>
      <c r="AG56" s="11"/>
      <c r="AH56" s="15"/>
      <c r="AI56" s="11" t="str">
        <f>IF(F56="","",F56+IF(G56="",0,VLOOKUP(G56,RarityBackground!$E$7:$F$9,2,0)))</f>
        <v/>
      </c>
      <c r="AJ56" s="13">
        <f>IF(H56="","",F56+IF(H56=1,RarityBackground!$F$1,IF(H56=2,RarityBackground!$F$1*3,IF(H56=3,RarityBackground!$F$1*6,"Error"))))</f>
        <v>2700</v>
      </c>
      <c r="AK56" s="11" t="str">
        <f>IF(I56="","",IF(I56=1,RarityBackground!$F$2,IF(I56=2,RarityBackground!$F$2*3,IF(I56=3,RarityBackground!$F$2*6,"Error"))))</f>
        <v/>
      </c>
      <c r="AL56" s="11" t="str">
        <f>IF(J56="","",ROUNDUP(RarityBackground!$F$6*VLOOKUP(J56, RarityBackground!$A$18:$B$27,2,0),-1))</f>
        <v/>
      </c>
      <c r="AM56" s="11" t="str">
        <f>IF(K56="","",IF(K56="N","",IF(K56="Y",ROUNDUP(RarityBackground!$F$6,-1),"")))</f>
        <v/>
      </c>
      <c r="AN56" s="11" t="str">
        <f>IF(L56="","",IF(L56=1,RarityBackground!$D$1,IF(L56=2,RarityBackground!$D$1*3,IF(L56=3,RarityBackground!$D$1*6,"Error"))))</f>
        <v/>
      </c>
      <c r="AO56" s="13">
        <f>IF(M56="","",VLOOKUP(M56,RarityBackground!$A$7:$B$17,2,0))</f>
        <v>840</v>
      </c>
      <c r="AP56" s="13">
        <f>IF(N56="","",IF(N56="Y",AO56*RarityBackground!$F$5,IF(N56="N",AO56*(IF(RarityBackground!$F$3+(O56-1)&gt;10,10,RarityBackground!$F$3+(O56-1)))))-AO56)</f>
        <v>2520</v>
      </c>
      <c r="AQ56" s="11" t="str">
        <f t="shared" si="1"/>
        <v/>
      </c>
      <c r="AR56" s="11" t="str">
        <f>IF(Q56="","",Q56*RarityBackground!$D$5)</f>
        <v/>
      </c>
      <c r="AS56" s="11" t="str">
        <f>IF(R56="","",VLOOKUP(R56&amp;"Save1Minute", RarityBackground!$C$6:$D$20,2,0))</f>
        <v/>
      </c>
      <c r="AT56" s="11" t="str">
        <f>IF(S56="","",IF(T56="Y",ROUNDUP(S56*RarityBackground!$D$4,0),IF(T56="N",ROUNDUP(S56*RarityBackground!$D$3,0))))</f>
        <v/>
      </c>
      <c r="AU56" s="11" t="str">
        <f>IF(U56="","",IF(V56="Y",((RarityBackground!$D$4*U56)*(RarityBackground!$F$3+W56)),((RarityBackground!$D$3*U56)*(RarityBackground!$F$3+W56))))</f>
        <v/>
      </c>
      <c r="AV56" s="11" t="str">
        <f>IF(X56="","",IF(Y56="Y",(RarityBackground!$D$4*X56)*IF(Z56="Y",RarityBackground!$F$9,RarityBackground!$F$10),(RarityBackground!$D$3*X56)*IF(Z56="Y",RarityBackground!$F$9,RarityBackground!$F$10)))</f>
        <v/>
      </c>
      <c r="AW56" s="11" t="str">
        <f>IF(AA56="","",AA56*RarityBackground!$D$2)</f>
        <v/>
      </c>
      <c r="AX56" s="11" t="str">
        <f t="shared" si="2"/>
        <v/>
      </c>
      <c r="AY56" s="11" t="str">
        <f>IF(AC56="","",VLOOKUP(AC56,RarityBackground!$A$7:$B$17,2,0))</f>
        <v/>
      </c>
      <c r="AZ56" s="11" t="str">
        <f>IF(AD56="","",IF(AD56="Y",AY56*RarityBackground!$F$5,IF(AD56="N",AY56*(IF(RarityBackground!$F$3+(AE56-1)&gt;10,10,RarityBackground!$F$3+(AE56-1)))))-AY56)</f>
        <v/>
      </c>
      <c r="BA56" s="11" t="str">
        <f>IF(AF56="","",VLOOKUP(AF56,RarityBackground!$A$7:$B$17,2,0))</f>
        <v/>
      </c>
      <c r="BB56" s="11" t="str">
        <f>IF(AG56="","",IF(AG56="Y",BA56*RarityBackground!$F$5,IF(AG56="N",BA56*(IF(RarityBackground!$F$3+(AH56-1)&gt;10,10,RarityBackground!$F$3+(AH56-1)))))-BA56)</f>
        <v/>
      </c>
    </row>
    <row r="57">
      <c r="A57" s="11" t="s">
        <v>842</v>
      </c>
      <c r="B57" s="11" t="s">
        <v>55</v>
      </c>
      <c r="C57" s="12" t="s">
        <v>74</v>
      </c>
      <c r="D57" s="13">
        <f>IF(A57="","",ROUNDUP(SUM(AI57:BB57)*VLOOKUP(B57,RarityBackground!$A$1:$B$6,2,)*IF(C57="Yes",1,1.1),0))</f>
        <v>2640</v>
      </c>
      <c r="E57" s="14" t="s">
        <v>843</v>
      </c>
      <c r="F57" s="11"/>
      <c r="G57" s="11"/>
      <c r="H57" s="16">
        <v>1.0</v>
      </c>
      <c r="I57" s="15"/>
      <c r="J57" s="11"/>
      <c r="K57" s="15"/>
      <c r="L57" s="16">
        <v>1.0</v>
      </c>
      <c r="M57" s="13">
        <v>1.0</v>
      </c>
      <c r="N57" s="11" t="s">
        <v>76</v>
      </c>
      <c r="O57" s="13">
        <v>1.0</v>
      </c>
      <c r="P57" s="15"/>
      <c r="Q57" s="15"/>
      <c r="R57" s="15"/>
      <c r="S57" s="11"/>
      <c r="T57" s="11"/>
      <c r="U57" s="11"/>
      <c r="V57" s="11"/>
      <c r="W57" s="11"/>
      <c r="X57" s="11"/>
      <c r="Y57" s="11"/>
      <c r="Z57" s="15"/>
      <c r="AA57" s="15"/>
      <c r="AB57" s="15"/>
      <c r="AC57" s="11"/>
      <c r="AD57" s="11"/>
      <c r="AE57" s="11"/>
      <c r="AF57" s="11"/>
      <c r="AG57" s="11"/>
      <c r="AH57" s="15"/>
      <c r="AI57" s="11" t="str">
        <f>IF(F57="","",F57+IF(G57="",0,VLOOKUP(G57,RarityBackground!$E$7:$F$9,2,0)))</f>
        <v/>
      </c>
      <c r="AJ57" s="13">
        <f>IF(H57="","",F57+IF(H57=1,RarityBackground!$F$1,IF(H57=2,RarityBackground!$F$1*3,IF(H57=3,RarityBackground!$F$1*6,"Error"))))</f>
        <v>900</v>
      </c>
      <c r="AK57" s="11" t="str">
        <f>IF(I57="","",IF(I57=1,RarityBackground!$F$2,IF(I57=2,RarityBackground!$F$2*3,IF(I57=3,RarityBackground!$F$2*6,"Error"))))</f>
        <v/>
      </c>
      <c r="AL57" s="11" t="str">
        <f>IF(J57="","",ROUNDUP(RarityBackground!$F$6*VLOOKUP(J57, RarityBackground!$A$18:$B$27,2,0),-1))</f>
        <v/>
      </c>
      <c r="AM57" s="11" t="str">
        <f>IF(K57="","",IF(K57="N","",IF(K57="Y",ROUNDUP(RarityBackground!$F$6,-1),"")))</f>
        <v/>
      </c>
      <c r="AN57" s="11">
        <f>IF(L57="","",IF(L57=1,RarityBackground!$D$1,IF(L57=2,RarityBackground!$D$1*3,IF(L57=3,RarityBackground!$D$1*6,"Error"))))</f>
        <v>500</v>
      </c>
      <c r="AO57" s="13">
        <f>IF(M57="","",VLOOKUP(M57,RarityBackground!$A$7:$B$17,2,0))</f>
        <v>90</v>
      </c>
      <c r="AP57" s="13">
        <f>IF(N57="","",IF(N57="Y",AO57*RarityBackground!$F$5,IF(N57="N",AO57*(IF(RarityBackground!$F$3+(O57-1)&gt;10,10,RarityBackground!$F$3+(O57-1)))))-AO57)</f>
        <v>270</v>
      </c>
      <c r="AQ57" s="11" t="str">
        <f t="shared" si="1"/>
        <v/>
      </c>
      <c r="AR57" s="11" t="str">
        <f>IF(Q57="","",Q57*RarityBackground!$D$5)</f>
        <v/>
      </c>
      <c r="AS57" s="11" t="str">
        <f>IF(R57="","",VLOOKUP(R57&amp;"Save1Minute", RarityBackground!$C$6:$D$20,2,0))</f>
        <v/>
      </c>
      <c r="AT57" s="11" t="str">
        <f>IF(S57="","",IF(T57="Y",ROUNDUP(S57*RarityBackground!$D$4,0),IF(T57="N",ROUNDUP(S57*RarityBackground!$D$3,0))))</f>
        <v/>
      </c>
      <c r="AU57" s="11" t="str">
        <f>IF(U57="","",IF(V57="Y",((RarityBackground!$D$4*U57)*(RarityBackground!$F$3+W57)),((RarityBackground!$D$3*U57)*(RarityBackground!$F$3+W57))))</f>
        <v/>
      </c>
      <c r="AV57" s="11" t="str">
        <f>IF(X57="","",IF(Y57="Y",(RarityBackground!$D$4*X57)*IF(Z57="Y",RarityBackground!$F$9,RarityBackground!$F$10),(RarityBackground!$D$3*X57)*IF(Z57="Y",RarityBackground!$F$9,RarityBackground!$F$10)))</f>
        <v/>
      </c>
      <c r="AW57" s="11" t="str">
        <f>IF(AA57="","",AA57*RarityBackground!$D$2)</f>
        <v/>
      </c>
      <c r="AX57" s="11" t="str">
        <f t="shared" si="2"/>
        <v/>
      </c>
      <c r="AY57" s="11" t="str">
        <f>IF(AC57="","",VLOOKUP(AC57,RarityBackground!$A$7:$B$17,2,0))</f>
        <v/>
      </c>
      <c r="AZ57" s="11" t="str">
        <f>IF(AD57="","",IF(AD57="Y",AY57*RarityBackground!$F$5,IF(AD57="N",AY57*(IF(RarityBackground!$F$3+(AE57-1)&gt;10,10,RarityBackground!$F$3+(AE57-1)))))-AY57)</f>
        <v/>
      </c>
      <c r="BA57" s="11" t="str">
        <f>IF(AF57="","",VLOOKUP(AF57,RarityBackground!$A$7:$B$17,2,0))</f>
        <v/>
      </c>
      <c r="BB57" s="11" t="str">
        <f>IF(AG57="","",IF(AG57="Y",BA57*RarityBackground!$F$5,IF(AG57="N",BA57*(IF(RarityBackground!$F$3+(AH57-1)&gt;10,10,RarityBackground!$F$3+(AH57-1)))))-BA57)</f>
        <v/>
      </c>
    </row>
    <row r="58">
      <c r="A58" s="11" t="s">
        <v>844</v>
      </c>
      <c r="B58" s="11" t="s">
        <v>70</v>
      </c>
      <c r="C58" s="12" t="s">
        <v>74</v>
      </c>
      <c r="D58" s="13">
        <f>IF(A58="","",ROUNDUP(SUM(AI58:BB58)*VLOOKUP(B58,RarityBackground!$A$1:$B$6,2,)*IF(C58="Yes",1,1.1),0))</f>
        <v>9120</v>
      </c>
      <c r="E58" s="14" t="s">
        <v>843</v>
      </c>
      <c r="F58" s="11"/>
      <c r="G58" s="11"/>
      <c r="H58" s="16">
        <v>2.0</v>
      </c>
      <c r="I58" s="15"/>
      <c r="J58" s="11"/>
      <c r="K58" s="15"/>
      <c r="L58" s="16">
        <v>2.0</v>
      </c>
      <c r="M58" s="13">
        <v>1.0</v>
      </c>
      <c r="N58" s="11" t="s">
        <v>76</v>
      </c>
      <c r="O58" s="13">
        <v>1.0</v>
      </c>
      <c r="P58" s="15"/>
      <c r="Q58" s="15"/>
      <c r="R58" s="15"/>
      <c r="S58" s="11"/>
      <c r="T58" s="11"/>
      <c r="U58" s="11"/>
      <c r="V58" s="11"/>
      <c r="W58" s="11"/>
      <c r="X58" s="11"/>
      <c r="Y58" s="11"/>
      <c r="Z58" s="15"/>
      <c r="AA58" s="15"/>
      <c r="AB58" s="15"/>
      <c r="AC58" s="11"/>
      <c r="AD58" s="11"/>
      <c r="AE58" s="11"/>
      <c r="AF58" s="11"/>
      <c r="AG58" s="11"/>
      <c r="AH58" s="15"/>
      <c r="AI58" s="11" t="str">
        <f>IF(F58="","",F58+IF(G58="",0,VLOOKUP(G58,RarityBackground!$E$7:$F$9,2,0)))</f>
        <v/>
      </c>
      <c r="AJ58" s="13">
        <f>IF(H58="","",F58+IF(H58=1,RarityBackground!$F$1,IF(H58=2,RarityBackground!$F$1*3,IF(H58=3,RarityBackground!$F$1*6,"Error"))))</f>
        <v>2700</v>
      </c>
      <c r="AK58" s="11" t="str">
        <f>IF(I58="","",IF(I58=1,RarityBackground!$F$2,IF(I58=2,RarityBackground!$F$2*3,IF(I58=3,RarityBackground!$F$2*6,"Error"))))</f>
        <v/>
      </c>
      <c r="AL58" s="11" t="str">
        <f>IF(J58="","",ROUNDUP(RarityBackground!$F$6*VLOOKUP(J58, RarityBackground!$A$18:$B$27,2,0),-1))</f>
        <v/>
      </c>
      <c r="AM58" s="11" t="str">
        <f>IF(K58="","",IF(K58="N","",IF(K58="Y",ROUNDUP(RarityBackground!$F$6,-1),"")))</f>
        <v/>
      </c>
      <c r="AN58" s="11">
        <f>IF(L58="","",IF(L58=1,RarityBackground!$D$1,IF(L58=2,RarityBackground!$D$1*3,IF(L58=3,RarityBackground!$D$1*6,"Error"))))</f>
        <v>1500</v>
      </c>
      <c r="AO58" s="13">
        <f>IF(M58="","",VLOOKUP(M58,RarityBackground!$A$7:$B$17,2,0))</f>
        <v>90</v>
      </c>
      <c r="AP58" s="13">
        <f>IF(N58="","",IF(N58="Y",AO58*RarityBackground!$F$5,IF(N58="N",AO58*(IF(RarityBackground!$F$3+(O58-1)&gt;10,10,RarityBackground!$F$3+(O58-1)))))-AO58)</f>
        <v>270</v>
      </c>
      <c r="AQ58" s="11" t="str">
        <f t="shared" si="1"/>
        <v/>
      </c>
      <c r="AR58" s="11" t="str">
        <f>IF(Q58="","",Q58*RarityBackground!$D$5)</f>
        <v/>
      </c>
      <c r="AS58" s="11" t="str">
        <f>IF(R58="","",VLOOKUP(R58&amp;"Save1Minute", RarityBackground!$C$6:$D$20,2,0))</f>
        <v/>
      </c>
      <c r="AT58" s="11" t="str">
        <f>IF(S58="","",IF(T58="Y",ROUNDUP(S58*RarityBackground!$D$4,0),IF(T58="N",ROUNDUP(S58*RarityBackground!$D$3,0))))</f>
        <v/>
      </c>
      <c r="AU58" s="11" t="str">
        <f>IF(U58="","",IF(V58="Y",((RarityBackground!$D$4*U58)*(RarityBackground!$F$3+W58)),((RarityBackground!$D$3*U58)*(RarityBackground!$F$3+W58))))</f>
        <v/>
      </c>
      <c r="AV58" s="11" t="str">
        <f>IF(X58="","",IF(Y58="Y",(RarityBackground!$D$4*X58)*IF(Z58="Y",RarityBackground!$F$9,RarityBackground!$F$10),(RarityBackground!$D$3*X58)*IF(Z58="Y",RarityBackground!$F$9,RarityBackground!$F$10)))</f>
        <v/>
      </c>
      <c r="AW58" s="11" t="str">
        <f>IF(AA58="","",AA58*RarityBackground!$D$2)</f>
        <v/>
      </c>
      <c r="AX58" s="11" t="str">
        <f t="shared" si="2"/>
        <v/>
      </c>
      <c r="AY58" s="11" t="str">
        <f>IF(AC58="","",VLOOKUP(AC58,RarityBackground!$A$7:$B$17,2,0))</f>
        <v/>
      </c>
      <c r="AZ58" s="11" t="str">
        <f>IF(AD58="","",IF(AD58="Y",AY58*RarityBackground!$F$5,IF(AD58="N",AY58*(IF(RarityBackground!$F$3+(AE58-1)&gt;10,10,RarityBackground!$F$3+(AE58-1)))))-AY58)</f>
        <v/>
      </c>
      <c r="BA58" s="11" t="str">
        <f>IF(AF58="","",VLOOKUP(AF58,RarityBackground!$A$7:$B$17,2,0))</f>
        <v/>
      </c>
      <c r="BB58" s="11" t="str">
        <f>IF(AG58="","",IF(AG58="Y",BA58*RarityBackground!$F$5,IF(AG58="N",BA58*(IF(RarityBackground!$F$3+(AH58-1)&gt;10,10,RarityBackground!$F$3+(AH58-1)))))-BA58)</f>
        <v/>
      </c>
    </row>
    <row r="59">
      <c r="A59" s="11" t="s">
        <v>845</v>
      </c>
      <c r="B59" s="11" t="s">
        <v>72</v>
      </c>
      <c r="C59" s="12" t="s">
        <v>74</v>
      </c>
      <c r="D59" s="13">
        <f>IF(A59="","",ROUNDUP(SUM(AI59:BB59)*VLOOKUP(B59,RarityBackground!$A$1:$B$6,2,)*IF(C59="Yes",1,1.1),0))</f>
        <v>26280</v>
      </c>
      <c r="E59" s="14" t="s">
        <v>843</v>
      </c>
      <c r="F59" s="11"/>
      <c r="G59" s="11"/>
      <c r="H59" s="16">
        <v>3.0</v>
      </c>
      <c r="I59" s="15"/>
      <c r="J59" s="11"/>
      <c r="K59" s="15"/>
      <c r="L59" s="16">
        <v>3.0</v>
      </c>
      <c r="M59" s="13">
        <v>1.0</v>
      </c>
      <c r="N59" s="11" t="s">
        <v>76</v>
      </c>
      <c r="O59" s="13">
        <v>1.0</v>
      </c>
      <c r="P59" s="15"/>
      <c r="Q59" s="15"/>
      <c r="R59" s="15"/>
      <c r="S59" s="11"/>
      <c r="T59" s="11"/>
      <c r="U59" s="11"/>
      <c r="V59" s="11"/>
      <c r="W59" s="11"/>
      <c r="X59" s="11"/>
      <c r="Y59" s="11"/>
      <c r="Z59" s="15"/>
      <c r="AA59" s="15"/>
      <c r="AB59" s="15"/>
      <c r="AC59" s="11"/>
      <c r="AD59" s="11"/>
      <c r="AE59" s="11"/>
      <c r="AF59" s="11"/>
      <c r="AG59" s="11"/>
      <c r="AH59" s="15"/>
      <c r="AI59" s="11" t="str">
        <f>IF(F59="","",F59+IF(G59="",0,VLOOKUP(G59,RarityBackground!$E$7:$F$9,2,0)))</f>
        <v/>
      </c>
      <c r="AJ59" s="13">
        <f>IF(H59="","",F59+IF(H59=1,RarityBackground!$F$1,IF(H59=2,RarityBackground!$F$1*3,IF(H59=3,RarityBackground!$F$1*6,"Error"))))</f>
        <v>5400</v>
      </c>
      <c r="AK59" s="11" t="str">
        <f>IF(I59="","",IF(I59=1,RarityBackground!$F$2,IF(I59=2,RarityBackground!$F$2*3,IF(I59=3,RarityBackground!$F$2*6,"Error"))))</f>
        <v/>
      </c>
      <c r="AL59" s="11" t="str">
        <f>IF(J59="","",ROUNDUP(RarityBackground!$F$6*VLOOKUP(J59, RarityBackground!$A$18:$B$27,2,0),-1))</f>
        <v/>
      </c>
      <c r="AM59" s="11" t="str">
        <f>IF(K59="","",IF(K59="N","",IF(K59="Y",ROUNDUP(RarityBackground!$F$6,-1),"")))</f>
        <v/>
      </c>
      <c r="AN59" s="11">
        <f>IF(L59="","",IF(L59=1,RarityBackground!$D$1,IF(L59=2,RarityBackground!$D$1*3,IF(L59=3,RarityBackground!$D$1*6,"Error"))))</f>
        <v>3000</v>
      </c>
      <c r="AO59" s="13">
        <f>IF(M59="","",VLOOKUP(M59,RarityBackground!$A$7:$B$17,2,0))</f>
        <v>90</v>
      </c>
      <c r="AP59" s="13">
        <f>IF(N59="","",IF(N59="Y",AO59*RarityBackground!$F$5,IF(N59="N",AO59*(IF(RarityBackground!$F$3+(O59-1)&gt;10,10,RarityBackground!$F$3+(O59-1)))))-AO59)</f>
        <v>270</v>
      </c>
      <c r="AQ59" s="11" t="str">
        <f t="shared" si="1"/>
        <v/>
      </c>
      <c r="AR59" s="11" t="str">
        <f>IF(Q59="","",Q59*RarityBackground!$D$5)</f>
        <v/>
      </c>
      <c r="AS59" s="11" t="str">
        <f>IF(R59="","",VLOOKUP(R59&amp;"Save1Minute", RarityBackground!$C$6:$D$20,2,0))</f>
        <v/>
      </c>
      <c r="AT59" s="11" t="str">
        <f>IF(S59="","",IF(T59="Y",ROUNDUP(S59*RarityBackground!$D$4,0),IF(T59="N",ROUNDUP(S59*RarityBackground!$D$3,0))))</f>
        <v/>
      </c>
      <c r="AU59" s="11" t="str">
        <f>IF(U59="","",IF(V59="Y",((RarityBackground!$D$4*U59)*(RarityBackground!$F$3+W59)),((RarityBackground!$D$3*U59)*(RarityBackground!$F$3+W59))))</f>
        <v/>
      </c>
      <c r="AV59" s="11" t="str">
        <f>IF(X59="","",IF(Y59="Y",(RarityBackground!$D$4*X59)*IF(Z59="Y",RarityBackground!$F$9,RarityBackground!$F$10),(RarityBackground!$D$3*X59)*IF(Z59="Y",RarityBackground!$F$9,RarityBackground!$F$10)))</f>
        <v/>
      </c>
      <c r="AW59" s="11" t="str">
        <f>IF(AA59="","",AA59*RarityBackground!$D$2)</f>
        <v/>
      </c>
      <c r="AX59" s="11" t="str">
        <f t="shared" si="2"/>
        <v/>
      </c>
      <c r="AY59" s="11" t="str">
        <f>IF(AC59="","",VLOOKUP(AC59,RarityBackground!$A$7:$B$17,2,0))</f>
        <v/>
      </c>
      <c r="AZ59" s="11" t="str">
        <f>IF(AD59="","",IF(AD59="Y",AY59*RarityBackground!$F$5,IF(AD59="N",AY59*(IF(RarityBackground!$F$3+(AE59-1)&gt;10,10,RarityBackground!$F$3+(AE59-1)))))-AY59)</f>
        <v/>
      </c>
      <c r="BA59" s="11" t="str">
        <f>IF(AF59="","",VLOOKUP(AF59,RarityBackground!$A$7:$B$17,2,0))</f>
        <v/>
      </c>
      <c r="BB59" s="11" t="str">
        <f>IF(AG59="","",IF(AG59="Y",BA59*RarityBackground!$F$5,IF(AG59="N",BA59*(IF(RarityBackground!$F$3+(AH59-1)&gt;10,10,RarityBackground!$F$3+(AH59-1)))))-BA59)</f>
        <v/>
      </c>
    </row>
    <row r="60">
      <c r="A60" s="11" t="s">
        <v>846</v>
      </c>
      <c r="B60" s="11" t="s">
        <v>70</v>
      </c>
      <c r="C60" s="12" t="s">
        <v>74</v>
      </c>
      <c r="D60" s="13">
        <f>IF(A60="","",ROUNDUP(SUM(AI60:BB60)*VLOOKUP(B60,RarityBackground!$A$1:$B$6,2,)*IF(C60="Yes",1,1.1),0))</f>
        <v>6480</v>
      </c>
      <c r="E60" s="14" t="s">
        <v>847</v>
      </c>
      <c r="F60" s="11"/>
      <c r="G60" s="11"/>
      <c r="H60" s="11"/>
      <c r="I60" s="11"/>
      <c r="J60" s="11"/>
      <c r="K60" s="15"/>
      <c r="L60" s="15"/>
      <c r="M60" s="13">
        <v>2.0</v>
      </c>
      <c r="N60" s="11" t="s">
        <v>67</v>
      </c>
      <c r="O60" s="11"/>
      <c r="P60" s="15"/>
      <c r="Q60" s="15"/>
      <c r="R60" s="15"/>
      <c r="S60" s="11"/>
      <c r="T60" s="11"/>
      <c r="U60" s="11"/>
      <c r="V60" s="11"/>
      <c r="W60" s="11"/>
      <c r="X60" s="11"/>
      <c r="Y60" s="11"/>
      <c r="Z60" s="15"/>
      <c r="AA60" s="15"/>
      <c r="AB60" s="15"/>
      <c r="AC60" s="13">
        <v>2.0</v>
      </c>
      <c r="AD60" s="11" t="s">
        <v>76</v>
      </c>
      <c r="AE60" s="13">
        <v>3.0</v>
      </c>
      <c r="AF60" s="13">
        <v>1.0</v>
      </c>
      <c r="AG60" s="11" t="s">
        <v>76</v>
      </c>
      <c r="AH60" s="16">
        <v>1.0</v>
      </c>
      <c r="AI60" s="11" t="str">
        <f>IF(F60="","",F60+IF(G60="",0,VLOOKUP(G60,RarityBackground!$E$7:$F$9,2,0)))</f>
        <v/>
      </c>
      <c r="AJ60" s="11" t="str">
        <f>IF(H60="","",F60+IF(H60=1,RarityBackground!$F$1,IF(H60=2,RarityBackground!$F$1*3,IF(H60=3,RarityBackground!$F$1*6,"Error"))))</f>
        <v/>
      </c>
      <c r="AK60" s="11" t="str">
        <f>IF(I60="","",IF(I60=1,RarityBackground!$F$2,IF(I60=2,RarityBackground!$F$2*3,IF(I60=3,RarityBackground!$F$2*6,"Error"))))</f>
        <v/>
      </c>
      <c r="AL60" s="11" t="str">
        <f>IF(J60="","",ROUNDUP(RarityBackground!$F$6*VLOOKUP(J60, RarityBackground!$A$18:$B$27,2,0),-1))</f>
        <v/>
      </c>
      <c r="AM60" s="11" t="str">
        <f>IF(K60="","",IF(K60="N","",IF(K60="Y",ROUNDUP(RarityBackground!$F$6,-1),"")))</f>
        <v/>
      </c>
      <c r="AN60" s="11" t="str">
        <f>IF(L60="","",IF(L60=1,RarityBackground!$D$1,IF(L60=2,RarityBackground!$D$1*3,IF(L60=3,RarityBackground!$D$1*6,"Error"))))</f>
        <v/>
      </c>
      <c r="AO60" s="13">
        <f>IF(M60="","",VLOOKUP(M60,RarityBackground!$A$7:$B$17,2,0))</f>
        <v>180</v>
      </c>
      <c r="AP60" s="13">
        <f>IF(N60="","",IF(N60="Y",AO60*RarityBackground!$F$5,IF(N60="N",AO60*(IF(RarityBackground!$F$3+(O60-1)&gt;10,10,RarityBackground!$F$3+(O60-1)))))-AO60)</f>
        <v>1620</v>
      </c>
      <c r="AQ60" s="11" t="str">
        <f t="shared" si="1"/>
        <v/>
      </c>
      <c r="AR60" s="11" t="str">
        <f>IF(Q60="","",Q60*RarityBackground!$D$5)</f>
        <v/>
      </c>
      <c r="AS60" s="11" t="str">
        <f>IF(R60="","",VLOOKUP(R60&amp;"Save1Minute", RarityBackground!$C$6:$D$20,2,0))</f>
        <v/>
      </c>
      <c r="AT60" s="11" t="str">
        <f>IF(S60="","",IF(T60="Y",ROUNDUP(S60*RarityBackground!$D$4,0),IF(T60="N",ROUNDUP(S60*RarityBackground!$D$3,0))))</f>
        <v/>
      </c>
      <c r="AU60" s="11" t="str">
        <f>IF(U60="","",IF(V60="Y",((RarityBackground!$D$4*U60)*(RarityBackground!$F$3+W60)),((RarityBackground!$D$3*U60)*(RarityBackground!$F$3+W60))))</f>
        <v/>
      </c>
      <c r="AV60" s="11" t="str">
        <f>IF(X60="","",IF(Y60="Y",(RarityBackground!$D$4*X60)*IF(Z60="Y",RarityBackground!$F$9,RarityBackground!$F$10),(RarityBackground!$D$3*X60)*IF(Z60="Y",RarityBackground!$F$9,RarityBackground!$F$10)))</f>
        <v/>
      </c>
      <c r="AW60" s="11" t="str">
        <f>IF(AA60="","",AA60*RarityBackground!$D$2)</f>
        <v/>
      </c>
      <c r="AX60" s="11" t="str">
        <f t="shared" si="2"/>
        <v/>
      </c>
      <c r="AY60" s="13">
        <f>IF(AC60="","",VLOOKUP(AC60,RarityBackground!$A$7:$B$17,2,0))</f>
        <v>180</v>
      </c>
      <c r="AZ60" s="13">
        <f>IF(AD60="","",IF(AD60="Y",AY60*RarityBackground!$F$5,IF(AD60="N",AY60*(IF(RarityBackground!$F$3+(AE60-1)&gt;10,10,RarityBackground!$F$3+(AE60-1)))))-AY60)</f>
        <v>900</v>
      </c>
      <c r="BA60" s="13">
        <f>IF(AF60="","",VLOOKUP(AF60,RarityBackground!$A$7:$B$17,2,0))</f>
        <v>90</v>
      </c>
      <c r="BB60" s="13">
        <f>IF(AG60="","",IF(AG60="Y",BA60*RarityBackground!$F$5,IF(AG60="N",BA60*(IF(RarityBackground!$F$3+(AH60-1)&gt;10,10,RarityBackground!$F$3+(AH60-1)))))-BA60)</f>
        <v>270</v>
      </c>
    </row>
    <row r="61">
      <c r="A61" s="11" t="s">
        <v>848</v>
      </c>
      <c r="B61" s="11" t="s">
        <v>70</v>
      </c>
      <c r="C61" s="12" t="s">
        <v>74</v>
      </c>
      <c r="D61" s="13">
        <f>IF(A61="","",ROUNDUP(SUM(AI61:BB61)*VLOOKUP(B61,RarityBackground!$A$1:$B$6,2,)*IF(C61="Yes",1,1.1),0))</f>
        <v>6020</v>
      </c>
      <c r="E61" s="14" t="s">
        <v>849</v>
      </c>
      <c r="F61" s="11"/>
      <c r="G61" s="11"/>
      <c r="H61" s="11"/>
      <c r="I61" s="11"/>
      <c r="J61" s="11"/>
      <c r="K61" s="15"/>
      <c r="L61" s="15"/>
      <c r="M61" s="13">
        <v>3.0</v>
      </c>
      <c r="N61" s="11" t="s">
        <v>67</v>
      </c>
      <c r="O61" s="11"/>
      <c r="P61" s="15"/>
      <c r="Q61" s="15"/>
      <c r="R61" s="15"/>
      <c r="S61" s="11"/>
      <c r="T61" s="11"/>
      <c r="U61" s="11"/>
      <c r="V61" s="11"/>
      <c r="W61" s="11"/>
      <c r="X61" s="11"/>
      <c r="Y61" s="11"/>
      <c r="Z61" s="15"/>
      <c r="AA61" s="15"/>
      <c r="AB61" s="16">
        <v>10.0</v>
      </c>
      <c r="AC61" s="11"/>
      <c r="AD61" s="11"/>
      <c r="AE61" s="11"/>
      <c r="AF61" s="11"/>
      <c r="AG61" s="11"/>
      <c r="AH61" s="15"/>
      <c r="AI61" s="11" t="str">
        <f>IF(F61="","",F61+IF(G61="",0,VLOOKUP(G61,RarityBackground!$E$7:$F$9,2,0)))</f>
        <v/>
      </c>
      <c r="AJ61" s="11" t="str">
        <f>IF(H61="","",F61+IF(H61=1,RarityBackground!$F$1,IF(H61=2,RarityBackground!$F$1*3,IF(H61=3,RarityBackground!$F$1*6,"Error"))))</f>
        <v/>
      </c>
      <c r="AK61" s="11" t="str">
        <f>IF(I61="","",IF(I61=1,RarityBackground!$F$2,IF(I61=2,RarityBackground!$F$2*3,IF(I61=3,RarityBackground!$F$2*6,"Error"))))</f>
        <v/>
      </c>
      <c r="AL61" s="11" t="str">
        <f>IF(J61="","",ROUNDUP(RarityBackground!$F$6*VLOOKUP(J61, RarityBackground!$A$18:$B$27,2,0),-1))</f>
        <v/>
      </c>
      <c r="AM61" s="11" t="str">
        <f>IF(K61="","",IF(K61="N","",IF(K61="Y",ROUNDUP(RarityBackground!$F$6,-1),"")))</f>
        <v/>
      </c>
      <c r="AN61" s="11" t="str">
        <f>IF(L61="","",IF(L61=1,RarityBackground!$D$1,IF(L61=2,RarityBackground!$D$1*3,IF(L61=3,RarityBackground!$D$1*6,"Error"))))</f>
        <v/>
      </c>
      <c r="AO61" s="13">
        <f>IF(M61="","",VLOOKUP(M61,RarityBackground!$A$7:$B$17,2,0))</f>
        <v>300</v>
      </c>
      <c r="AP61" s="13">
        <f>IF(N61="","",IF(N61="Y",AO61*RarityBackground!$F$5,IF(N61="N",AO61*(IF(RarityBackground!$F$3+(O61-1)&gt;10,10,RarityBackground!$F$3+(O61-1)))))-AO61)</f>
        <v>2700</v>
      </c>
      <c r="AQ61" s="11" t="str">
        <f t="shared" si="1"/>
        <v/>
      </c>
      <c r="AR61" s="11" t="str">
        <f>IF(Q61="","",Q61*RarityBackground!$D$5)</f>
        <v/>
      </c>
      <c r="AS61" s="11" t="str">
        <f>IF(R61="","",VLOOKUP(R61&amp;"Save1Minute", RarityBackground!$C$6:$D$20,2,0))</f>
        <v/>
      </c>
      <c r="AT61" s="11" t="str">
        <f>IF(S61="","",IF(T61="Y",ROUNDUP(S61*RarityBackground!$D$4,0),IF(T61="N",ROUNDUP(S61*RarityBackground!$D$3,0))))</f>
        <v/>
      </c>
      <c r="AU61" s="11" t="str">
        <f>IF(U61="","",IF(V61="Y",((RarityBackground!$D$4*U61)*(RarityBackground!$F$3+W61)),((RarityBackground!$D$3*U61)*(RarityBackground!$F$3+W61))))</f>
        <v/>
      </c>
      <c r="AV61" s="11" t="str">
        <f>IF(X61="","",IF(Y61="Y",(RarityBackground!$D$4*X61)*IF(Z61="Y",RarityBackground!$F$9,RarityBackground!$F$10),(RarityBackground!$D$3*X61)*IF(Z61="Y",RarityBackground!$F$9,RarityBackground!$F$10)))</f>
        <v/>
      </c>
      <c r="AW61" s="11" t="str">
        <f>IF(AA61="","",AA61*RarityBackground!$D$2)</f>
        <v/>
      </c>
      <c r="AX61" s="13">
        <f t="shared" si="2"/>
        <v>10</v>
      </c>
      <c r="AY61" s="11" t="str">
        <f>IF(AC61="","",VLOOKUP(AC61,RarityBackground!$A$7:$B$17,2,0))</f>
        <v/>
      </c>
      <c r="AZ61" s="11" t="str">
        <f>IF(AD61="","",IF(AD61="Y",AY61*RarityBackground!$F$5,IF(AD61="N",AY61*(IF(RarityBackground!$F$3+(AE61-1)&gt;10,10,RarityBackground!$F$3+(AE61-1)))))-AY61)</f>
        <v/>
      </c>
      <c r="BA61" s="11" t="str">
        <f>IF(AF61="","",VLOOKUP(AF61,RarityBackground!$A$7:$B$17,2,0))</f>
        <v/>
      </c>
      <c r="BB61" s="11" t="str">
        <f>IF(AG61="","",IF(AG61="Y",BA61*RarityBackground!$F$5,IF(AG61="N",BA61*(IF(RarityBackground!$F$3+(AH61-1)&gt;10,10,RarityBackground!$F$3+(AH61-1)))))-BA61)</f>
        <v/>
      </c>
    </row>
    <row r="62">
      <c r="A62" s="11" t="s">
        <v>850</v>
      </c>
      <c r="B62" s="11" t="s">
        <v>418</v>
      </c>
      <c r="C62" s="12" t="s">
        <v>56</v>
      </c>
      <c r="D62" s="13">
        <f>IF(A62="","",ROUNDUP(SUM(AI62:BB62)*VLOOKUP(B62,RarityBackground!$A$1:$B$6,2,)*IF(C62="Yes",1,1.1),0))</f>
        <v>99</v>
      </c>
      <c r="E62" s="14" t="s">
        <v>851</v>
      </c>
      <c r="F62" s="11"/>
      <c r="G62" s="11"/>
      <c r="H62" s="11"/>
      <c r="I62" s="15"/>
      <c r="J62" s="11"/>
      <c r="K62" s="15"/>
      <c r="L62" s="15"/>
      <c r="M62" s="13">
        <v>1.0</v>
      </c>
      <c r="N62" s="11"/>
      <c r="O62" s="11"/>
      <c r="P62" s="16">
        <v>1.0</v>
      </c>
      <c r="Q62" s="15"/>
      <c r="R62" s="15"/>
      <c r="S62" s="11"/>
      <c r="T62" s="11"/>
      <c r="U62" s="11"/>
      <c r="V62" s="11"/>
      <c r="W62" s="11"/>
      <c r="X62" s="11"/>
      <c r="Y62" s="11"/>
      <c r="Z62" s="15"/>
      <c r="AA62" s="15"/>
      <c r="AB62" s="15"/>
      <c r="AC62" s="11"/>
      <c r="AD62" s="11"/>
      <c r="AE62" s="11"/>
      <c r="AF62" s="11"/>
      <c r="AG62" s="11"/>
      <c r="AH62" s="15"/>
      <c r="AI62" s="11" t="str">
        <f>IF(F62="","",F62+IF(G62="",0,VLOOKUP(G62,RarityBackground!$E$7:$F$9,2,0)))</f>
        <v/>
      </c>
      <c r="AJ62" s="11" t="str">
        <f>IF(H62="","",F62+IF(H62=1,RarityBackground!$F$1,IF(H62=2,RarityBackground!$F$1*3,IF(H62=3,RarityBackground!$F$1*6,"Error"))))</f>
        <v/>
      </c>
      <c r="AK62" s="11" t="str">
        <f>IF(I62="","",IF(I62=1,RarityBackground!$F$2,IF(I62=2,RarityBackground!$F$2*3,IF(I62=3,RarityBackground!$F$2*6,"Error"))))</f>
        <v/>
      </c>
      <c r="AL62" s="11" t="str">
        <f>IF(J62="","",ROUNDUP(RarityBackground!$F$6*VLOOKUP(J62, RarityBackground!$A$18:$B$27,2,0),-1))</f>
        <v/>
      </c>
      <c r="AM62" s="11" t="str">
        <f>IF(K62="","",IF(K62="N","",IF(K62="Y",ROUNDUP(RarityBackground!$F$6,-1),"")))</f>
        <v/>
      </c>
      <c r="AN62" s="11" t="str">
        <f>IF(L62="","",IF(L62=1,RarityBackground!$D$1,IF(L62=2,RarityBackground!$D$1*3,IF(L62=3,RarityBackground!$D$1*6,"Error"))))</f>
        <v/>
      </c>
      <c r="AO62" s="13">
        <f>IF(M62="","",VLOOKUP(M62,RarityBackground!$A$7:$B$17,2,0))</f>
        <v>90</v>
      </c>
      <c r="AP62" s="11" t="str">
        <f>IF(N62="","",IF(N62="Y",AO62*RarityBackground!$F$5,IF(N62="N",AO62*(IF(RarityBackground!$F$3+(O62-1)&gt;10,10,RarityBackground!$F$3+(O62-1)))))-AO62)</f>
        <v/>
      </c>
      <c r="AQ62" s="13">
        <f t="shared" si="1"/>
        <v>0</v>
      </c>
      <c r="AR62" s="11" t="str">
        <f>IF(Q62="","",Q62*RarityBackground!$D$5)</f>
        <v/>
      </c>
      <c r="AS62" s="11" t="str">
        <f>IF(R62="","",VLOOKUP(R62&amp;"Save1Minute", RarityBackground!$C$6:$D$20,2,0))</f>
        <v/>
      </c>
      <c r="AT62" s="11" t="str">
        <f>IF(S62="","",IF(T62="Y",ROUNDUP(S62*RarityBackground!$D$4,0),IF(T62="N",ROUNDUP(S62*RarityBackground!$D$3,0))))</f>
        <v/>
      </c>
      <c r="AU62" s="11" t="str">
        <f>IF(U62="","",IF(V62="Y",((RarityBackground!$D$4*U62)*(RarityBackground!$F$3+W62)),((RarityBackground!$D$3*U62)*(RarityBackground!$F$3+W62))))</f>
        <v/>
      </c>
      <c r="AV62" s="11" t="str">
        <f>IF(X62="","",IF(Y62="Y",(RarityBackground!$D$4*X62)*IF(Z62="Y",RarityBackground!$F$9,RarityBackground!$F$10),(RarityBackground!$D$3*X62)*IF(Z62="Y",RarityBackground!$F$9,RarityBackground!$F$10)))</f>
        <v/>
      </c>
      <c r="AW62" s="11" t="str">
        <f>IF(AA62="","",AA62*RarityBackground!$D$2)</f>
        <v/>
      </c>
      <c r="AX62" s="11" t="str">
        <f t="shared" si="2"/>
        <v/>
      </c>
      <c r="AY62" s="11" t="str">
        <f>IF(AC62="","",VLOOKUP(AC62,RarityBackground!$A$7:$B$17,2,0))</f>
        <v/>
      </c>
      <c r="AZ62" s="11" t="str">
        <f>IF(AD62="","",IF(AD62="Y",AY62*RarityBackground!$F$5,IF(AD62="N",AY62*(IF(RarityBackground!$F$3+(AE62-1)&gt;10,10,RarityBackground!$F$3+(AE62-1)))))-AY62)</f>
        <v/>
      </c>
      <c r="BA62" s="11" t="str">
        <f>IF(AF62="","",VLOOKUP(AF62,RarityBackground!$A$7:$B$17,2,0))</f>
        <v/>
      </c>
      <c r="BB62" s="11" t="str">
        <f>IF(AG62="","",IF(AG62="Y",BA62*RarityBackground!$F$5,IF(AG62="N",BA62*(IF(RarityBackground!$F$3+(AH62-1)&gt;10,10,RarityBackground!$F$3+(AH62-1)))))-BA62)</f>
        <v/>
      </c>
    </row>
    <row r="63">
      <c r="A63" s="11" t="s">
        <v>852</v>
      </c>
      <c r="B63" s="11" t="s">
        <v>418</v>
      </c>
      <c r="C63" s="12" t="s">
        <v>56</v>
      </c>
      <c r="D63" s="13">
        <f>IF(A63="","",ROUNDUP(SUM(AI63:BB63)*VLOOKUP(B63,RarityBackground!$A$1:$B$6,2,)*IF(C63="Yes",1,1.1),0))</f>
        <v>198</v>
      </c>
      <c r="E63" s="14" t="s">
        <v>853</v>
      </c>
      <c r="F63" s="11"/>
      <c r="G63" s="11"/>
      <c r="H63" s="11"/>
      <c r="I63" s="15"/>
      <c r="J63" s="11"/>
      <c r="K63" s="15"/>
      <c r="L63" s="15"/>
      <c r="M63" s="13">
        <v>2.0</v>
      </c>
      <c r="N63" s="11"/>
      <c r="O63" s="11"/>
      <c r="P63" s="16">
        <v>1.0</v>
      </c>
      <c r="Q63" s="15"/>
      <c r="R63" s="15"/>
      <c r="S63" s="11"/>
      <c r="T63" s="11"/>
      <c r="U63" s="11"/>
      <c r="V63" s="11"/>
      <c r="W63" s="11"/>
      <c r="X63" s="11"/>
      <c r="Y63" s="11"/>
      <c r="Z63" s="15"/>
      <c r="AA63" s="15"/>
      <c r="AB63" s="15"/>
      <c r="AC63" s="11"/>
      <c r="AD63" s="11"/>
      <c r="AE63" s="11"/>
      <c r="AF63" s="11"/>
      <c r="AG63" s="11"/>
      <c r="AH63" s="15"/>
      <c r="AI63" s="11" t="str">
        <f>IF(F63="","",F63+IF(G63="",0,VLOOKUP(G63,RarityBackground!$E$7:$F$9,2,0)))</f>
        <v/>
      </c>
      <c r="AJ63" s="11" t="str">
        <f>IF(H63="","",F63+IF(H63=1,RarityBackground!$F$1,IF(H63=2,RarityBackground!$F$1*3,IF(H63=3,RarityBackground!$F$1*6,"Error"))))</f>
        <v/>
      </c>
      <c r="AK63" s="11" t="str">
        <f>IF(I63="","",IF(I63=1,RarityBackground!$F$2,IF(I63=2,RarityBackground!$F$2*3,IF(I63=3,RarityBackground!$F$2*6,"Error"))))</f>
        <v/>
      </c>
      <c r="AL63" s="11" t="str">
        <f>IF(J63="","",ROUNDUP(RarityBackground!$F$6*VLOOKUP(J63, RarityBackground!$A$18:$B$27,2,0),-1))</f>
        <v/>
      </c>
      <c r="AM63" s="11" t="str">
        <f>IF(K63="","",IF(K63="N","",IF(K63="Y",ROUNDUP(RarityBackground!$F$6,-1),"")))</f>
        <v/>
      </c>
      <c r="AN63" s="11" t="str">
        <f>IF(L63="","",IF(L63=1,RarityBackground!$D$1,IF(L63=2,RarityBackground!$D$1*3,IF(L63=3,RarityBackground!$D$1*6,"Error"))))</f>
        <v/>
      </c>
      <c r="AO63" s="13">
        <f>IF(M63="","",VLOOKUP(M63,RarityBackground!$A$7:$B$17,2,0))</f>
        <v>180</v>
      </c>
      <c r="AP63" s="11" t="str">
        <f>IF(N63="","",IF(N63="Y",AO63*RarityBackground!$F$5,IF(N63="N",AO63*(IF(RarityBackground!$F$3+(O63-1)&gt;10,10,RarityBackground!$F$3+(O63-1)))))-AO63)</f>
        <v/>
      </c>
      <c r="AQ63" s="13">
        <f t="shared" si="1"/>
        <v>0</v>
      </c>
      <c r="AR63" s="11" t="str">
        <f>IF(Q63="","",Q63*RarityBackground!$D$5)</f>
        <v/>
      </c>
      <c r="AS63" s="11" t="str">
        <f>IF(R63="","",VLOOKUP(R63&amp;"Save1Minute", RarityBackground!$C$6:$D$20,2,0))</f>
        <v/>
      </c>
      <c r="AT63" s="11" t="str">
        <f>IF(S63="","",IF(T63="Y",ROUNDUP(S63*RarityBackground!$D$4,0),IF(T63="N",ROUNDUP(S63*RarityBackground!$D$3,0))))</f>
        <v/>
      </c>
      <c r="AU63" s="11" t="str">
        <f>IF(U63="","",IF(V63="Y",((RarityBackground!$D$4*U63)*(RarityBackground!$F$3+W63)),((RarityBackground!$D$3*U63)*(RarityBackground!$F$3+W63))))</f>
        <v/>
      </c>
      <c r="AV63" s="11" t="str">
        <f>IF(X63="","",IF(Y63="Y",(RarityBackground!$D$4*X63)*IF(Z63="Y",RarityBackground!$F$9,RarityBackground!$F$10),(RarityBackground!$D$3*X63)*IF(Z63="Y",RarityBackground!$F$9,RarityBackground!$F$10)))</f>
        <v/>
      </c>
      <c r="AW63" s="11" t="str">
        <f>IF(AA63="","",AA63*RarityBackground!$D$2)</f>
        <v/>
      </c>
      <c r="AX63" s="11" t="str">
        <f t="shared" si="2"/>
        <v/>
      </c>
      <c r="AY63" s="11" t="str">
        <f>IF(AC63="","",VLOOKUP(AC63,RarityBackground!$A$7:$B$17,2,0))</f>
        <v/>
      </c>
      <c r="AZ63" s="11" t="str">
        <f>IF(AD63="","",IF(AD63="Y",AY63*RarityBackground!$F$5,IF(AD63="N",AY63*(IF(RarityBackground!$F$3+(AE63-1)&gt;10,10,RarityBackground!$F$3+(AE63-1)))))-AY63)</f>
        <v/>
      </c>
      <c r="BA63" s="11" t="str">
        <f>IF(AF63="","",VLOOKUP(AF63,RarityBackground!$A$7:$B$17,2,0))</f>
        <v/>
      </c>
      <c r="BB63" s="11" t="str">
        <f>IF(AG63="","",IF(AG63="Y",BA63*RarityBackground!$F$5,IF(AG63="N",BA63*(IF(RarityBackground!$F$3+(AH63-1)&gt;10,10,RarityBackground!$F$3+(AH63-1)))))-BA63)</f>
        <v/>
      </c>
    </row>
    <row r="64">
      <c r="A64" s="11" t="s">
        <v>854</v>
      </c>
      <c r="B64" s="11" t="s">
        <v>55</v>
      </c>
      <c r="C64" s="12" t="s">
        <v>56</v>
      </c>
      <c r="D64" s="13">
        <f>IF(A64="","",ROUNDUP(SUM(AI64:BB64)*VLOOKUP(B64,RarityBackground!$A$1:$B$6,2,)*IF(C64="Yes",1,1.1),0))</f>
        <v>495</v>
      </c>
      <c r="E64" s="14" t="s">
        <v>855</v>
      </c>
      <c r="F64" s="11"/>
      <c r="G64" s="11"/>
      <c r="H64" s="11"/>
      <c r="I64" s="15"/>
      <c r="J64" s="11"/>
      <c r="K64" s="15"/>
      <c r="L64" s="15"/>
      <c r="M64" s="13">
        <v>3.0</v>
      </c>
      <c r="N64" s="11"/>
      <c r="O64" s="11"/>
      <c r="P64" s="16">
        <v>1.0</v>
      </c>
      <c r="Q64" s="15"/>
      <c r="R64" s="15"/>
      <c r="S64" s="11"/>
      <c r="T64" s="11"/>
      <c r="U64" s="11"/>
      <c r="V64" s="11"/>
      <c r="W64" s="11"/>
      <c r="X64" s="11"/>
      <c r="Y64" s="11"/>
      <c r="Z64" s="15"/>
      <c r="AA64" s="15"/>
      <c r="AB64" s="15"/>
      <c r="AC64" s="11"/>
      <c r="AD64" s="11"/>
      <c r="AE64" s="11"/>
      <c r="AF64" s="11"/>
      <c r="AG64" s="11"/>
      <c r="AH64" s="15"/>
      <c r="AI64" s="11" t="str">
        <f>IF(F64="","",F64+IF(G64="",0,VLOOKUP(G64,RarityBackground!$E$7:$F$9,2,0)))</f>
        <v/>
      </c>
      <c r="AJ64" s="11" t="str">
        <f>IF(H64="","",F64+IF(H64=1,RarityBackground!$F$1,IF(H64=2,RarityBackground!$F$1*3,IF(H64=3,RarityBackground!$F$1*6,"Error"))))</f>
        <v/>
      </c>
      <c r="AK64" s="11" t="str">
        <f>IF(I64="","",IF(I64=1,RarityBackground!$F$2,IF(I64=2,RarityBackground!$F$2*3,IF(I64=3,RarityBackground!$F$2*6,"Error"))))</f>
        <v/>
      </c>
      <c r="AL64" s="11" t="str">
        <f>IF(J64="","",ROUNDUP(RarityBackground!$F$6*VLOOKUP(J64, RarityBackground!$A$18:$B$27,2,0),-1))</f>
        <v/>
      </c>
      <c r="AM64" s="11" t="str">
        <f>IF(K64="","",IF(K64="N","",IF(K64="Y",ROUNDUP(RarityBackground!$F$6,-1),"")))</f>
        <v/>
      </c>
      <c r="AN64" s="11" t="str">
        <f>IF(L64="","",IF(L64=1,RarityBackground!$D$1,IF(L64=2,RarityBackground!$D$1*3,IF(L64=3,RarityBackground!$D$1*6,"Error"))))</f>
        <v/>
      </c>
      <c r="AO64" s="13">
        <f>IF(M64="","",VLOOKUP(M64,RarityBackground!$A$7:$B$17,2,0))</f>
        <v>300</v>
      </c>
      <c r="AP64" s="11" t="str">
        <f>IF(N64="","",IF(N64="Y",AO64*RarityBackground!$F$5,IF(N64="N",AO64*(IF(RarityBackground!$F$3+(O64-1)&gt;10,10,RarityBackground!$F$3+(O64-1)))))-AO64)</f>
        <v/>
      </c>
      <c r="AQ64" s="13">
        <f t="shared" si="1"/>
        <v>0</v>
      </c>
      <c r="AR64" s="11" t="str">
        <f>IF(Q64="","",Q64*RarityBackground!$D$5)</f>
        <v/>
      </c>
      <c r="AS64" s="11" t="str">
        <f>IF(R64="","",VLOOKUP(R64&amp;"Save1Minute", RarityBackground!$C$6:$D$20,2,0))</f>
        <v/>
      </c>
      <c r="AT64" s="11" t="str">
        <f>IF(S64="","",IF(T64="Y",ROUNDUP(S64*RarityBackground!$D$4,0),IF(T64="N",ROUNDUP(S64*RarityBackground!$D$3,0))))</f>
        <v/>
      </c>
      <c r="AU64" s="11" t="str">
        <f>IF(U64="","",IF(V64="Y",((RarityBackground!$D$4*U64)*(RarityBackground!$F$3+W64)),((RarityBackground!$D$3*U64)*(RarityBackground!$F$3+W64))))</f>
        <v/>
      </c>
      <c r="AV64" s="11" t="str">
        <f>IF(X64="","",IF(Y64="Y",(RarityBackground!$D$4*X64)*IF(Z64="Y",RarityBackground!$F$9,RarityBackground!$F$10),(RarityBackground!$D$3*X64)*IF(Z64="Y",RarityBackground!$F$9,RarityBackground!$F$10)))</f>
        <v/>
      </c>
      <c r="AW64" s="11" t="str">
        <f>IF(AA64="","",AA64*RarityBackground!$D$2)</f>
        <v/>
      </c>
      <c r="AX64" s="11" t="str">
        <f t="shared" si="2"/>
        <v/>
      </c>
      <c r="AY64" s="11" t="str">
        <f>IF(AC64="","",VLOOKUP(AC64,RarityBackground!$A$7:$B$17,2,0))</f>
        <v/>
      </c>
      <c r="AZ64" s="11" t="str">
        <f>IF(AD64="","",IF(AD64="Y",AY64*RarityBackground!$F$5,IF(AD64="N",AY64*(IF(RarityBackground!$F$3+(AE64-1)&gt;10,10,RarityBackground!$F$3+(AE64-1)))))-AY64)</f>
        <v/>
      </c>
      <c r="BA64" s="11" t="str">
        <f>IF(AF64="","",VLOOKUP(AF64,RarityBackground!$A$7:$B$17,2,0))</f>
        <v/>
      </c>
      <c r="BB64" s="11" t="str">
        <f>IF(AG64="","",IF(AG64="Y",BA64*RarityBackground!$F$5,IF(AG64="N",BA64*(IF(RarityBackground!$F$3+(AH64-1)&gt;10,10,RarityBackground!$F$3+(AH64-1)))))-BA64)</f>
        <v/>
      </c>
    </row>
    <row r="65">
      <c r="A65" s="11" t="s">
        <v>856</v>
      </c>
      <c r="B65" s="11" t="s">
        <v>55</v>
      </c>
      <c r="C65" s="12" t="s">
        <v>56</v>
      </c>
      <c r="D65" s="13">
        <f>IF(A65="","",ROUNDUP(SUM(AI65:BB65)*VLOOKUP(B65,RarityBackground!$A$1:$B$6,2,)*IF(C65="Yes",1,1.1),0))</f>
        <v>743</v>
      </c>
      <c r="E65" s="14" t="s">
        <v>857</v>
      </c>
      <c r="F65" s="11"/>
      <c r="G65" s="11"/>
      <c r="H65" s="11"/>
      <c r="I65" s="15"/>
      <c r="J65" s="11"/>
      <c r="K65" s="15"/>
      <c r="L65" s="15"/>
      <c r="M65" s="13">
        <v>4.0</v>
      </c>
      <c r="N65" s="11"/>
      <c r="O65" s="11"/>
      <c r="P65" s="16">
        <v>1.0</v>
      </c>
      <c r="Q65" s="15"/>
      <c r="R65" s="15"/>
      <c r="S65" s="11"/>
      <c r="T65" s="11"/>
      <c r="U65" s="11"/>
      <c r="V65" s="11"/>
      <c r="W65" s="11"/>
      <c r="X65" s="11"/>
      <c r="Y65" s="11"/>
      <c r="Z65" s="15"/>
      <c r="AA65" s="15"/>
      <c r="AB65" s="15"/>
      <c r="AC65" s="11"/>
      <c r="AD65" s="11"/>
      <c r="AE65" s="11"/>
      <c r="AF65" s="11"/>
      <c r="AG65" s="11"/>
      <c r="AH65" s="15"/>
      <c r="AI65" s="11" t="str">
        <f>IF(F65="","",F65+IF(G65="",0,VLOOKUP(G65,RarityBackground!$E$7:$F$9,2,0)))</f>
        <v/>
      </c>
      <c r="AJ65" s="11" t="str">
        <f>IF(H65="","",F65+IF(H65=1,RarityBackground!$F$1,IF(H65=2,RarityBackground!$F$1*3,IF(H65=3,RarityBackground!$F$1*6,"Error"))))</f>
        <v/>
      </c>
      <c r="AK65" s="11" t="str">
        <f>IF(I65="","",IF(I65=1,RarityBackground!$F$2,IF(I65=2,RarityBackground!$F$2*3,IF(I65=3,RarityBackground!$F$2*6,"Error"))))</f>
        <v/>
      </c>
      <c r="AL65" s="11" t="str">
        <f>IF(J65="","",ROUNDUP(RarityBackground!$F$6*VLOOKUP(J65, RarityBackground!$A$18:$B$27,2,0),-1))</f>
        <v/>
      </c>
      <c r="AM65" s="11" t="str">
        <f>IF(K65="","",IF(K65="N","",IF(K65="Y",ROUNDUP(RarityBackground!$F$6,-1),"")))</f>
        <v/>
      </c>
      <c r="AN65" s="11" t="str">
        <f>IF(L65="","",IF(L65=1,RarityBackground!$D$1,IF(L65=2,RarityBackground!$D$1*3,IF(L65=3,RarityBackground!$D$1*6,"Error"))))</f>
        <v/>
      </c>
      <c r="AO65" s="13">
        <f>IF(M65="","",VLOOKUP(M65,RarityBackground!$A$7:$B$17,2,0))</f>
        <v>450</v>
      </c>
      <c r="AP65" s="11" t="str">
        <f>IF(N65="","",IF(N65="Y",AO65*RarityBackground!$F$5,IF(N65="N",AO65*(IF(RarityBackground!$F$3+(O65-1)&gt;10,10,RarityBackground!$F$3+(O65-1)))))-AO65)</f>
        <v/>
      </c>
      <c r="AQ65" s="13">
        <f t="shared" si="1"/>
        <v>0</v>
      </c>
      <c r="AR65" s="11" t="str">
        <f>IF(Q65="","",Q65*RarityBackground!$D$5)</f>
        <v/>
      </c>
      <c r="AS65" s="11" t="str">
        <f>IF(R65="","",VLOOKUP(R65&amp;"Save1Minute", RarityBackground!$C$6:$D$20,2,0))</f>
        <v/>
      </c>
      <c r="AT65" s="11" t="str">
        <f>IF(S65="","",IF(T65="Y",ROUNDUP(S65*RarityBackground!$D$4,0),IF(T65="N",ROUNDUP(S65*RarityBackground!$D$3,0))))</f>
        <v/>
      </c>
      <c r="AU65" s="11" t="str">
        <f>IF(U65="","",IF(V65="Y",((RarityBackground!$D$4*U65)*(RarityBackground!$F$3+W65)),((RarityBackground!$D$3*U65)*(RarityBackground!$F$3+W65))))</f>
        <v/>
      </c>
      <c r="AV65" s="11" t="str">
        <f>IF(X65="","",IF(Y65="Y",(RarityBackground!$D$4*X65)*IF(Z65="Y",RarityBackground!$F$9,RarityBackground!$F$10),(RarityBackground!$D$3*X65)*IF(Z65="Y",RarityBackground!$F$9,RarityBackground!$F$10)))</f>
        <v/>
      </c>
      <c r="AW65" s="11" t="str">
        <f>IF(AA65="","",AA65*RarityBackground!$D$2)</f>
        <v/>
      </c>
      <c r="AX65" s="11" t="str">
        <f t="shared" si="2"/>
        <v/>
      </c>
      <c r="AY65" s="11" t="str">
        <f>IF(AC65="","",VLOOKUP(AC65,RarityBackground!$A$7:$B$17,2,0))</f>
        <v/>
      </c>
      <c r="AZ65" s="11" t="str">
        <f>IF(AD65="","",IF(AD65="Y",AY65*RarityBackground!$F$5,IF(AD65="N",AY65*(IF(RarityBackground!$F$3+(AE65-1)&gt;10,10,RarityBackground!$F$3+(AE65-1)))))-AY65)</f>
        <v/>
      </c>
      <c r="BA65" s="11" t="str">
        <f>IF(AF65="","",VLOOKUP(AF65,RarityBackground!$A$7:$B$17,2,0))</f>
        <v/>
      </c>
      <c r="BB65" s="11" t="str">
        <f>IF(AG65="","",IF(AG65="Y",BA65*RarityBackground!$F$5,IF(AG65="N",BA65*(IF(RarityBackground!$F$3+(AH65-1)&gt;10,10,RarityBackground!$F$3+(AH65-1)))))-BA65)</f>
        <v/>
      </c>
    </row>
    <row r="66">
      <c r="A66" s="11" t="s">
        <v>858</v>
      </c>
      <c r="B66" s="11" t="s">
        <v>70</v>
      </c>
      <c r="C66" s="12" t="s">
        <v>56</v>
      </c>
      <c r="D66" s="13">
        <f>IF(A66="","",ROUNDUP(SUM(AI66:BB66)*VLOOKUP(B66,RarityBackground!$A$1:$B$6,2,)*IF(C66="Yes",1,1.1),0))</f>
        <v>1386</v>
      </c>
      <c r="E66" s="14" t="s">
        <v>859</v>
      </c>
      <c r="F66" s="11"/>
      <c r="G66" s="11"/>
      <c r="H66" s="11"/>
      <c r="I66" s="15"/>
      <c r="J66" s="11"/>
      <c r="K66" s="15"/>
      <c r="L66" s="15"/>
      <c r="M66" s="13">
        <v>5.0</v>
      </c>
      <c r="N66" s="11"/>
      <c r="O66" s="11"/>
      <c r="P66" s="16">
        <v>1.0</v>
      </c>
      <c r="Q66" s="15"/>
      <c r="R66" s="15"/>
      <c r="S66" s="11"/>
      <c r="T66" s="11"/>
      <c r="U66" s="11"/>
      <c r="V66" s="11"/>
      <c r="W66" s="11"/>
      <c r="X66" s="11"/>
      <c r="Y66" s="11"/>
      <c r="Z66" s="15"/>
      <c r="AA66" s="15"/>
      <c r="AB66" s="15"/>
      <c r="AC66" s="11"/>
      <c r="AD66" s="11"/>
      <c r="AE66" s="11"/>
      <c r="AF66" s="11"/>
      <c r="AG66" s="11"/>
      <c r="AH66" s="15"/>
      <c r="AI66" s="11" t="str">
        <f>IF(F66="","",F66+IF(G66="",0,VLOOKUP(G66,RarityBackground!$E$7:$F$9,2,0)))</f>
        <v/>
      </c>
      <c r="AJ66" s="11" t="str">
        <f>IF(H66="","",F66+IF(H66=1,RarityBackground!$F$1,IF(H66=2,RarityBackground!$F$1*3,IF(H66=3,RarityBackground!$F$1*6,"Error"))))</f>
        <v/>
      </c>
      <c r="AK66" s="11" t="str">
        <f>IF(I66="","",IF(I66=1,RarityBackground!$F$2,IF(I66=2,RarityBackground!$F$2*3,IF(I66=3,RarityBackground!$F$2*6,"Error"))))</f>
        <v/>
      </c>
      <c r="AL66" s="11" t="str">
        <f>IF(J66="","",ROUNDUP(RarityBackground!$F$6*VLOOKUP(J66, RarityBackground!$A$18:$B$27,2,0),-1))</f>
        <v/>
      </c>
      <c r="AM66" s="11" t="str">
        <f>IF(K66="","",IF(K66="N","",IF(K66="Y",ROUNDUP(RarityBackground!$F$6,-1),"")))</f>
        <v/>
      </c>
      <c r="AN66" s="11" t="str">
        <f>IF(L66="","",IF(L66=1,RarityBackground!$D$1,IF(L66=2,RarityBackground!$D$1*3,IF(L66=3,RarityBackground!$D$1*6,"Error"))))</f>
        <v/>
      </c>
      <c r="AO66" s="13">
        <f>IF(M66="","",VLOOKUP(M66,RarityBackground!$A$7:$B$17,2,0))</f>
        <v>630</v>
      </c>
      <c r="AP66" s="11" t="str">
        <f>IF(N66="","",IF(N66="Y",AO66*RarityBackground!$F$5,IF(N66="N",AO66*(IF(RarityBackground!$F$3+(O66-1)&gt;10,10,RarityBackground!$F$3+(O66-1)))))-AO66)</f>
        <v/>
      </c>
      <c r="AQ66" s="13">
        <f t="shared" si="1"/>
        <v>0</v>
      </c>
      <c r="AR66" s="11" t="str">
        <f>IF(Q66="","",Q66*RarityBackground!$D$5)</f>
        <v/>
      </c>
      <c r="AS66" s="11" t="str">
        <f>IF(R66="","",VLOOKUP(R66&amp;"Save1Minute", RarityBackground!$C$6:$D$20,2,0))</f>
        <v/>
      </c>
      <c r="AT66" s="11" t="str">
        <f>IF(S66="","",IF(T66="Y",ROUNDUP(S66*RarityBackground!$D$4,0),IF(T66="N",ROUNDUP(S66*RarityBackground!$D$3,0))))</f>
        <v/>
      </c>
      <c r="AU66" s="11" t="str">
        <f>IF(U66="","",IF(V66="Y",((RarityBackground!$D$4*U66)*(RarityBackground!$F$3+W66)),((RarityBackground!$D$3*U66)*(RarityBackground!$F$3+W66))))</f>
        <v/>
      </c>
      <c r="AV66" s="11" t="str">
        <f>IF(X66="","",IF(Y66="Y",(RarityBackground!$D$4*X66)*IF(Z66="Y",RarityBackground!$F$9,RarityBackground!$F$10),(RarityBackground!$D$3*X66)*IF(Z66="Y",RarityBackground!$F$9,RarityBackground!$F$10)))</f>
        <v/>
      </c>
      <c r="AW66" s="11" t="str">
        <f>IF(AA66="","",AA66*RarityBackground!$D$2)</f>
        <v/>
      </c>
      <c r="AX66" s="11" t="str">
        <f t="shared" si="2"/>
        <v/>
      </c>
      <c r="AY66" s="11" t="str">
        <f>IF(AC66="","",VLOOKUP(AC66,RarityBackground!$A$7:$B$17,2,0))</f>
        <v/>
      </c>
      <c r="AZ66" s="11" t="str">
        <f>IF(AD66="","",IF(AD66="Y",AY66*RarityBackground!$F$5,IF(AD66="N",AY66*(IF(RarityBackground!$F$3+(AE66-1)&gt;10,10,RarityBackground!$F$3+(AE66-1)))))-AY66)</f>
        <v/>
      </c>
      <c r="BA66" s="11" t="str">
        <f>IF(AF66="","",VLOOKUP(AF66,RarityBackground!$A$7:$B$17,2,0))</f>
        <v/>
      </c>
      <c r="BB66" s="11" t="str">
        <f>IF(AG66="","",IF(AG66="Y",BA66*RarityBackground!$F$5,IF(AG66="N",BA66*(IF(RarityBackground!$F$3+(AH66-1)&gt;10,10,RarityBackground!$F$3+(AH66-1)))))-BA66)</f>
        <v/>
      </c>
    </row>
    <row r="67">
      <c r="A67" s="11" t="s">
        <v>860</v>
      </c>
      <c r="B67" s="11" t="s">
        <v>70</v>
      </c>
      <c r="C67" s="12" t="s">
        <v>56</v>
      </c>
      <c r="D67" s="13">
        <f>IF(A67="","",ROUNDUP(SUM(AI67:BB67)*VLOOKUP(B67,RarityBackground!$A$1:$B$6,2,)*IF(C67="Yes",1,1.1),0))</f>
        <v>1848</v>
      </c>
      <c r="E67" s="14" t="s">
        <v>861</v>
      </c>
      <c r="F67" s="11"/>
      <c r="G67" s="11"/>
      <c r="H67" s="11"/>
      <c r="I67" s="15"/>
      <c r="J67" s="11"/>
      <c r="K67" s="15"/>
      <c r="L67" s="15"/>
      <c r="M67" s="13">
        <v>6.0</v>
      </c>
      <c r="N67" s="11"/>
      <c r="O67" s="11"/>
      <c r="P67" s="16">
        <v>1.0</v>
      </c>
      <c r="Q67" s="15"/>
      <c r="R67" s="15"/>
      <c r="S67" s="11"/>
      <c r="T67" s="11"/>
      <c r="U67" s="11"/>
      <c r="V67" s="11"/>
      <c r="W67" s="11"/>
      <c r="X67" s="11"/>
      <c r="Y67" s="11"/>
      <c r="Z67" s="15"/>
      <c r="AA67" s="15"/>
      <c r="AB67" s="15"/>
      <c r="AC67" s="11"/>
      <c r="AD67" s="11"/>
      <c r="AE67" s="11"/>
      <c r="AF67" s="11"/>
      <c r="AG67" s="11"/>
      <c r="AH67" s="15"/>
      <c r="AI67" s="11" t="str">
        <f>IF(F67="","",F67+IF(G67="",0,VLOOKUP(G67,RarityBackground!$E$7:$F$9,2,0)))</f>
        <v/>
      </c>
      <c r="AJ67" s="11" t="str">
        <f>IF(H67="","",F67+IF(H67=1,RarityBackground!$F$1,IF(H67=2,RarityBackground!$F$1*3,IF(H67=3,RarityBackground!$F$1*6,"Error"))))</f>
        <v/>
      </c>
      <c r="AK67" s="11" t="str">
        <f>IF(I67="","",IF(I67=1,RarityBackground!$F$2,IF(I67=2,RarityBackground!$F$2*3,IF(I67=3,RarityBackground!$F$2*6,"Error"))))</f>
        <v/>
      </c>
      <c r="AL67" s="11" t="str">
        <f>IF(J67="","",ROUNDUP(RarityBackground!$F$6*VLOOKUP(J67, RarityBackground!$A$18:$B$27,2,0),-1))</f>
        <v/>
      </c>
      <c r="AM67" s="11" t="str">
        <f>IF(K67="","",IF(K67="N","",IF(K67="Y",ROUNDUP(RarityBackground!$F$6,-1),"")))</f>
        <v/>
      </c>
      <c r="AN67" s="11" t="str">
        <f>IF(L67="","",IF(L67=1,RarityBackground!$D$1,IF(L67=2,RarityBackground!$D$1*3,IF(L67=3,RarityBackground!$D$1*6,"Error"))))</f>
        <v/>
      </c>
      <c r="AO67" s="13">
        <f>IF(M67="","",VLOOKUP(M67,RarityBackground!$A$7:$B$17,2,0))</f>
        <v>840</v>
      </c>
      <c r="AP67" s="11" t="str">
        <f>IF(N67="","",IF(N67="Y",AO67*RarityBackground!$F$5,IF(N67="N",AO67*(IF(RarityBackground!$F$3+(O67-1)&gt;10,10,RarityBackground!$F$3+(O67-1)))))-AO67)</f>
        <v/>
      </c>
      <c r="AQ67" s="13">
        <f t="shared" si="1"/>
        <v>0</v>
      </c>
      <c r="AR67" s="11" t="str">
        <f>IF(Q67="","",Q67*RarityBackground!$D$5)</f>
        <v/>
      </c>
      <c r="AS67" s="11" t="str">
        <f>IF(R67="","",VLOOKUP(R67&amp;"Save1Minute", RarityBackground!$C$6:$D$20,2,0))</f>
        <v/>
      </c>
      <c r="AT67" s="11" t="str">
        <f>IF(S67="","",IF(T67="Y",ROUNDUP(S67*RarityBackground!$D$4,0),IF(T67="N",ROUNDUP(S67*RarityBackground!$D$3,0))))</f>
        <v/>
      </c>
      <c r="AU67" s="11" t="str">
        <f>IF(U67="","",IF(V67="Y",((RarityBackground!$D$4*U67)*(RarityBackground!$F$3+W67)),((RarityBackground!$D$3*U67)*(RarityBackground!$F$3+W67))))</f>
        <v/>
      </c>
      <c r="AV67" s="11" t="str">
        <f>IF(X67="","",IF(Y67="Y",(RarityBackground!$D$4*X67)*IF(Z67="Y",RarityBackground!$F$9,RarityBackground!$F$10),(RarityBackground!$D$3*X67)*IF(Z67="Y",RarityBackground!$F$9,RarityBackground!$F$10)))</f>
        <v/>
      </c>
      <c r="AW67" s="11" t="str">
        <f>IF(AA67="","",AA67*RarityBackground!$D$2)</f>
        <v/>
      </c>
      <c r="AX67" s="11" t="str">
        <f t="shared" si="2"/>
        <v/>
      </c>
      <c r="AY67" s="11" t="str">
        <f>IF(AC67="","",VLOOKUP(AC67,RarityBackground!$A$7:$B$17,2,0))</f>
        <v/>
      </c>
      <c r="AZ67" s="11" t="str">
        <f>IF(AD67="","",IF(AD67="Y",AY67*RarityBackground!$F$5,IF(AD67="N",AY67*(IF(RarityBackground!$F$3+(AE67-1)&gt;10,10,RarityBackground!$F$3+(AE67-1)))))-AY67)</f>
        <v/>
      </c>
      <c r="BA67" s="11" t="str">
        <f>IF(AF67="","",VLOOKUP(AF67,RarityBackground!$A$7:$B$17,2,0))</f>
        <v/>
      </c>
      <c r="BB67" s="11" t="str">
        <f>IF(AG67="","",IF(AG67="Y",BA67*RarityBackground!$F$5,IF(AG67="N",BA67*(IF(RarityBackground!$F$3+(AH67-1)&gt;10,10,RarityBackground!$F$3+(AH67-1)))))-BA67)</f>
        <v/>
      </c>
    </row>
    <row r="68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 t="str">
        <f>IF(L68="","",IF(L68=1,RarityBackground!$D$1,IF(L68=2,RarityBackground!$D$1*3,IF(L68=3,RarityBackground!$D$1*6,"Error"))))</f>
        <v/>
      </c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</row>
    <row r="69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 t="str">
        <f>IF(L69="","",IF(L69=1,RarityBackground!$D$1,IF(L69=2,RarityBackground!$D$1*3,IF(L69=3,RarityBackground!$D$1*6,"Error"))))</f>
        <v/>
      </c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</row>
    <row r="70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 t="str">
        <f>IF(L70="","",IF(L70=1,RarityBackground!$D$1,IF(L70=2,RarityBackground!$D$1*3,IF(L70=3,RarityBackground!$D$1*6,"Error"))))</f>
        <v/>
      </c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</row>
    <row r="7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 t="str">
        <f>IF(L71="","",IF(L71=1,RarityBackground!$D$1,IF(L71=2,RarityBackground!$D$1*3,IF(L71=3,RarityBackground!$D$1*6,"Error"))))</f>
        <v/>
      </c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</row>
    <row r="7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 t="str">
        <f>IF(L72="","",IF(L72=1,RarityBackground!$D$1,IF(L72=2,RarityBackground!$D$1*3,IF(L72=3,RarityBackground!$D$1*6,"Error"))))</f>
        <v/>
      </c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</row>
    <row r="7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 t="str">
        <f>IF(L73="","",IF(L73=1,RarityBackground!$D$1,IF(L73=2,RarityBackground!$D$1*3,IF(L73=3,RarityBackground!$D$1*6,"Error"))))</f>
        <v/>
      </c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</row>
    <row r="74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 t="str">
        <f>IF(L74="","",IF(L74=1,RarityBackground!$D$1,IF(L74=2,RarityBackground!$D$1*3,IF(L74=3,RarityBackground!$D$1*6,"Error"))))</f>
        <v/>
      </c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</row>
    <row r="7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</row>
    <row r="7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</row>
    <row r="77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</row>
    <row r="78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</row>
    <row r="79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</row>
    <row r="80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</row>
    <row r="8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</row>
    <row r="8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</row>
    <row r="8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</row>
    <row r="84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</row>
    <row r="8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</row>
    <row r="8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</row>
    <row r="87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</row>
    <row r="88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</row>
    <row r="89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1.71"/>
    <col customWidth="1" min="2" max="2" width="11.14"/>
    <col customWidth="1" min="3" max="3" width="11.86"/>
    <col customWidth="1" min="4" max="4" width="9.57"/>
    <col customWidth="1" min="5" max="5" width="22.29"/>
    <col customWidth="1" min="6" max="6" width="6.71"/>
    <col customWidth="1" min="7" max="7" width="11.86"/>
    <col customWidth="1" min="8" max="9" width="6.43"/>
    <col customWidth="1" min="10" max="10" width="10.71"/>
    <col customWidth="1" min="11" max="11" width="11.43"/>
    <col customWidth="1" min="12" max="12" width="8.57"/>
    <col customWidth="1" min="13" max="13" width="5.71"/>
    <col customWidth="1" min="14" max="14" width="13.43"/>
    <col customWidth="1" min="15" max="15" width="12.71"/>
    <col customWidth="1" min="16" max="16" width="13.29"/>
    <col customWidth="1" min="17" max="17" width="11.71"/>
    <col customWidth="1" min="18" max="18" width="12.14"/>
    <col customWidth="1" min="19" max="19" width="15.86"/>
    <col customWidth="1" min="20" max="20" width="12.0"/>
    <col customWidth="1" min="21" max="21" width="16.14"/>
    <col customWidth="1" min="22" max="23" width="11.43"/>
    <col customWidth="1" min="24" max="24" width="14.57"/>
    <col customWidth="1" min="25" max="25" width="11.71"/>
    <col customWidth="1" min="26" max="26" width="15.29"/>
    <col customWidth="1" min="27" max="28" width="10.71"/>
    <col customWidth="1" min="29" max="29" width="9.71"/>
    <col customWidth="1" min="30" max="30" width="13.71"/>
    <col customWidth="1" min="31" max="31" width="13.86"/>
    <col customWidth="1" min="32" max="32" width="6.86"/>
    <col customWidth="1" min="33" max="34" width="13.86"/>
    <col customWidth="1" min="35" max="36" width="8.43"/>
    <col customWidth="1" min="37" max="38" width="9.0"/>
    <col customWidth="1" min="39" max="39" width="8.29"/>
    <col customWidth="1" min="40" max="40" width="9.0"/>
    <col customWidth="1" min="41" max="41" width="9.71"/>
    <col customWidth="1" min="42" max="42" width="9.29"/>
    <col customWidth="1" min="43" max="43" width="10.14"/>
    <col customWidth="1" min="44" max="44" width="11.86"/>
    <col customWidth="1" min="45" max="45" width="8.71"/>
    <col customWidth="1" min="46" max="46" width="9.86"/>
    <col customWidth="1" min="47" max="47" width="10.86"/>
    <col customWidth="1" min="48" max="48" width="8.71"/>
    <col customWidth="1" min="49" max="49" width="7.43"/>
    <col customWidth="1" min="50" max="50" width="8.71"/>
    <col customWidth="1" min="51" max="51" width="9.71"/>
    <col customWidth="1" min="52" max="52" width="13.86"/>
    <col customWidth="1" min="53" max="53" width="9.71"/>
    <col customWidth="1" min="54" max="54" width="12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4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4" t="s">
        <v>26</v>
      </c>
      <c r="AB1" s="2" t="s">
        <v>27</v>
      </c>
      <c r="AC1" s="2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2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>
      <c r="A2" s="18" t="s">
        <v>862</v>
      </c>
      <c r="B2" s="18" t="s">
        <v>80</v>
      </c>
      <c r="C2" s="19" t="s">
        <v>74</v>
      </c>
      <c r="D2" s="5">
        <f>IF(A2="","",ROUNDUP(SUM(AI2:BB2)*VLOOKUP(B2,RarityBackground!$A$1:$B$6,2,)*IF(C2="Yes",1,1.1),0))</f>
        <v>114050</v>
      </c>
      <c r="F2" s="20">
        <v>10.0</v>
      </c>
      <c r="I2" s="7"/>
      <c r="J2" s="7"/>
      <c r="K2" s="6"/>
      <c r="L2" s="21">
        <v>3.0</v>
      </c>
      <c r="M2" s="20">
        <v>10.0</v>
      </c>
      <c r="N2" s="19" t="s">
        <v>67</v>
      </c>
      <c r="O2" s="6"/>
      <c r="P2" s="6"/>
      <c r="Q2" s="8"/>
      <c r="R2" s="7"/>
      <c r="S2" s="7"/>
      <c r="T2" s="6"/>
      <c r="U2" s="6"/>
      <c r="V2" s="6"/>
      <c r="W2" s="6"/>
      <c r="X2" s="6"/>
      <c r="Y2" s="6"/>
      <c r="Z2" s="6"/>
      <c r="AA2" s="8"/>
      <c r="AB2" s="7"/>
      <c r="AC2" s="7"/>
      <c r="AD2" s="6"/>
      <c r="AE2" s="6"/>
      <c r="AF2" s="6"/>
      <c r="AG2" s="6"/>
      <c r="AH2" s="6"/>
      <c r="AI2" s="7">
        <f>IF(F2="","",F2+IF(G2="",0,VLOOKUP(G2,RarityBackground!$E$7:$F$9,2,0)))</f>
        <v>10</v>
      </c>
      <c r="AJ2" s="5" t="str">
        <f>IF(H2="","",F2+IF(H2=1,RarityBackground!$F$1,IF(H2=2,RarityBackground!$F$1*3,IF(H2=3,RarityBackground!$F$1*6,"Error"))))</f>
        <v/>
      </c>
      <c r="AK2" s="5" t="str">
        <f>IF(I2="","",IF(I2=1,RarityBackground!$F$2,IF(I2=2,RarityBackground!$F$2*3,IF(I2=3,RarityBackground!$F$2*6,"Error"))))</f>
        <v/>
      </c>
      <c r="AL2" s="5" t="str">
        <f>IF(J2="","",ROUNDUP(RarityBackground!$F$6*VLOOKUP(J2, RarityBackground!$A$18:$B$27,2,0),-1))</f>
        <v/>
      </c>
      <c r="AM2" s="5" t="str">
        <f>IF(K2="","",IF(K2="N","",IF(K2="Y",ROUNDUP(RarityBackground!$F$6,-1),"")))</f>
        <v/>
      </c>
      <c r="AN2" s="5">
        <f>IF(L2="","",IF(L2=1,RarityBackground!$D$1,IF(L2=2,RarityBackground!$D$1*3,IF(L2=3,RarityBackground!$D$1*6,"Error"))))</f>
        <v>3000</v>
      </c>
      <c r="AO2" s="5">
        <f>IF(M2="","",VLOOKUP(M2,RarityBackground!$A$7:$B$17,2,0))</f>
        <v>1980</v>
      </c>
      <c r="AP2" s="5">
        <f>IF(N2="","",IF(N2="Y",AO2*RarityBackground!$F$5,IF(N2="N",AO2*(IF(RarityBackground!$F$3+(O2-1)&gt;10,10,RarityBackground!$F$3+(O2-1)))))-AO2)</f>
        <v>17820</v>
      </c>
      <c r="AQ2" s="5" t="str">
        <f t="shared" ref="AQ2:AQ400" si="1">IF(P2="","",(P2*AO2)-AO2)</f>
        <v/>
      </c>
      <c r="AR2" s="5" t="str">
        <f>IF(Q2="","",Q2*RarityBackground!$D$5)</f>
        <v/>
      </c>
      <c r="AS2" s="5" t="str">
        <f>IF(R2="","",VLOOKUP(R2&amp;"Save1Minute", RarityBackground!$C$6:$D$20,2,0))</f>
        <v/>
      </c>
      <c r="AT2" s="5" t="str">
        <f>IF(S2="","",IF(T2="Y",ROUNDUP(S2*RarityBackground!$D$4,0),IF(T2="N",ROUNDUP(S2*RarityBackground!$D$3,0))))</f>
        <v/>
      </c>
      <c r="AU2" s="5" t="str">
        <f>IF(U2="","",IF(V2="Y",((RarityBackground!$D$4*U2)*(RarityBackground!$F$3+W2)),((RarityBackground!$D$3*U2)*(RarityBackground!$F$3+W2))))</f>
        <v/>
      </c>
      <c r="AV2" s="5" t="str">
        <f>IF(X2="","",IF(Y2="Y",(RarityBackground!$D$4*X2)*IF(Z2="Y",RarityBackground!$F$9,RarityBackground!$F$10),(RarityBackground!$D$3*X2)*IF(Z2="Y",RarityBackground!$F$9,RarityBackground!$F$10)))</f>
        <v/>
      </c>
      <c r="AW2" s="5" t="str">
        <f>IF(AA2="","",AA2*RarityBackground!$D$2)</f>
        <v/>
      </c>
      <c r="AX2" s="5" t="str">
        <f t="shared" ref="AX2:AX400" si="2">IF(AB2="","",AB2)</f>
        <v/>
      </c>
      <c r="AY2" s="5" t="str">
        <f>IF(AC2="","",VLOOKUP(AC2,RarityBackground!$A$7:$B$17,2,0))</f>
        <v/>
      </c>
      <c r="AZ2" s="5" t="str">
        <f>IF(AD2="","",IF(AD2="Y",AY2*RarityBackground!$F$5,IF(AD2="N",AY2*(IF(RarityBackground!$F$3+(AE2-1)&gt;10,10,RarityBackground!$F$3+(AE2-1)))))-AY2)</f>
        <v/>
      </c>
      <c r="BA2" s="5" t="str">
        <f>IF(AF2="","",VLOOKUP(AF2,RarityBackground!$A$7:$B$17,2,0))</f>
        <v/>
      </c>
      <c r="BB2" s="5" t="str">
        <f>IF(AG2="","",IF(AG2="Y",BA2*RarityBackground!$F$5,IF(AG2="N",BA2*(IF(RarityBackground!$F$3+(AH2-1)&gt;10,10,RarityBackground!$F$3+(AH2-1)))))-BA2)</f>
        <v/>
      </c>
    </row>
    <row r="3">
      <c r="C3" s="6"/>
      <c r="D3" s="5" t="str">
        <f>IF(A3="","",ROUNDUP(SUM(AI3:BB3)*VLOOKUP(B3,RarityBackground!$A$1:$B$6,2,)*IF(C3="Yes",1,1.1),0))</f>
        <v/>
      </c>
      <c r="F3" s="7"/>
      <c r="I3" s="7"/>
      <c r="J3" s="7"/>
      <c r="K3" s="6"/>
      <c r="L3" s="8"/>
      <c r="M3" s="7"/>
      <c r="N3" s="6"/>
      <c r="O3" s="6"/>
      <c r="P3" s="6"/>
      <c r="Q3" s="8"/>
      <c r="R3" s="7"/>
      <c r="S3" s="7"/>
      <c r="T3" s="6"/>
      <c r="U3" s="6"/>
      <c r="V3" s="6"/>
      <c r="W3" s="6"/>
      <c r="X3" s="6"/>
      <c r="Y3" s="6"/>
      <c r="Z3" s="6"/>
      <c r="AA3" s="8"/>
      <c r="AB3" s="7"/>
      <c r="AC3" s="7"/>
      <c r="AD3" s="6"/>
      <c r="AE3" s="6"/>
      <c r="AF3" s="6"/>
      <c r="AG3" s="6"/>
      <c r="AH3" s="6"/>
      <c r="AI3" s="7" t="str">
        <f>IF(F3="","",F3+IF(G3="",0,VLOOKUP(G3,RarityBackground!$E$7:$F$9,2,0)))</f>
        <v/>
      </c>
      <c r="AJ3" s="5" t="str">
        <f>IF(H3="","",F3+IF(H3=1,RarityBackground!$F$1,IF(H3=2,RarityBackground!$F$1*3,IF(H3=3,RarityBackground!$F$1*6,"Error"))))</f>
        <v/>
      </c>
      <c r="AK3" s="5" t="str">
        <f>IF(I3="","",IF(I3=1,RarityBackground!$F$2,IF(I3=2,RarityBackground!$F$2*3,IF(I3=3,RarityBackground!$F$2*6,"Error"))))</f>
        <v/>
      </c>
      <c r="AL3" s="5" t="str">
        <f>IF(J3="","",ROUNDUP(RarityBackground!$F$6*VLOOKUP(J3, RarityBackground!$A$18:$B$27,2,0),-1))</f>
        <v/>
      </c>
      <c r="AM3" s="5" t="str">
        <f>IF(K3="","",IF(K3="N","",IF(K3="Y",ROUNDUP(RarityBackground!$F$6,-1),"")))</f>
        <v/>
      </c>
      <c r="AN3" s="5" t="str">
        <f>IF(L3="","",IF(L3=1,RarityBackground!$D$1,IF(L3=2,RarityBackground!$D$1*3,IF(L3=3,RarityBackground!$D$1*6,"Error"))))</f>
        <v/>
      </c>
      <c r="AO3" s="5" t="str">
        <f>IF(M3="","",VLOOKUP(M3,RarityBackground!$A$7:$B$17,2,0))</f>
        <v/>
      </c>
      <c r="AP3" s="5" t="str">
        <f>IF(N3="","",IF(N3="Y",AO3*RarityBackground!$F$5,IF(N3="N",AO3*(IF(RarityBackground!$F$3+(O3-1)&gt;10,10,RarityBackground!$F$3+(O3-1)))))-AO3)</f>
        <v/>
      </c>
      <c r="AQ3" s="5" t="str">
        <f t="shared" si="1"/>
        <v/>
      </c>
      <c r="AR3" s="5" t="str">
        <f>IF(Q3="","",Q3*RarityBackground!$D$5)</f>
        <v/>
      </c>
      <c r="AS3" s="5" t="str">
        <f>IF(R3="","",VLOOKUP(R3&amp;"Save1Minute", RarityBackground!$C$6:$D$20,2,0))</f>
        <v/>
      </c>
      <c r="AT3" s="5" t="str">
        <f>IF(S3="","",IF(T3="Y",ROUNDUP(S3*RarityBackground!$D$4,0),IF(T3="N",ROUNDUP(S3*RarityBackground!$D$3,0))))</f>
        <v/>
      </c>
      <c r="AU3" s="5" t="str">
        <f>IF(U3="","",IF(V3="Y",((RarityBackground!$D$4*U3)*(RarityBackground!$F$3+W3)),((RarityBackground!$D$3*U3)*(RarityBackground!$F$3+W3))))</f>
        <v/>
      </c>
      <c r="AV3" s="5" t="str">
        <f>IF(X3="","",IF(Y3="Y",(RarityBackground!$D$4*X3)*IF(Z3="Y",RarityBackground!$F$9,RarityBackground!$F$10),(RarityBackground!$D$3*X3)*IF(Z3="Y",RarityBackground!$F$9,RarityBackground!$F$10)))</f>
        <v/>
      </c>
      <c r="AW3" s="5" t="str">
        <f>IF(AA3="","",AA3*RarityBackground!$D$2)</f>
        <v/>
      </c>
      <c r="AX3" s="5" t="str">
        <f t="shared" si="2"/>
        <v/>
      </c>
      <c r="AY3" s="5" t="str">
        <f>IF(AC3="","",VLOOKUP(AC3,RarityBackground!$A$7:$B$17,2,0))</f>
        <v/>
      </c>
      <c r="AZ3" s="5" t="str">
        <f>IF(AD3="","",IF(AD3="Y",AY3*RarityBackground!$F$5,IF(AD3="N",AY3*(IF(RarityBackground!$F$3+(AE3-1)&gt;10,10,RarityBackground!$F$3+(AE3-1)))))-AY3)</f>
        <v/>
      </c>
      <c r="BA3" s="5" t="str">
        <f>IF(AF3="","",VLOOKUP(AF3,RarityBackground!$A$7:$B$17,2,0))</f>
        <v/>
      </c>
      <c r="BB3" s="5" t="str">
        <f>IF(AG3="","",IF(AG3="Y",BA3*RarityBackground!$F$5,IF(AG3="N",BA3*(IF(RarityBackground!$F$3+(AH3-1)&gt;10,10,RarityBackground!$F$3+(AH3-1)))))-BA3)</f>
        <v/>
      </c>
    </row>
    <row r="4">
      <c r="C4" s="6"/>
      <c r="D4" s="5" t="str">
        <f>IF(A4="","",ROUNDUP(SUM(AI4:BB4)*VLOOKUP(B4,RarityBackground!$A$1:$B$6,2,)*IF(C4="Yes",1,1.1),0))</f>
        <v/>
      </c>
      <c r="F4" s="7"/>
      <c r="I4" s="7"/>
      <c r="J4" s="7"/>
      <c r="K4" s="6"/>
      <c r="L4" s="8"/>
      <c r="M4" s="7"/>
      <c r="N4" s="6"/>
      <c r="O4" s="6"/>
      <c r="P4" s="6"/>
      <c r="Q4" s="8"/>
      <c r="R4" s="7"/>
      <c r="S4" s="7"/>
      <c r="T4" s="6"/>
      <c r="U4" s="6"/>
      <c r="V4" s="6"/>
      <c r="W4" s="6"/>
      <c r="X4" s="6"/>
      <c r="Y4" s="6"/>
      <c r="Z4" s="6"/>
      <c r="AA4" s="8"/>
      <c r="AB4" s="7"/>
      <c r="AC4" s="7"/>
      <c r="AD4" s="6"/>
      <c r="AE4" s="6"/>
      <c r="AF4" s="6"/>
      <c r="AG4" s="6"/>
      <c r="AH4" s="6"/>
      <c r="AI4" s="7" t="str">
        <f>IF(F4="","",F4+IF(G4="",0,VLOOKUP(G4,RarityBackground!$E$7:$F$9,2,0)))</f>
        <v/>
      </c>
      <c r="AJ4" s="5" t="str">
        <f>IF(H4="","",F4+IF(H4=1,RarityBackground!$F$1,IF(H4=2,RarityBackground!$F$1*3,IF(H4=3,RarityBackground!$F$1*6,"Error"))))</f>
        <v/>
      </c>
      <c r="AK4" s="5" t="str">
        <f>IF(I4="","",IF(I4=1,RarityBackground!$F$2,IF(I4=2,RarityBackground!$F$2*3,IF(I4=3,RarityBackground!$F$2*6,"Error"))))</f>
        <v/>
      </c>
      <c r="AL4" s="5" t="str">
        <f>IF(J4="","",ROUNDUP(RarityBackground!$F$6*VLOOKUP(J4, RarityBackground!$A$18:$B$27,2,0),-1))</f>
        <v/>
      </c>
      <c r="AM4" s="5" t="str">
        <f>IF(K4="","",IF(K4="N","",IF(K4="Y",ROUNDUP(RarityBackground!$F$6,-1),"")))</f>
        <v/>
      </c>
      <c r="AN4" s="5" t="str">
        <f>IF(L4="","",IF(L4=1,RarityBackground!$D$1,IF(L4=2,RarityBackground!$D$1*3,IF(L4=3,RarityBackground!$D$1*6,"Error"))))</f>
        <v/>
      </c>
      <c r="AO4" s="5" t="str">
        <f>IF(M4="","",VLOOKUP(M4,RarityBackground!$A$7:$B$17,2,0))</f>
        <v/>
      </c>
      <c r="AP4" s="5" t="str">
        <f>IF(N4="","",IF(N4="Y",AO4*RarityBackground!$F$5,IF(N4="N",AO4*(IF(RarityBackground!$F$3+(O4-1)&gt;10,10,RarityBackground!$F$3+(O4-1)))))-AO4)</f>
        <v/>
      </c>
      <c r="AQ4" s="5" t="str">
        <f t="shared" si="1"/>
        <v/>
      </c>
      <c r="AR4" s="5" t="str">
        <f>IF(Q4="","",Q4*RarityBackground!$D$5)</f>
        <v/>
      </c>
      <c r="AS4" s="5" t="str">
        <f>IF(R4="","",VLOOKUP(R4&amp;"Save1Minute", RarityBackground!$C$6:$D$20,2,0))</f>
        <v/>
      </c>
      <c r="AT4" s="5" t="str">
        <f>IF(S4="","",IF(T4="Y",ROUNDUP(S4*RarityBackground!$D$4,0),IF(T4="N",ROUNDUP(S4*RarityBackground!$D$3,0))))</f>
        <v/>
      </c>
      <c r="AU4" s="5" t="str">
        <f>IF(U4="","",IF(V4="Y",((RarityBackground!$D$4*U4)*(RarityBackground!$F$3+W4)),((RarityBackground!$D$3*U4)*(RarityBackground!$F$3+W4))))</f>
        <v/>
      </c>
      <c r="AV4" s="5" t="str">
        <f>IF(X4="","",IF(Y4="Y",(RarityBackground!$D$4*X4)*IF(Z4="Y",RarityBackground!$F$9,RarityBackground!$F$10),(RarityBackground!$D$3*X4)*IF(Z4="Y",RarityBackground!$F$9,RarityBackground!$F$10)))</f>
        <v/>
      </c>
      <c r="AW4" s="5" t="str">
        <f>IF(AA4="","",AA4*RarityBackground!$D$2)</f>
        <v/>
      </c>
      <c r="AX4" s="5" t="str">
        <f t="shared" si="2"/>
        <v/>
      </c>
      <c r="AY4" s="5" t="str">
        <f>IF(AC4="","",VLOOKUP(AC4,RarityBackground!$A$7:$B$17,2,0))</f>
        <v/>
      </c>
      <c r="AZ4" s="5" t="str">
        <f>IF(AD4="","",IF(AD4="Y",AY4*RarityBackground!$F$5,IF(AD4="N",AY4*(IF(RarityBackground!$F$3+(AE4-1)&gt;10,10,RarityBackground!$F$3+(AE4-1)))))-AY4)</f>
        <v/>
      </c>
      <c r="BA4" s="5" t="str">
        <f>IF(AF4="","",VLOOKUP(AF4,RarityBackground!$A$7:$B$17,2,0))</f>
        <v/>
      </c>
      <c r="BB4" s="5" t="str">
        <f>IF(AG4="","",IF(AG4="Y",BA4*RarityBackground!$F$5,IF(AG4="N",BA4*(IF(RarityBackground!$F$3+(AH4-1)&gt;10,10,RarityBackground!$F$3+(AH4-1)))))-BA4)</f>
        <v/>
      </c>
    </row>
    <row r="5">
      <c r="C5" s="6"/>
      <c r="D5" s="5" t="str">
        <f>IF(A5="","",ROUNDUP(SUM(AI5:BB5)*VLOOKUP(B5,RarityBackground!$A$1:$B$6,2,)*IF(C5="Yes",1,1.1),0))</f>
        <v/>
      </c>
      <c r="F5" s="7"/>
      <c r="I5" s="7"/>
      <c r="J5" s="7"/>
      <c r="K5" s="6"/>
      <c r="L5" s="8"/>
      <c r="M5" s="7"/>
      <c r="N5" s="6"/>
      <c r="O5" s="6"/>
      <c r="P5" s="6"/>
      <c r="Q5" s="8"/>
      <c r="R5" s="7"/>
      <c r="S5" s="7"/>
      <c r="T5" s="6"/>
      <c r="U5" s="6"/>
      <c r="V5" s="6"/>
      <c r="W5" s="6"/>
      <c r="X5" s="6"/>
      <c r="Y5" s="6"/>
      <c r="Z5" s="6"/>
      <c r="AA5" s="8"/>
      <c r="AB5" s="7"/>
      <c r="AC5" s="7"/>
      <c r="AD5" s="6"/>
      <c r="AE5" s="6"/>
      <c r="AF5" s="6"/>
      <c r="AG5" s="6"/>
      <c r="AH5" s="6"/>
      <c r="AI5" s="7" t="str">
        <f>IF(F5="","",F5+IF(G5="",0,VLOOKUP(G5,RarityBackground!$E$7:$F$9,2,0)))</f>
        <v/>
      </c>
      <c r="AJ5" s="5" t="str">
        <f>IF(H5="","",F5+IF(H5=1,RarityBackground!$F$1,IF(H5=2,RarityBackground!$F$1*3,IF(H5=3,RarityBackground!$F$1*6,"Error"))))</f>
        <v/>
      </c>
      <c r="AK5" s="5" t="str">
        <f>IF(I5="","",IF(I5=1,RarityBackground!$F$2,IF(I5=2,RarityBackground!$F$2*3,IF(I5=3,RarityBackground!$F$2*6,"Error"))))</f>
        <v/>
      </c>
      <c r="AL5" s="5" t="str">
        <f>IF(J5="","",ROUNDUP(RarityBackground!$F$6*VLOOKUP(J5, RarityBackground!$A$18:$B$27,2,0),-1))</f>
        <v/>
      </c>
      <c r="AM5" s="5" t="str">
        <f>IF(K5="","",IF(K5="N","",IF(K5="Y",ROUNDUP(RarityBackground!$F$6,-1),"")))</f>
        <v/>
      </c>
      <c r="AN5" s="5" t="str">
        <f>IF(L5="","",IF(L5=1,RarityBackground!$D$1,IF(L5=2,RarityBackground!$D$1*3,IF(L5=3,RarityBackground!$D$1*6,"Error"))))</f>
        <v/>
      </c>
      <c r="AO5" s="5" t="str">
        <f>IF(M5="","",VLOOKUP(M5,RarityBackground!$A$7:$B$17,2,0))</f>
        <v/>
      </c>
      <c r="AP5" s="5" t="str">
        <f>IF(N5="","",IF(N5="Y",AO5*RarityBackground!$F$5,IF(N5="N",AO5*(IF(RarityBackground!$F$3+(O5-1)&gt;10,10,RarityBackground!$F$3+(O5-1)))))-AO5)</f>
        <v/>
      </c>
      <c r="AQ5" s="5" t="str">
        <f t="shared" si="1"/>
        <v/>
      </c>
      <c r="AR5" s="5" t="str">
        <f>IF(Q5="","",Q5*RarityBackground!$D$5)</f>
        <v/>
      </c>
      <c r="AS5" s="5" t="str">
        <f>IF(R5="","",VLOOKUP(R5&amp;"Save1Minute", RarityBackground!$C$6:$D$20,2,0))</f>
        <v/>
      </c>
      <c r="AT5" s="5" t="str">
        <f>IF(S5="","",IF(T5="Y",ROUNDUP(S5*RarityBackground!$D$4,0),IF(T5="N",ROUNDUP(S5*RarityBackground!$D$3,0))))</f>
        <v/>
      </c>
      <c r="AU5" s="5" t="str">
        <f>IF(U5="","",IF(V5="Y",((RarityBackground!$D$4*U5)*(RarityBackground!$F$3+W5)),((RarityBackground!$D$3*U5)*(RarityBackground!$F$3+W5))))</f>
        <v/>
      </c>
      <c r="AV5" s="5" t="str">
        <f>IF(X5="","",IF(Y5="Y",(RarityBackground!$D$4*X5)*IF(Z5="Y",RarityBackground!$F$9,RarityBackground!$F$10),(RarityBackground!$D$3*X5)*IF(Z5="Y",RarityBackground!$F$9,RarityBackground!$F$10)))</f>
        <v/>
      </c>
      <c r="AW5" s="5" t="str">
        <f>IF(AA5="","",AA5*RarityBackground!$D$2)</f>
        <v/>
      </c>
      <c r="AX5" s="5" t="str">
        <f t="shared" si="2"/>
        <v/>
      </c>
      <c r="AY5" s="5" t="str">
        <f>IF(AC5="","",VLOOKUP(AC5,RarityBackground!$A$7:$B$17,2,0))</f>
        <v/>
      </c>
      <c r="AZ5" s="5" t="str">
        <f>IF(AD5="","",IF(AD5="Y",AY5*RarityBackground!$F$5,IF(AD5="N",AY5*(IF(RarityBackground!$F$3+(AE5-1)&gt;10,10,RarityBackground!$F$3+(AE5-1)))))-AY5)</f>
        <v/>
      </c>
      <c r="BA5" s="5" t="str">
        <f>IF(AF5="","",VLOOKUP(AF5,RarityBackground!$A$7:$B$17,2,0))</f>
        <v/>
      </c>
      <c r="BB5" s="5" t="str">
        <f>IF(AG5="","",IF(AG5="Y",BA5*RarityBackground!$F$5,IF(AG5="N",BA5*(IF(RarityBackground!$F$3+(AH5-1)&gt;10,10,RarityBackground!$F$3+(AH5-1)))))-BA5)</f>
        <v/>
      </c>
    </row>
    <row r="6">
      <c r="C6" s="6"/>
      <c r="D6" s="5" t="str">
        <f>IF(A6="","",ROUNDUP(SUM(AI6:BB6)*VLOOKUP(B6,RarityBackground!$A$1:$B$6,2,)*IF(C6="Yes",1,1.1),0))</f>
        <v/>
      </c>
      <c r="F6" s="7"/>
      <c r="I6" s="7"/>
      <c r="J6" s="7"/>
      <c r="K6" s="6"/>
      <c r="L6" s="8"/>
      <c r="M6" s="7"/>
      <c r="N6" s="6"/>
      <c r="O6" s="6"/>
      <c r="P6" s="6"/>
      <c r="Q6" s="8"/>
      <c r="R6" s="7"/>
      <c r="S6" s="7"/>
      <c r="T6" s="6"/>
      <c r="U6" s="6"/>
      <c r="V6" s="6"/>
      <c r="W6" s="6"/>
      <c r="X6" s="6"/>
      <c r="Y6" s="6"/>
      <c r="Z6" s="6"/>
      <c r="AA6" s="8"/>
      <c r="AB6" s="7"/>
      <c r="AC6" s="7"/>
      <c r="AD6" s="6"/>
      <c r="AE6" s="6"/>
      <c r="AF6" s="6"/>
      <c r="AG6" s="6"/>
      <c r="AH6" s="6"/>
      <c r="AI6" s="7" t="str">
        <f>IF(F6="","",F6+IF(G6="",0,VLOOKUP(G6,RarityBackground!$E$7:$F$9,2,0)))</f>
        <v/>
      </c>
      <c r="AJ6" s="5" t="str">
        <f>IF(H6="","",F6+IF(H6=1,RarityBackground!$F$1,IF(H6=2,RarityBackground!$F$1*3,IF(H6=3,RarityBackground!$F$1*6,"Error"))))</f>
        <v/>
      </c>
      <c r="AK6" s="5" t="str">
        <f>IF(I6="","",IF(I6=1,RarityBackground!$F$2,IF(I6=2,RarityBackground!$F$2*3,IF(I6=3,RarityBackground!$F$2*6,"Error"))))</f>
        <v/>
      </c>
      <c r="AL6" s="5" t="str">
        <f>IF(J6="","",ROUNDUP(RarityBackground!$F$6*VLOOKUP(J6, RarityBackground!$A$18:$B$27,2,0),-1))</f>
        <v/>
      </c>
      <c r="AM6" s="5" t="str">
        <f>IF(K6="","",IF(K6="N","",IF(K6="Y",ROUNDUP(RarityBackground!$F$6,-1),"")))</f>
        <v/>
      </c>
      <c r="AN6" s="5" t="str">
        <f>IF(L6="","",IF(L6=1,RarityBackground!$D$1,IF(L6=2,RarityBackground!$D$1*3,IF(L6=3,RarityBackground!$D$1*6,"Error"))))</f>
        <v/>
      </c>
      <c r="AO6" s="5" t="str">
        <f>IF(M6="","",VLOOKUP(M6,RarityBackground!$A$7:$B$17,2,0))</f>
        <v/>
      </c>
      <c r="AP6" s="5" t="str">
        <f>IF(N6="","",IF(N6="Y",AO6*RarityBackground!$F$5,IF(N6="N",AO6*(IF(RarityBackground!$F$3+(O6-1)&gt;10,10,RarityBackground!$F$3+(O6-1)))))-AO6)</f>
        <v/>
      </c>
      <c r="AQ6" s="5" t="str">
        <f t="shared" si="1"/>
        <v/>
      </c>
      <c r="AR6" s="5" t="str">
        <f>IF(Q6="","",Q6*RarityBackground!$D$5)</f>
        <v/>
      </c>
      <c r="AS6" s="5" t="str">
        <f>IF(R6="","",VLOOKUP(R6&amp;"Save1Minute", RarityBackground!$C$6:$D$20,2,0))</f>
        <v/>
      </c>
      <c r="AT6" s="5" t="str">
        <f>IF(S6="","",IF(T6="Y",ROUNDUP(S6*RarityBackground!$D$4,0),IF(T6="N",ROUNDUP(S6*RarityBackground!$D$3,0))))</f>
        <v/>
      </c>
      <c r="AU6" s="5" t="str">
        <f>IF(U6="","",IF(V6="Y",((RarityBackground!$D$4*U6)*(RarityBackground!$F$3+W6)),((RarityBackground!$D$3*U6)*(RarityBackground!$F$3+W6))))</f>
        <v/>
      </c>
      <c r="AV6" s="5" t="str">
        <f>IF(X6="","",IF(Y6="Y",(RarityBackground!$D$4*X6)*IF(Z6="Y",RarityBackground!$F$9,RarityBackground!$F$10),(RarityBackground!$D$3*X6)*IF(Z6="Y",RarityBackground!$F$9,RarityBackground!$F$10)))</f>
        <v/>
      </c>
      <c r="AW6" s="5" t="str">
        <f>IF(AA6="","",AA6*RarityBackground!$D$2)</f>
        <v/>
      </c>
      <c r="AX6" s="5" t="str">
        <f t="shared" si="2"/>
        <v/>
      </c>
      <c r="AY6" s="5" t="str">
        <f>IF(AC6="","",VLOOKUP(AC6,RarityBackground!$A$7:$B$17,2,0))</f>
        <v/>
      </c>
      <c r="AZ6" s="5" t="str">
        <f>IF(AD6="","",IF(AD6="Y",AY6*RarityBackground!$F$5,IF(AD6="N",AY6*(IF(RarityBackground!$F$3+(AE6-1)&gt;10,10,RarityBackground!$F$3+(AE6-1)))))-AY6)</f>
        <v/>
      </c>
      <c r="BA6" s="5" t="str">
        <f>IF(AF6="","",VLOOKUP(AF6,RarityBackground!$A$7:$B$17,2,0))</f>
        <v/>
      </c>
      <c r="BB6" s="5" t="str">
        <f>IF(AG6="","",IF(AG6="Y",BA6*RarityBackground!$F$5,IF(AG6="N",BA6*(IF(RarityBackground!$F$3+(AH6-1)&gt;10,10,RarityBackground!$F$3+(AH6-1)))))-BA6)</f>
        <v/>
      </c>
    </row>
    <row r="7">
      <c r="C7" s="6"/>
      <c r="D7" s="5" t="str">
        <f>IF(A7="","",ROUNDUP(SUM(AI7:BB7)*VLOOKUP(B7,RarityBackground!$A$1:$B$6,2,)*IF(C7="Yes",1,1.1),0))</f>
        <v/>
      </c>
      <c r="F7" s="7"/>
      <c r="I7" s="7"/>
      <c r="J7" s="7"/>
      <c r="K7" s="6"/>
      <c r="L7" s="8"/>
      <c r="M7" s="7"/>
      <c r="N7" s="6"/>
      <c r="O7" s="6"/>
      <c r="P7" s="6"/>
      <c r="Q7" s="8"/>
      <c r="R7" s="7"/>
      <c r="S7" s="7"/>
      <c r="T7" s="6"/>
      <c r="U7" s="6"/>
      <c r="V7" s="6"/>
      <c r="W7" s="6"/>
      <c r="X7" s="6"/>
      <c r="Y7" s="6"/>
      <c r="Z7" s="6"/>
      <c r="AA7" s="8"/>
      <c r="AB7" s="7"/>
      <c r="AC7" s="7"/>
      <c r="AD7" s="6"/>
      <c r="AE7" s="6"/>
      <c r="AF7" s="6"/>
      <c r="AG7" s="6"/>
      <c r="AH7" s="6"/>
      <c r="AI7" s="7" t="str">
        <f>IF(F7="","",F7+IF(G7="",0,VLOOKUP(G7,RarityBackground!$E$7:$F$9,2,0)))</f>
        <v/>
      </c>
      <c r="AJ7" s="5" t="str">
        <f>IF(H7="","",F7+IF(H7=1,RarityBackground!$F$1,IF(H7=2,RarityBackground!$F$1*3,IF(H7=3,RarityBackground!$F$1*6,"Error"))))</f>
        <v/>
      </c>
      <c r="AK7" s="5" t="str">
        <f>IF(I7="","",IF(I7=1,RarityBackground!$F$2,IF(I7=2,RarityBackground!$F$2*3,IF(I7=3,RarityBackground!$F$2*6,"Error"))))</f>
        <v/>
      </c>
      <c r="AL7" s="5" t="str">
        <f>IF(J7="","",ROUNDUP(RarityBackground!$F$6*VLOOKUP(J7, RarityBackground!$A$18:$B$27,2,0),-1))</f>
        <v/>
      </c>
      <c r="AM7" s="5" t="str">
        <f>IF(K7="","",IF(K7="N","",IF(K7="Y",ROUNDUP(RarityBackground!$F$6,-1),"")))</f>
        <v/>
      </c>
      <c r="AN7" s="5" t="str">
        <f>IF(L7="","",IF(L7=1,RarityBackground!$D$1,IF(L7=2,RarityBackground!$D$1*3,IF(L7=3,RarityBackground!$D$1*6,"Error"))))</f>
        <v/>
      </c>
      <c r="AO7" s="5" t="str">
        <f>IF(M7="","",VLOOKUP(M7,RarityBackground!$A$7:$B$17,2,0))</f>
        <v/>
      </c>
      <c r="AP7" s="5" t="str">
        <f>IF(N7="","",IF(N7="Y",AO7*RarityBackground!$F$5,IF(N7="N",AO7*(IF(RarityBackground!$F$3+(O7-1)&gt;10,10,RarityBackground!$F$3+(O7-1)))))-AO7)</f>
        <v/>
      </c>
      <c r="AQ7" s="5" t="str">
        <f t="shared" si="1"/>
        <v/>
      </c>
      <c r="AR7" s="5" t="str">
        <f>IF(Q7="","",Q7*RarityBackground!$D$5)</f>
        <v/>
      </c>
      <c r="AS7" s="5" t="str">
        <f>IF(R7="","",VLOOKUP(R7&amp;"Save1Minute", RarityBackground!$C$6:$D$20,2,0))</f>
        <v/>
      </c>
      <c r="AT7" s="5" t="str">
        <f>IF(S7="","",IF(T7="Y",ROUNDUP(S7*RarityBackground!$D$4,0),IF(T7="N",ROUNDUP(S7*RarityBackground!$D$3,0))))</f>
        <v/>
      </c>
      <c r="AU7" s="5" t="str">
        <f>IF(U7="","",IF(V7="Y",((RarityBackground!$D$4*U7)*(RarityBackground!$F$3+W7)),((RarityBackground!$D$3*U7)*(RarityBackground!$F$3+W7))))</f>
        <v/>
      </c>
      <c r="AV7" s="5" t="str">
        <f>IF(X7="","",IF(Y7="Y",(RarityBackground!$D$4*X7)*IF(Z7="Y",RarityBackground!$F$9,RarityBackground!$F$10),(RarityBackground!$D$3*X7)*IF(Z7="Y",RarityBackground!$F$9,RarityBackground!$F$10)))</f>
        <v/>
      </c>
      <c r="AW7" s="5" t="str">
        <f>IF(AA7="","",AA7*RarityBackground!$D$2)</f>
        <v/>
      </c>
      <c r="AX7" s="5" t="str">
        <f t="shared" si="2"/>
        <v/>
      </c>
      <c r="AY7" s="5" t="str">
        <f>IF(AC7="","",VLOOKUP(AC7,RarityBackground!$A$7:$B$17,2,0))</f>
        <v/>
      </c>
      <c r="AZ7" s="5" t="str">
        <f>IF(AD7="","",IF(AD7="Y",AY7*RarityBackground!$F$5,IF(AD7="N",AY7*(IF(RarityBackground!$F$3+(AE7-1)&gt;10,10,RarityBackground!$F$3+(AE7-1)))))-AY7)</f>
        <v/>
      </c>
      <c r="BA7" s="5" t="str">
        <f>IF(AF7="","",VLOOKUP(AF7,RarityBackground!$A$7:$B$17,2,0))</f>
        <v/>
      </c>
      <c r="BB7" s="5" t="str">
        <f>IF(AG7="","",IF(AG7="Y",BA7*RarityBackground!$F$5,IF(AG7="N",BA7*(IF(RarityBackground!$F$3+(AH7-1)&gt;10,10,RarityBackground!$F$3+(AH7-1)))))-BA7)</f>
        <v/>
      </c>
    </row>
    <row r="8">
      <c r="C8" s="6"/>
      <c r="D8" s="5" t="str">
        <f>IF(A8="","",ROUNDUP(SUM(AI8:BB8)*VLOOKUP(B8,RarityBackground!$A$1:$B$6,2,)*IF(C8="Yes",1,1.1),0))</f>
        <v/>
      </c>
      <c r="F8" s="7"/>
      <c r="I8" s="7"/>
      <c r="J8" s="7"/>
      <c r="K8" s="6"/>
      <c r="L8" s="8"/>
      <c r="M8" s="7"/>
      <c r="N8" s="6"/>
      <c r="O8" s="6"/>
      <c r="P8" s="6"/>
      <c r="Q8" s="8"/>
      <c r="R8" s="7"/>
      <c r="S8" s="7"/>
      <c r="T8" s="6"/>
      <c r="U8" s="6"/>
      <c r="V8" s="6"/>
      <c r="W8" s="6"/>
      <c r="X8" s="6"/>
      <c r="Y8" s="6"/>
      <c r="Z8" s="6"/>
      <c r="AA8" s="8"/>
      <c r="AB8" s="7"/>
      <c r="AC8" s="7"/>
      <c r="AD8" s="6"/>
      <c r="AE8" s="6"/>
      <c r="AF8" s="6"/>
      <c r="AG8" s="6"/>
      <c r="AH8" s="6"/>
      <c r="AI8" s="7" t="str">
        <f>IF(F8="","",F8+IF(G8="",0,VLOOKUP(G8,RarityBackground!$E$7:$F$9,2,0)))</f>
        <v/>
      </c>
      <c r="AJ8" s="5" t="str">
        <f>IF(H8="","",F8+IF(H8=1,RarityBackground!$F$1,IF(H8=2,RarityBackground!$F$1*3,IF(H8=3,RarityBackground!$F$1*6,"Error"))))</f>
        <v/>
      </c>
      <c r="AK8" s="5" t="str">
        <f>IF(I8="","",IF(I8=1,RarityBackground!$F$2,IF(I8=2,RarityBackground!$F$2*3,IF(I8=3,RarityBackground!$F$2*6,"Error"))))</f>
        <v/>
      </c>
      <c r="AL8" s="5" t="str">
        <f>IF(J8="","",ROUNDUP(RarityBackground!$F$6*VLOOKUP(J8, RarityBackground!$A$18:$B$27,2,0),-1))</f>
        <v/>
      </c>
      <c r="AM8" s="5" t="str">
        <f>IF(K8="","",IF(K8="N","",IF(K8="Y",ROUNDUP(RarityBackground!$F$6,-1),"")))</f>
        <v/>
      </c>
      <c r="AN8" s="5" t="str">
        <f>IF(L8="","",IF(L8=1,RarityBackground!$D$1,IF(L8=2,RarityBackground!$D$1*3,IF(L8=3,RarityBackground!$D$1*6,"Error"))))</f>
        <v/>
      </c>
      <c r="AO8" s="5" t="str">
        <f>IF(M8="","",VLOOKUP(M8,RarityBackground!$A$7:$B$17,2,0))</f>
        <v/>
      </c>
      <c r="AP8" s="5" t="str">
        <f>IF(N8="","",IF(N8="Y",AO8*RarityBackground!$F$5,IF(N8="N",AO8*(IF(RarityBackground!$F$3+(O8-1)&gt;10,10,RarityBackground!$F$3+(O8-1)))))-AO8)</f>
        <v/>
      </c>
      <c r="AQ8" s="5" t="str">
        <f t="shared" si="1"/>
        <v/>
      </c>
      <c r="AR8" s="5" t="str">
        <f>IF(Q8="","",Q8*RarityBackground!$D$5)</f>
        <v/>
      </c>
      <c r="AS8" s="5" t="str">
        <f>IF(R8="","",VLOOKUP(R8&amp;"Save1Minute", RarityBackground!$C$6:$D$20,2,0))</f>
        <v/>
      </c>
      <c r="AT8" s="5" t="str">
        <f>IF(S8="","",IF(T8="Y",ROUNDUP(S8*RarityBackground!$D$4,0),IF(T8="N",ROUNDUP(S8*RarityBackground!$D$3,0))))</f>
        <v/>
      </c>
      <c r="AU8" s="5" t="str">
        <f>IF(U8="","",IF(V8="Y",((RarityBackground!$D$4*U8)*(RarityBackground!$F$3+W8)),((RarityBackground!$D$3*U8)*(RarityBackground!$F$3+W8))))</f>
        <v/>
      </c>
      <c r="AV8" s="5" t="str">
        <f>IF(X8="","",IF(Y8="Y",(RarityBackground!$D$4*X8)*IF(Z8="Y",RarityBackground!$F$9,RarityBackground!$F$10),(RarityBackground!$D$3*X8)*IF(Z8="Y",RarityBackground!$F$9,RarityBackground!$F$10)))</f>
        <v/>
      </c>
      <c r="AW8" s="5" t="str">
        <f>IF(AA8="","",AA8*RarityBackground!$D$2)</f>
        <v/>
      </c>
      <c r="AX8" s="5" t="str">
        <f t="shared" si="2"/>
        <v/>
      </c>
      <c r="AY8" s="5" t="str">
        <f>IF(AC8="","",VLOOKUP(AC8,RarityBackground!$A$7:$B$17,2,0))</f>
        <v/>
      </c>
      <c r="AZ8" s="5" t="str">
        <f>IF(AD8="","",IF(AD8="Y",AY8*RarityBackground!$F$5,IF(AD8="N",AY8*(IF(RarityBackground!$F$3+(AE8-1)&gt;10,10,RarityBackground!$F$3+(AE8-1)))))-AY8)</f>
        <v/>
      </c>
      <c r="BA8" s="5" t="str">
        <f>IF(AF8="","",VLOOKUP(AF8,RarityBackground!$A$7:$B$17,2,0))</f>
        <v/>
      </c>
      <c r="BB8" s="5" t="str">
        <f>IF(AG8="","",IF(AG8="Y",BA8*RarityBackground!$F$5,IF(AG8="N",BA8*(IF(RarityBackground!$F$3+(AH8-1)&gt;10,10,RarityBackground!$F$3+(AH8-1)))))-BA8)</f>
        <v/>
      </c>
    </row>
    <row r="9">
      <c r="C9" s="6"/>
      <c r="D9" s="5" t="str">
        <f>IF(A9="","",ROUNDUP(SUM(AI9:BB9)*VLOOKUP(B9,RarityBackground!$A$1:$B$6,2,)*IF(C9="Yes",1,1.1),0))</f>
        <v/>
      </c>
      <c r="F9" s="7"/>
      <c r="I9" s="7"/>
      <c r="J9" s="7"/>
      <c r="K9" s="6"/>
      <c r="L9" s="8"/>
      <c r="M9" s="7"/>
      <c r="N9" s="6"/>
      <c r="O9" s="6"/>
      <c r="P9" s="6"/>
      <c r="Q9" s="8"/>
      <c r="R9" s="7"/>
      <c r="S9" s="7"/>
      <c r="T9" s="6"/>
      <c r="U9" s="6"/>
      <c r="V9" s="6"/>
      <c r="W9" s="6"/>
      <c r="X9" s="6"/>
      <c r="Y9" s="6"/>
      <c r="Z9" s="6"/>
      <c r="AA9" s="8"/>
      <c r="AB9" s="7"/>
      <c r="AC9" s="7"/>
      <c r="AD9" s="6"/>
      <c r="AE9" s="6"/>
      <c r="AF9" s="6"/>
      <c r="AG9" s="6"/>
      <c r="AH9" s="6"/>
      <c r="AI9" s="7" t="str">
        <f>IF(F9="","",F9+IF(G9="",0,VLOOKUP(G9,RarityBackground!$E$7:$F$9,2,0)))</f>
        <v/>
      </c>
      <c r="AJ9" s="5" t="str">
        <f>IF(H9="","",F9+IF(H9=1,RarityBackground!$F$1,IF(H9=2,RarityBackground!$F$1*3,IF(H9=3,RarityBackground!$F$1*6,"Error"))))</f>
        <v/>
      </c>
      <c r="AK9" s="5" t="str">
        <f>IF(I9="","",IF(I9=1,RarityBackground!$F$2,IF(I9=2,RarityBackground!$F$2*3,IF(I9=3,RarityBackground!$F$2*6,"Error"))))</f>
        <v/>
      </c>
      <c r="AL9" s="5" t="str">
        <f>IF(J9="","",ROUNDUP(RarityBackground!$F$6*VLOOKUP(J9, RarityBackground!$A$18:$B$27,2,0),-1))</f>
        <v/>
      </c>
      <c r="AM9" s="5" t="str">
        <f>IF(K9="","",IF(K9="N","",IF(K9="Y",ROUNDUP(RarityBackground!$F$6,-1),"")))</f>
        <v/>
      </c>
      <c r="AN9" s="5" t="str">
        <f>IF(L9="","",IF(L9=1,RarityBackground!$D$1,IF(L9=2,RarityBackground!$D$1*3,IF(L9=3,RarityBackground!$D$1*6,"Error"))))</f>
        <v/>
      </c>
      <c r="AO9" s="5" t="str">
        <f>IF(M9="","",VLOOKUP(M9,RarityBackground!$A$7:$B$17,2,0))</f>
        <v/>
      </c>
      <c r="AP9" s="5" t="str">
        <f>IF(N9="","",IF(N9="Y",AO9*RarityBackground!$F$5,IF(N9="N",AO9*(IF(RarityBackground!$F$3+(O9-1)&gt;10,10,RarityBackground!$F$3+(O9-1)))))-AO9)</f>
        <v/>
      </c>
      <c r="AQ9" s="5" t="str">
        <f t="shared" si="1"/>
        <v/>
      </c>
      <c r="AR9" s="5" t="str">
        <f>IF(Q9="","",Q9*RarityBackground!$D$5)</f>
        <v/>
      </c>
      <c r="AS9" s="5" t="str">
        <f>IF(R9="","",VLOOKUP(R9&amp;"Save1Minute", RarityBackground!$C$6:$D$20,2,0))</f>
        <v/>
      </c>
      <c r="AT9" s="5" t="str">
        <f>IF(S9="","",IF(T9="Y",ROUNDUP(S9*RarityBackground!$D$4,0),IF(T9="N",ROUNDUP(S9*RarityBackground!$D$3,0))))</f>
        <v/>
      </c>
      <c r="AU9" s="5" t="str">
        <f>IF(U9="","",IF(V9="Y",((RarityBackground!$D$4*U9)*(RarityBackground!$F$3+W9)),((RarityBackground!$D$3*U9)*(RarityBackground!$F$3+W9))))</f>
        <v/>
      </c>
      <c r="AV9" s="5" t="str">
        <f>IF(X9="","",IF(Y9="Y",(RarityBackground!$D$4*X9)*IF(Z9="Y",RarityBackground!$F$9,RarityBackground!$F$10),(RarityBackground!$D$3*X9)*IF(Z9="Y",RarityBackground!$F$9,RarityBackground!$F$10)))</f>
        <v/>
      </c>
      <c r="AW9" s="5" t="str">
        <f>IF(AA9="","",AA9*RarityBackground!$D$2)</f>
        <v/>
      </c>
      <c r="AX9" s="5" t="str">
        <f t="shared" si="2"/>
        <v/>
      </c>
      <c r="AY9" s="5" t="str">
        <f>IF(AC9="","",VLOOKUP(AC9,RarityBackground!$A$7:$B$17,2,0))</f>
        <v/>
      </c>
      <c r="AZ9" s="5" t="str">
        <f>IF(AD9="","",IF(AD9="Y",AY9*RarityBackground!$F$5,IF(AD9="N",AY9*(IF(RarityBackground!$F$3+(AE9-1)&gt;10,10,RarityBackground!$F$3+(AE9-1)))))-AY9)</f>
        <v/>
      </c>
      <c r="BA9" s="5" t="str">
        <f>IF(AF9="","",VLOOKUP(AF9,RarityBackground!$A$7:$B$17,2,0))</f>
        <v/>
      </c>
      <c r="BB9" s="5" t="str">
        <f>IF(AG9="","",IF(AG9="Y",BA9*RarityBackground!$F$5,IF(AG9="N",BA9*(IF(RarityBackground!$F$3+(AH9-1)&gt;10,10,RarityBackground!$F$3+(AH9-1)))))-BA9)</f>
        <v/>
      </c>
    </row>
    <row r="10">
      <c r="C10" s="6"/>
      <c r="D10" s="5" t="str">
        <f>IF(A10="","",ROUNDUP(SUM(AI10:BB10)*VLOOKUP(B10,RarityBackground!$A$1:$B$6,2,)*IF(C10="Yes",1,1.1),0))</f>
        <v/>
      </c>
      <c r="F10" s="7"/>
      <c r="I10" s="7"/>
      <c r="J10" s="7"/>
      <c r="K10" s="6"/>
      <c r="L10" s="8"/>
      <c r="M10" s="7"/>
      <c r="N10" s="6"/>
      <c r="O10" s="6"/>
      <c r="P10" s="6"/>
      <c r="Q10" s="8"/>
      <c r="R10" s="7"/>
      <c r="S10" s="7"/>
      <c r="T10" s="6"/>
      <c r="U10" s="6"/>
      <c r="V10" s="6"/>
      <c r="W10" s="6"/>
      <c r="X10" s="6"/>
      <c r="Y10" s="6"/>
      <c r="Z10" s="6"/>
      <c r="AA10" s="8"/>
      <c r="AB10" s="7"/>
      <c r="AC10" s="7"/>
      <c r="AD10" s="6"/>
      <c r="AE10" s="6"/>
      <c r="AF10" s="6"/>
      <c r="AG10" s="6"/>
      <c r="AH10" s="6"/>
      <c r="AI10" s="7" t="str">
        <f>IF(F10="","",F10+IF(G10="",0,VLOOKUP(G10,RarityBackground!$E$7:$F$9,2,0)))</f>
        <v/>
      </c>
      <c r="AJ10" s="5" t="str">
        <f>IF(H10="","",F10+IF(H10=1,RarityBackground!$F$1,IF(H10=2,RarityBackground!$F$1*3,IF(H10=3,RarityBackground!$F$1*6,"Error"))))</f>
        <v/>
      </c>
      <c r="AK10" s="5" t="str">
        <f>IF(I10="","",IF(I10=1,RarityBackground!$F$2,IF(I10=2,RarityBackground!$F$2*3,IF(I10=3,RarityBackground!$F$2*6,"Error"))))</f>
        <v/>
      </c>
      <c r="AL10" s="5" t="str">
        <f>IF(J10="","",ROUNDUP(RarityBackground!$F$6*VLOOKUP(J10, RarityBackground!$A$18:$B$27,2,0),-1))</f>
        <v/>
      </c>
      <c r="AM10" s="5" t="str">
        <f>IF(K10="","",IF(K10="N","",IF(K10="Y",ROUNDUP(RarityBackground!$F$6,-1),"")))</f>
        <v/>
      </c>
      <c r="AN10" s="5" t="str">
        <f>IF(L10="","",IF(L10=1,RarityBackground!$D$1,IF(L10=2,RarityBackground!$D$1*3,IF(L10=3,RarityBackground!$D$1*6,"Error"))))</f>
        <v/>
      </c>
      <c r="AO10" s="5" t="str">
        <f>IF(M10="","",VLOOKUP(M10,RarityBackground!$A$7:$B$17,2,0))</f>
        <v/>
      </c>
      <c r="AP10" s="5" t="str">
        <f>IF(N10="","",IF(N10="Y",AO10*RarityBackground!$F$5,IF(N10="N",AO10*(IF(RarityBackground!$F$3+(O10-1)&gt;10,10,RarityBackground!$F$3+(O10-1)))))-AO10)</f>
        <v/>
      </c>
      <c r="AQ10" s="5" t="str">
        <f t="shared" si="1"/>
        <v/>
      </c>
      <c r="AR10" s="5" t="str">
        <f>IF(Q10="","",Q10*RarityBackground!$D$5)</f>
        <v/>
      </c>
      <c r="AS10" s="5" t="str">
        <f>IF(R10="","",VLOOKUP(R10&amp;"Save1Minute", RarityBackground!$C$6:$D$20,2,0))</f>
        <v/>
      </c>
      <c r="AT10" s="5" t="str">
        <f>IF(S10="","",IF(T10="Y",ROUNDUP(S10*RarityBackground!$D$4,0),IF(T10="N",ROUNDUP(S10*RarityBackground!$D$3,0))))</f>
        <v/>
      </c>
      <c r="AU10" s="5" t="str">
        <f>IF(U10="","",IF(V10="Y",((RarityBackground!$D$4*U10)*(RarityBackground!$F$3+W10)),((RarityBackground!$D$3*U10)*(RarityBackground!$F$3+W10))))</f>
        <v/>
      </c>
      <c r="AV10" s="5" t="str">
        <f>IF(X10="","",IF(Y10="Y",(RarityBackground!$D$4*X10)*IF(Z10="Y",RarityBackground!$F$9,RarityBackground!$F$10),(RarityBackground!$D$3*X10)*IF(Z10="Y",RarityBackground!$F$9,RarityBackground!$F$10)))</f>
        <v/>
      </c>
      <c r="AW10" s="5" t="str">
        <f>IF(AA10="","",AA10*RarityBackground!$D$2)</f>
        <v/>
      </c>
      <c r="AX10" s="5" t="str">
        <f t="shared" si="2"/>
        <v/>
      </c>
      <c r="AY10" s="5" t="str">
        <f>IF(AC10="","",VLOOKUP(AC10,RarityBackground!$A$7:$B$17,2,0))</f>
        <v/>
      </c>
      <c r="AZ10" s="5" t="str">
        <f>IF(AD10="","",IF(AD10="Y",AY10*RarityBackground!$F$5,IF(AD10="N",AY10*(IF(RarityBackground!$F$3+(AE10-1)&gt;10,10,RarityBackground!$F$3+(AE10-1)))))-AY10)</f>
        <v/>
      </c>
      <c r="BA10" s="5" t="str">
        <f>IF(AF10="","",VLOOKUP(AF10,RarityBackground!$A$7:$B$17,2,0))</f>
        <v/>
      </c>
      <c r="BB10" s="5" t="str">
        <f>IF(AG10="","",IF(AG10="Y",BA10*RarityBackground!$F$5,IF(AG10="N",BA10*(IF(RarityBackground!$F$3+(AH10-1)&gt;10,10,RarityBackground!$F$3+(AH10-1)))))-BA10)</f>
        <v/>
      </c>
    </row>
    <row r="11">
      <c r="C11" s="6"/>
      <c r="D11" s="5" t="str">
        <f>IF(A11="","",ROUNDUP(SUM(AI11:BB11)*VLOOKUP(B11,RarityBackground!$A$1:$B$6,2,)*IF(C11="Yes",1,1.1),0))</f>
        <v/>
      </c>
      <c r="F11" s="7"/>
      <c r="I11" s="7"/>
      <c r="J11" s="7"/>
      <c r="K11" s="6"/>
      <c r="L11" s="8"/>
      <c r="M11" s="7"/>
      <c r="N11" s="6"/>
      <c r="O11" s="6"/>
      <c r="P11" s="6"/>
      <c r="Q11" s="8"/>
      <c r="R11" s="7"/>
      <c r="S11" s="7"/>
      <c r="T11" s="6"/>
      <c r="U11" s="6"/>
      <c r="V11" s="6"/>
      <c r="W11" s="6"/>
      <c r="X11" s="6"/>
      <c r="Y11" s="6"/>
      <c r="Z11" s="6"/>
      <c r="AA11" s="8"/>
      <c r="AB11" s="7"/>
      <c r="AC11" s="7"/>
      <c r="AD11" s="6"/>
      <c r="AE11" s="6"/>
      <c r="AF11" s="6"/>
      <c r="AG11" s="6"/>
      <c r="AH11" s="6"/>
      <c r="AI11" s="7" t="str">
        <f>IF(F11="","",F11+IF(G11="",0,VLOOKUP(G11,RarityBackground!$E$7:$F$9,2,0)))</f>
        <v/>
      </c>
      <c r="AJ11" s="5" t="str">
        <f>IF(H11="","",F11+IF(H11=1,RarityBackground!$F$1,IF(H11=2,RarityBackground!$F$1*3,IF(H11=3,RarityBackground!$F$1*6,"Error"))))</f>
        <v/>
      </c>
      <c r="AK11" s="5" t="str">
        <f>IF(I11="","",IF(I11=1,RarityBackground!$F$2,IF(I11=2,RarityBackground!$F$2*3,IF(I11=3,RarityBackground!$F$2*6,"Error"))))</f>
        <v/>
      </c>
      <c r="AL11" s="5" t="str">
        <f>IF(J11="","",ROUNDUP(RarityBackground!$F$6*VLOOKUP(J11, RarityBackground!$A$18:$B$27,2,0),-1))</f>
        <v/>
      </c>
      <c r="AM11" s="5" t="str">
        <f>IF(K11="","",IF(K11="N","",IF(K11="Y",ROUNDUP(RarityBackground!$F$6,-1),"")))</f>
        <v/>
      </c>
      <c r="AN11" s="5" t="str">
        <f>IF(L11="","",IF(L11=1,RarityBackground!$D$1,IF(L11=2,RarityBackground!$D$1*3,IF(L11=3,RarityBackground!$D$1*6,"Error"))))</f>
        <v/>
      </c>
      <c r="AO11" s="5" t="str">
        <f>IF(M11="","",VLOOKUP(M11,RarityBackground!$A$7:$B$17,2,0))</f>
        <v/>
      </c>
      <c r="AP11" s="5" t="str">
        <f>IF(N11="","",IF(N11="Y",AO11*RarityBackground!$F$5,IF(N11="N",AO11*(IF(RarityBackground!$F$3+(O11-1)&gt;10,10,RarityBackground!$F$3+(O11-1)))))-AO11)</f>
        <v/>
      </c>
      <c r="AQ11" s="5" t="str">
        <f t="shared" si="1"/>
        <v/>
      </c>
      <c r="AR11" s="5" t="str">
        <f>IF(Q11="","",Q11*RarityBackground!$D$5)</f>
        <v/>
      </c>
      <c r="AS11" s="5" t="str">
        <f>IF(R11="","",VLOOKUP(R11&amp;"Save1Minute", RarityBackground!$C$6:$D$20,2,0))</f>
        <v/>
      </c>
      <c r="AT11" s="5" t="str">
        <f>IF(S11="","",IF(T11="Y",ROUNDUP(S11*RarityBackground!$D$4,0),IF(T11="N",ROUNDUP(S11*RarityBackground!$D$3,0))))</f>
        <v/>
      </c>
      <c r="AU11" s="5" t="str">
        <f>IF(U11="","",IF(V11="Y",((RarityBackground!$D$4*U11)*(RarityBackground!$F$3+W11)),((RarityBackground!$D$3*U11)*(RarityBackground!$F$3+W11))))</f>
        <v/>
      </c>
      <c r="AV11" s="5" t="str">
        <f>IF(X11="","",IF(Y11="Y",(RarityBackground!$D$4*X11)*IF(Z11="Y",RarityBackground!$F$9,RarityBackground!$F$10),(RarityBackground!$D$3*X11)*IF(Z11="Y",RarityBackground!$F$9,RarityBackground!$F$10)))</f>
        <v/>
      </c>
      <c r="AW11" s="5" t="str">
        <f>IF(AA11="","",AA11*RarityBackground!$D$2)</f>
        <v/>
      </c>
      <c r="AX11" s="5" t="str">
        <f t="shared" si="2"/>
        <v/>
      </c>
      <c r="AY11" s="5" t="str">
        <f>IF(AC11="","",VLOOKUP(AC11,RarityBackground!$A$7:$B$17,2,0))</f>
        <v/>
      </c>
      <c r="AZ11" s="5" t="str">
        <f>IF(AD11="","",IF(AD11="Y",AY11*RarityBackground!$F$5,IF(AD11="N",AY11*(IF(RarityBackground!$F$3+(AE11-1)&gt;10,10,RarityBackground!$F$3+(AE11-1)))))-AY11)</f>
        <v/>
      </c>
      <c r="BA11" s="5" t="str">
        <f>IF(AF11="","",VLOOKUP(AF11,RarityBackground!$A$7:$B$17,2,0))</f>
        <v/>
      </c>
      <c r="BB11" s="5" t="str">
        <f>IF(AG11="","",IF(AG11="Y",BA11*RarityBackground!$F$5,IF(AG11="N",BA11*(IF(RarityBackground!$F$3+(AH11-1)&gt;10,10,RarityBackground!$F$3+(AH11-1)))))-BA11)</f>
        <v/>
      </c>
    </row>
    <row r="12">
      <c r="C12" s="6"/>
      <c r="D12" s="5" t="str">
        <f>IF(A12="","",ROUNDUP(SUM(AI12:BB12)*VLOOKUP(B12,RarityBackground!$A$1:$B$6,2,)*IF(C12="Yes",1,1.1),0))</f>
        <v/>
      </c>
      <c r="F12" s="7"/>
      <c r="I12" s="7"/>
      <c r="J12" s="7"/>
      <c r="K12" s="6"/>
      <c r="L12" s="8"/>
      <c r="M12" s="7"/>
      <c r="N12" s="6"/>
      <c r="O12" s="6"/>
      <c r="P12" s="6"/>
      <c r="Q12" s="8"/>
      <c r="R12" s="7"/>
      <c r="S12" s="7"/>
      <c r="T12" s="6"/>
      <c r="U12" s="6"/>
      <c r="V12" s="6"/>
      <c r="W12" s="6"/>
      <c r="X12" s="6"/>
      <c r="Y12" s="6"/>
      <c r="Z12" s="6"/>
      <c r="AA12" s="8"/>
      <c r="AB12" s="7"/>
      <c r="AC12" s="7"/>
      <c r="AD12" s="6"/>
      <c r="AE12" s="6"/>
      <c r="AF12" s="6"/>
      <c r="AG12" s="6"/>
      <c r="AH12" s="6"/>
      <c r="AI12" s="7" t="str">
        <f>IF(F12="","",F12+IF(G12="",0,VLOOKUP(G12,RarityBackground!$E$7:$F$9,2,0)))</f>
        <v/>
      </c>
      <c r="AJ12" s="5" t="str">
        <f>IF(H12="","",F12+IF(H12=1,RarityBackground!$F$1,IF(H12=2,RarityBackground!$F$1*3,IF(H12=3,RarityBackground!$F$1*6,"Error"))))</f>
        <v/>
      </c>
      <c r="AK12" s="5" t="str">
        <f>IF(I12="","",IF(I12=1,RarityBackground!$F$2,IF(I12=2,RarityBackground!$F$2*3,IF(I12=3,RarityBackground!$F$2*6,"Error"))))</f>
        <v/>
      </c>
      <c r="AL12" s="5" t="str">
        <f>IF(J12="","",ROUNDUP(RarityBackground!$F$6*VLOOKUP(J12, RarityBackground!$A$18:$B$27,2,0),-1))</f>
        <v/>
      </c>
      <c r="AM12" s="5" t="str">
        <f>IF(K12="","",IF(K12="N","",IF(K12="Y",ROUNDUP(RarityBackground!$F$6,-1),"")))</f>
        <v/>
      </c>
      <c r="AN12" s="5" t="str">
        <f>IF(L12="","",IF(L12=1,RarityBackground!$D$1,IF(L12=2,RarityBackground!$D$1*3,IF(L12=3,RarityBackground!$D$1*6,"Error"))))</f>
        <v/>
      </c>
      <c r="AO12" s="5" t="str">
        <f>IF(M12="","",VLOOKUP(M12,RarityBackground!$A$7:$B$17,2,0))</f>
        <v/>
      </c>
      <c r="AP12" s="5" t="str">
        <f>IF(N12="","",IF(N12="Y",AO12*RarityBackground!$F$5,IF(N12="N",AO12*(IF(RarityBackground!$F$3+(O12-1)&gt;10,10,RarityBackground!$F$3+(O12-1)))))-AO12)</f>
        <v/>
      </c>
      <c r="AQ12" s="5" t="str">
        <f t="shared" si="1"/>
        <v/>
      </c>
      <c r="AR12" s="5" t="str">
        <f>IF(Q12="","",Q12*RarityBackground!$D$5)</f>
        <v/>
      </c>
      <c r="AS12" s="5" t="str">
        <f>IF(R12="","",VLOOKUP(R12&amp;"Save1Minute", RarityBackground!$C$6:$D$20,2,0))</f>
        <v/>
      </c>
      <c r="AT12" s="5" t="str">
        <f>IF(S12="","",IF(T12="Y",ROUNDUP(S12*RarityBackground!$D$4,0),IF(T12="N",ROUNDUP(S12*RarityBackground!$D$3,0))))</f>
        <v/>
      </c>
      <c r="AU12" s="5" t="str">
        <f>IF(U12="","",IF(V12="Y",((RarityBackground!$D$4*U12)*(RarityBackground!$F$3+W12)),((RarityBackground!$D$3*U12)*(RarityBackground!$F$3+W12))))</f>
        <v/>
      </c>
      <c r="AV12" s="5" t="str">
        <f>IF(X12="","",IF(Y12="Y",(RarityBackground!$D$4*X12)*IF(Z12="Y",RarityBackground!$F$9,RarityBackground!$F$10),(RarityBackground!$D$3*X12)*IF(Z12="Y",RarityBackground!$F$9,RarityBackground!$F$10)))</f>
        <v/>
      </c>
      <c r="AW12" s="5" t="str">
        <f>IF(AA12="","",AA12*RarityBackground!$D$2)</f>
        <v/>
      </c>
      <c r="AX12" s="5" t="str">
        <f t="shared" si="2"/>
        <v/>
      </c>
      <c r="AY12" s="5" t="str">
        <f>IF(AC12="","",VLOOKUP(AC12,RarityBackground!$A$7:$B$17,2,0))</f>
        <v/>
      </c>
      <c r="AZ12" s="5" t="str">
        <f>IF(AD12="","",IF(AD12="Y",AY12*RarityBackground!$F$5,IF(AD12="N",AY12*(IF(RarityBackground!$F$3+(AE12-1)&gt;10,10,RarityBackground!$F$3+(AE12-1)))))-AY12)</f>
        <v/>
      </c>
      <c r="BA12" s="5" t="str">
        <f>IF(AF12="","",VLOOKUP(AF12,RarityBackground!$A$7:$B$17,2,0))</f>
        <v/>
      </c>
      <c r="BB12" s="5" t="str">
        <f>IF(AG12="","",IF(AG12="Y",BA12*RarityBackground!$F$5,IF(AG12="N",BA12*(IF(RarityBackground!$F$3+(AH12-1)&gt;10,10,RarityBackground!$F$3+(AH12-1)))))-BA12)</f>
        <v/>
      </c>
    </row>
    <row r="13">
      <c r="C13" s="6"/>
      <c r="D13" s="5" t="str">
        <f>IF(A13="","",ROUNDUP(SUM(AI13:BB13)*VLOOKUP(B13,RarityBackground!$A$1:$B$6,2,)*IF(C13="Yes",1,1.1),0))</f>
        <v/>
      </c>
      <c r="F13" s="7"/>
      <c r="I13" s="7"/>
      <c r="J13" s="7"/>
      <c r="K13" s="6"/>
      <c r="L13" s="8"/>
      <c r="M13" s="7"/>
      <c r="N13" s="6"/>
      <c r="O13" s="6"/>
      <c r="P13" s="6"/>
      <c r="Q13" s="8"/>
      <c r="R13" s="7"/>
      <c r="S13" s="7"/>
      <c r="T13" s="6"/>
      <c r="U13" s="6"/>
      <c r="V13" s="6"/>
      <c r="W13" s="6"/>
      <c r="X13" s="6"/>
      <c r="Y13" s="6"/>
      <c r="Z13" s="6"/>
      <c r="AA13" s="8"/>
      <c r="AB13" s="7"/>
      <c r="AC13" s="7"/>
      <c r="AD13" s="6"/>
      <c r="AE13" s="6"/>
      <c r="AF13" s="6"/>
      <c r="AG13" s="6"/>
      <c r="AH13" s="6"/>
      <c r="AI13" s="7" t="str">
        <f>IF(F13="","",F13+IF(G13="",0,VLOOKUP(G13,RarityBackground!$E$7:$F$9,2,0)))</f>
        <v/>
      </c>
      <c r="AJ13" s="5" t="str">
        <f>IF(H13="","",F13+IF(H13=1,RarityBackground!$F$1,IF(H13=2,RarityBackground!$F$1*3,IF(H13=3,RarityBackground!$F$1*6,"Error"))))</f>
        <v/>
      </c>
      <c r="AK13" s="5" t="str">
        <f>IF(I13="","",IF(I13=1,RarityBackground!$F$2,IF(I13=2,RarityBackground!$F$2*3,IF(I13=3,RarityBackground!$F$2*6,"Error"))))</f>
        <v/>
      </c>
      <c r="AL13" s="5" t="str">
        <f>IF(J13="","",ROUNDUP(RarityBackground!$F$6*VLOOKUP(J13, RarityBackground!$A$18:$B$27,2,0),-1))</f>
        <v/>
      </c>
      <c r="AM13" s="5" t="str">
        <f>IF(K13="","",IF(K13="N","",IF(K13="Y",ROUNDUP(RarityBackground!$F$6,-1),"")))</f>
        <v/>
      </c>
      <c r="AN13" s="5" t="str">
        <f>IF(L13="","",IF(L13=1,RarityBackground!$D$1,IF(L13=2,RarityBackground!$D$1*3,IF(L13=3,RarityBackground!$D$1*6,"Error"))))</f>
        <v/>
      </c>
      <c r="AO13" s="5" t="str">
        <f>IF(M13="","",VLOOKUP(M13,RarityBackground!$A$7:$B$17,2,0))</f>
        <v/>
      </c>
      <c r="AP13" s="5" t="str">
        <f>IF(N13="","",IF(N13="Y",AO13*RarityBackground!$F$5,IF(N13="N",AO13*(IF(RarityBackground!$F$3+(O13-1)&gt;10,10,RarityBackground!$F$3+(O13-1)))))-AO13)</f>
        <v/>
      </c>
      <c r="AQ13" s="5" t="str">
        <f t="shared" si="1"/>
        <v/>
      </c>
      <c r="AR13" s="5" t="str">
        <f>IF(Q13="","",Q13*RarityBackground!$D$5)</f>
        <v/>
      </c>
      <c r="AS13" s="5" t="str">
        <f>IF(R13="","",VLOOKUP(R13&amp;"Save1Minute", RarityBackground!$C$6:$D$20,2,0))</f>
        <v/>
      </c>
      <c r="AT13" s="5" t="str">
        <f>IF(S13="","",IF(T13="Y",ROUNDUP(S13*RarityBackground!$D$4,0),IF(T13="N",ROUNDUP(S13*RarityBackground!$D$3,0))))</f>
        <v/>
      </c>
      <c r="AU13" s="5" t="str">
        <f>IF(U13="","",IF(V13="Y",((RarityBackground!$D$4*U13)*(RarityBackground!$F$3+W13)),((RarityBackground!$D$3*U13)*(RarityBackground!$F$3+W13))))</f>
        <v/>
      </c>
      <c r="AV13" s="5" t="str">
        <f>IF(X13="","",IF(Y13="Y",(RarityBackground!$D$4*X13)*IF(Z13="Y",RarityBackground!$F$9,RarityBackground!$F$10),(RarityBackground!$D$3*X13)*IF(Z13="Y",RarityBackground!$F$9,RarityBackground!$F$10)))</f>
        <v/>
      </c>
      <c r="AW13" s="5" t="str">
        <f>IF(AA13="","",AA13*RarityBackground!$D$2)</f>
        <v/>
      </c>
      <c r="AX13" s="5" t="str">
        <f t="shared" si="2"/>
        <v/>
      </c>
      <c r="AY13" s="5" t="str">
        <f>IF(AC13="","",VLOOKUP(AC13,RarityBackground!$A$7:$B$17,2,0))</f>
        <v/>
      </c>
      <c r="AZ13" s="5" t="str">
        <f>IF(AD13="","",IF(AD13="Y",AY13*RarityBackground!$F$5,IF(AD13="N",AY13*(IF(RarityBackground!$F$3+(AE13-1)&gt;10,10,RarityBackground!$F$3+(AE13-1)))))-AY13)</f>
        <v/>
      </c>
      <c r="BA13" s="5" t="str">
        <f>IF(AF13="","",VLOOKUP(AF13,RarityBackground!$A$7:$B$17,2,0))</f>
        <v/>
      </c>
      <c r="BB13" s="5" t="str">
        <f>IF(AG13="","",IF(AG13="Y",BA13*RarityBackground!$F$5,IF(AG13="N",BA13*(IF(RarityBackground!$F$3+(AH13-1)&gt;10,10,RarityBackground!$F$3+(AH13-1)))))-BA13)</f>
        <v/>
      </c>
    </row>
    <row r="14">
      <c r="C14" s="6"/>
      <c r="D14" s="5" t="str">
        <f>IF(A14="","",ROUNDUP(SUM(AI14:BB14)*VLOOKUP(B14,RarityBackground!$A$1:$B$6,2,)*IF(C14="Yes",1,1.1),0))</f>
        <v/>
      </c>
      <c r="F14" s="7"/>
      <c r="I14" s="7"/>
      <c r="J14" s="7"/>
      <c r="K14" s="6"/>
      <c r="L14" s="8"/>
      <c r="M14" s="7"/>
      <c r="N14" s="6"/>
      <c r="O14" s="6"/>
      <c r="P14" s="6"/>
      <c r="Q14" s="8"/>
      <c r="R14" s="7"/>
      <c r="S14" s="7"/>
      <c r="T14" s="6"/>
      <c r="U14" s="6"/>
      <c r="V14" s="6"/>
      <c r="W14" s="6"/>
      <c r="X14" s="6"/>
      <c r="Y14" s="6"/>
      <c r="Z14" s="6"/>
      <c r="AA14" s="8"/>
      <c r="AB14" s="7"/>
      <c r="AC14" s="7"/>
      <c r="AD14" s="6"/>
      <c r="AE14" s="6"/>
      <c r="AF14" s="6"/>
      <c r="AG14" s="6"/>
      <c r="AH14" s="6"/>
      <c r="AI14" s="7" t="str">
        <f>IF(F14="","",F14+IF(G14="",0,VLOOKUP(G14,RarityBackground!$E$7:$F$9,2,0)))</f>
        <v/>
      </c>
      <c r="AJ14" s="5" t="str">
        <f>IF(H14="","",F14+IF(H14=1,RarityBackground!$F$1,IF(H14=2,RarityBackground!$F$1*3,IF(H14=3,RarityBackground!$F$1*6,"Error"))))</f>
        <v/>
      </c>
      <c r="AK14" s="5" t="str">
        <f>IF(I14="","",IF(I14=1,RarityBackground!$F$2,IF(I14=2,RarityBackground!$F$2*3,IF(I14=3,RarityBackground!$F$2*6,"Error"))))</f>
        <v/>
      </c>
      <c r="AL14" s="5" t="str">
        <f>IF(J14="","",ROUNDUP(RarityBackground!$F$6*VLOOKUP(J14, RarityBackground!$A$18:$B$27,2,0),-1))</f>
        <v/>
      </c>
      <c r="AM14" s="5" t="str">
        <f>IF(K14="","",IF(K14="N","",IF(K14="Y",ROUNDUP(RarityBackground!$F$6,-1),"")))</f>
        <v/>
      </c>
      <c r="AN14" s="5" t="str">
        <f>IF(L14="","",IF(L14=1,RarityBackground!$D$1,IF(L14=2,RarityBackground!$D$1*3,IF(L14=3,RarityBackground!$D$1*6,"Error"))))</f>
        <v/>
      </c>
      <c r="AO14" s="5" t="str">
        <f>IF(M14="","",VLOOKUP(M14,RarityBackground!$A$7:$B$17,2,0))</f>
        <v/>
      </c>
      <c r="AP14" s="5" t="str">
        <f>IF(N14="","",IF(N14="Y",AO14*RarityBackground!$F$5,IF(N14="N",AO14*(IF(RarityBackground!$F$3+(O14-1)&gt;10,10,RarityBackground!$F$3+(O14-1)))))-AO14)</f>
        <v/>
      </c>
      <c r="AQ14" s="5" t="str">
        <f t="shared" si="1"/>
        <v/>
      </c>
      <c r="AR14" s="5" t="str">
        <f>IF(Q14="","",Q14*RarityBackground!$D$5)</f>
        <v/>
      </c>
      <c r="AS14" s="5" t="str">
        <f>IF(R14="","",VLOOKUP(R14&amp;"Save1Minute", RarityBackground!$C$6:$D$20,2,0))</f>
        <v/>
      </c>
      <c r="AT14" s="5" t="str">
        <f>IF(S14="","",IF(T14="Y",ROUNDUP(S14*RarityBackground!$D$4,0),IF(T14="N",ROUNDUP(S14*RarityBackground!$D$3,0))))</f>
        <v/>
      </c>
      <c r="AU14" s="5" t="str">
        <f>IF(U14="","",IF(V14="Y",((RarityBackground!$D$4*U14)*(RarityBackground!$F$3+W14)),((RarityBackground!$D$3*U14)*(RarityBackground!$F$3+W14))))</f>
        <v/>
      </c>
      <c r="AV14" s="5" t="str">
        <f>IF(X14="","",IF(Y14="Y",(RarityBackground!$D$4*X14)*IF(Z14="Y",RarityBackground!$F$9,RarityBackground!$F$10),(RarityBackground!$D$3*X14)*IF(Z14="Y",RarityBackground!$F$9,RarityBackground!$F$10)))</f>
        <v/>
      </c>
      <c r="AW14" s="5" t="str">
        <f>IF(AA14="","",AA14*RarityBackground!$D$2)</f>
        <v/>
      </c>
      <c r="AX14" s="5" t="str">
        <f t="shared" si="2"/>
        <v/>
      </c>
      <c r="AY14" s="5" t="str">
        <f>IF(AC14="","",VLOOKUP(AC14,RarityBackground!$A$7:$B$17,2,0))</f>
        <v/>
      </c>
      <c r="AZ14" s="5" t="str">
        <f>IF(AD14="","",IF(AD14="Y",AY14*RarityBackground!$F$5,IF(AD14="N",AY14*(IF(RarityBackground!$F$3+(AE14-1)&gt;10,10,RarityBackground!$F$3+(AE14-1)))))-AY14)</f>
        <v/>
      </c>
      <c r="BA14" s="5" t="str">
        <f>IF(AF14="","",VLOOKUP(AF14,RarityBackground!$A$7:$B$17,2,0))</f>
        <v/>
      </c>
      <c r="BB14" s="5" t="str">
        <f>IF(AG14="","",IF(AG14="Y",BA14*RarityBackground!$F$5,IF(AG14="N",BA14*(IF(RarityBackground!$F$3+(AH14-1)&gt;10,10,RarityBackground!$F$3+(AH14-1)))))-BA14)</f>
        <v/>
      </c>
    </row>
    <row r="15">
      <c r="C15" s="6"/>
      <c r="D15" s="5" t="str">
        <f>IF(A15="","",ROUNDUP(SUM(AI15:BB15)*VLOOKUP(B15,RarityBackground!$A$1:$B$6,2,)*IF(C15="Yes",1,1.1),0))</f>
        <v/>
      </c>
      <c r="F15" s="7"/>
      <c r="I15" s="7"/>
      <c r="J15" s="7"/>
      <c r="K15" s="6"/>
      <c r="L15" s="8"/>
      <c r="M15" s="7"/>
      <c r="N15" s="6"/>
      <c r="O15" s="6"/>
      <c r="P15" s="6"/>
      <c r="Q15" s="8"/>
      <c r="R15" s="7"/>
      <c r="S15" s="7"/>
      <c r="T15" s="6"/>
      <c r="U15" s="6"/>
      <c r="V15" s="6"/>
      <c r="W15" s="6"/>
      <c r="X15" s="6"/>
      <c r="Y15" s="6"/>
      <c r="Z15" s="6"/>
      <c r="AA15" s="8"/>
      <c r="AB15" s="7"/>
      <c r="AC15" s="7"/>
      <c r="AD15" s="6"/>
      <c r="AE15" s="6"/>
      <c r="AF15" s="6"/>
      <c r="AG15" s="6"/>
      <c r="AH15" s="6"/>
      <c r="AI15" s="7" t="str">
        <f>IF(F15="","",F15+IF(G15="",0,VLOOKUP(G15,RarityBackground!$E$7:$F$9,2,0)))</f>
        <v/>
      </c>
      <c r="AJ15" s="5" t="str">
        <f>IF(H15="","",F15+IF(H15=1,RarityBackground!$F$1,IF(H15=2,RarityBackground!$F$1*3,IF(H15=3,RarityBackground!$F$1*6,"Error"))))</f>
        <v/>
      </c>
      <c r="AK15" s="5" t="str">
        <f>IF(I15="","",IF(I15=1,RarityBackground!$F$2,IF(I15=2,RarityBackground!$F$2*3,IF(I15=3,RarityBackground!$F$2*6,"Error"))))</f>
        <v/>
      </c>
      <c r="AL15" s="5" t="str">
        <f>IF(J15="","",ROUNDUP(RarityBackground!$F$6*VLOOKUP(J15, RarityBackground!$A$18:$B$27,2,0),-1))</f>
        <v/>
      </c>
      <c r="AM15" s="5" t="str">
        <f>IF(K15="","",IF(K15="N","",IF(K15="Y",ROUNDUP(RarityBackground!$F$6,-1),"")))</f>
        <v/>
      </c>
      <c r="AN15" s="5" t="str">
        <f>IF(L15="","",IF(L15=1,RarityBackground!$D$1,IF(L15=2,RarityBackground!$D$1*3,IF(L15=3,RarityBackground!$D$1*6,"Error"))))</f>
        <v/>
      </c>
      <c r="AO15" s="5" t="str">
        <f>IF(M15="","",VLOOKUP(M15,RarityBackground!$A$7:$B$17,2,0))</f>
        <v/>
      </c>
      <c r="AP15" s="5" t="str">
        <f>IF(N15="","",IF(N15="Y",AO15*RarityBackground!$F$5,IF(N15="N",AO15*(IF(RarityBackground!$F$3+(O15-1)&gt;10,10,RarityBackground!$F$3+(O15-1)))))-AO15)</f>
        <v/>
      </c>
      <c r="AQ15" s="5" t="str">
        <f t="shared" si="1"/>
        <v/>
      </c>
      <c r="AR15" s="5" t="str">
        <f>IF(Q15="","",Q15*RarityBackground!$D$5)</f>
        <v/>
      </c>
      <c r="AS15" s="5" t="str">
        <f>IF(R15="","",VLOOKUP(R15&amp;"Save1Minute", RarityBackground!$C$6:$D$20,2,0))</f>
        <v/>
      </c>
      <c r="AT15" s="5" t="str">
        <f>IF(S15="","",IF(T15="Y",ROUNDUP(S15*RarityBackground!$D$4,0),IF(T15="N",ROUNDUP(S15*RarityBackground!$D$3,0))))</f>
        <v/>
      </c>
      <c r="AU15" s="5" t="str">
        <f>IF(U15="","",IF(V15="Y",((RarityBackground!$D$4*U15)*(RarityBackground!$F$3+W15)),((RarityBackground!$D$3*U15)*(RarityBackground!$F$3+W15))))</f>
        <v/>
      </c>
      <c r="AV15" s="5" t="str">
        <f>IF(X15="","",IF(Y15="Y",(RarityBackground!$D$4*X15)*IF(Z15="Y",RarityBackground!$F$9,RarityBackground!$F$10),(RarityBackground!$D$3*X15)*IF(Z15="Y",RarityBackground!$F$9,RarityBackground!$F$10)))</f>
        <v/>
      </c>
      <c r="AW15" s="5" t="str">
        <f>IF(AA15="","",AA15*RarityBackground!$D$2)</f>
        <v/>
      </c>
      <c r="AX15" s="5" t="str">
        <f t="shared" si="2"/>
        <v/>
      </c>
      <c r="AY15" s="5" t="str">
        <f>IF(AC15="","",VLOOKUP(AC15,RarityBackground!$A$7:$B$17,2,0))</f>
        <v/>
      </c>
      <c r="AZ15" s="5" t="str">
        <f>IF(AD15="","",IF(AD15="Y",AY15*RarityBackground!$F$5,IF(AD15="N",AY15*(IF(RarityBackground!$F$3+(AE15-1)&gt;10,10,RarityBackground!$F$3+(AE15-1)))))-AY15)</f>
        <v/>
      </c>
      <c r="BA15" s="5" t="str">
        <f>IF(AF15="","",VLOOKUP(AF15,RarityBackground!$A$7:$B$17,2,0))</f>
        <v/>
      </c>
      <c r="BB15" s="5" t="str">
        <f>IF(AG15="","",IF(AG15="Y",BA15*RarityBackground!$F$5,IF(AG15="N",BA15*(IF(RarityBackground!$F$3+(AH15-1)&gt;10,10,RarityBackground!$F$3+(AH15-1)))))-BA15)</f>
        <v/>
      </c>
    </row>
    <row r="16">
      <c r="C16" s="6"/>
      <c r="D16" s="5" t="str">
        <f>IF(A16="","",ROUNDUP(SUM(AI16:BB16)*VLOOKUP(B16,RarityBackground!$A$1:$B$6,2,)*IF(C16="Yes",1,1.1),0))</f>
        <v/>
      </c>
      <c r="F16" s="7"/>
      <c r="I16" s="7"/>
      <c r="J16" s="7"/>
      <c r="K16" s="6"/>
      <c r="L16" s="8"/>
      <c r="M16" s="7"/>
      <c r="N16" s="6"/>
      <c r="O16" s="6"/>
      <c r="P16" s="6"/>
      <c r="Q16" s="8"/>
      <c r="R16" s="7"/>
      <c r="S16" s="7"/>
      <c r="T16" s="6"/>
      <c r="U16" s="6"/>
      <c r="V16" s="6"/>
      <c r="W16" s="6"/>
      <c r="X16" s="6"/>
      <c r="Y16" s="6"/>
      <c r="Z16" s="6"/>
      <c r="AA16" s="8"/>
      <c r="AB16" s="7"/>
      <c r="AC16" s="7"/>
      <c r="AD16" s="6"/>
      <c r="AE16" s="6"/>
      <c r="AF16" s="6"/>
      <c r="AG16" s="6"/>
      <c r="AH16" s="6"/>
      <c r="AI16" s="7" t="str">
        <f>IF(F16="","",F16+IF(G16="",0,VLOOKUP(G16,RarityBackground!$E$7:$F$9,2,0)))</f>
        <v/>
      </c>
      <c r="AJ16" s="5" t="str">
        <f>IF(H16="","",F16+IF(H16=1,RarityBackground!$F$1,IF(H16=2,RarityBackground!$F$1*3,IF(H16=3,RarityBackground!$F$1*6,"Error"))))</f>
        <v/>
      </c>
      <c r="AK16" s="5" t="str">
        <f>IF(I16="","",IF(I16=1,RarityBackground!$F$2,IF(I16=2,RarityBackground!$F$2*3,IF(I16=3,RarityBackground!$F$2*6,"Error"))))</f>
        <v/>
      </c>
      <c r="AL16" s="5" t="str">
        <f>IF(J16="","",ROUNDUP(RarityBackground!$F$6*VLOOKUP(J16, RarityBackground!$A$18:$B$27,2,0),-1))</f>
        <v/>
      </c>
      <c r="AM16" s="5" t="str">
        <f>IF(K16="","",IF(K16="N","",IF(K16="Y",ROUNDUP(RarityBackground!$F$6,-1),"")))</f>
        <v/>
      </c>
      <c r="AN16" s="5" t="str">
        <f>IF(L16="","",IF(L16=1,RarityBackground!$D$1,IF(L16=2,RarityBackground!$D$1*3,IF(L16=3,RarityBackground!$D$1*6,"Error"))))</f>
        <v/>
      </c>
      <c r="AO16" s="5" t="str">
        <f>IF(M16="","",VLOOKUP(M16,RarityBackground!$A$7:$B$17,2,0))</f>
        <v/>
      </c>
      <c r="AP16" s="5" t="str">
        <f>IF(N16="","",IF(N16="Y",AO16*RarityBackground!$F$5,IF(N16="N",AO16*(IF(RarityBackground!$F$3+(O16-1)&gt;10,10,RarityBackground!$F$3+(O16-1)))))-AO16)</f>
        <v/>
      </c>
      <c r="AQ16" s="5" t="str">
        <f t="shared" si="1"/>
        <v/>
      </c>
      <c r="AR16" s="5" t="str">
        <f>IF(Q16="","",Q16*RarityBackground!$D$5)</f>
        <v/>
      </c>
      <c r="AS16" s="5" t="str">
        <f>IF(R16="","",VLOOKUP(R16&amp;"Save1Minute", RarityBackground!$C$6:$D$20,2,0))</f>
        <v/>
      </c>
      <c r="AT16" s="5" t="str">
        <f>IF(S16="","",IF(T16="Y",ROUNDUP(S16*RarityBackground!$D$4,0),IF(T16="N",ROUNDUP(S16*RarityBackground!$D$3,0))))</f>
        <v/>
      </c>
      <c r="AU16" s="5" t="str">
        <f>IF(U16="","",IF(V16="Y",((RarityBackground!$D$4*U16)*(RarityBackground!$F$3+W16)),((RarityBackground!$D$3*U16)*(RarityBackground!$F$3+W16))))</f>
        <v/>
      </c>
      <c r="AV16" s="5" t="str">
        <f>IF(X16="","",IF(Y16="Y",(RarityBackground!$D$4*X16)*IF(Z16="Y",RarityBackground!$F$9,RarityBackground!$F$10),(RarityBackground!$D$3*X16)*IF(Z16="Y",RarityBackground!$F$9,RarityBackground!$F$10)))</f>
        <v/>
      </c>
      <c r="AW16" s="5" t="str">
        <f>IF(AA16="","",AA16*RarityBackground!$D$2)</f>
        <v/>
      </c>
      <c r="AX16" s="5" t="str">
        <f t="shared" si="2"/>
        <v/>
      </c>
      <c r="AY16" s="5" t="str">
        <f>IF(AC16="","",VLOOKUP(AC16,RarityBackground!$A$7:$B$17,2,0))</f>
        <v/>
      </c>
      <c r="AZ16" s="5" t="str">
        <f>IF(AD16="","",IF(AD16="Y",AY16*RarityBackground!$F$5,IF(AD16="N",AY16*(IF(RarityBackground!$F$3+(AE16-1)&gt;10,10,RarityBackground!$F$3+(AE16-1)))))-AY16)</f>
        <v/>
      </c>
      <c r="BA16" s="5" t="str">
        <f>IF(AF16="","",VLOOKUP(AF16,RarityBackground!$A$7:$B$17,2,0))</f>
        <v/>
      </c>
      <c r="BB16" s="5" t="str">
        <f>IF(AG16="","",IF(AG16="Y",BA16*RarityBackground!$F$5,IF(AG16="N",BA16*(IF(RarityBackground!$F$3+(AH16-1)&gt;10,10,RarityBackground!$F$3+(AH16-1)))))-BA16)</f>
        <v/>
      </c>
    </row>
    <row r="17">
      <c r="C17" s="6"/>
      <c r="D17" s="5" t="str">
        <f>IF(A17="","",ROUNDUP(SUM(AI17:BB17)*VLOOKUP(B17,RarityBackground!$A$1:$B$6,2,)*IF(C17="Yes",1,1.1),0))</f>
        <v/>
      </c>
      <c r="F17" s="7"/>
      <c r="I17" s="7"/>
      <c r="J17" s="7"/>
      <c r="K17" s="6"/>
      <c r="L17" s="8"/>
      <c r="M17" s="7"/>
      <c r="N17" s="6"/>
      <c r="O17" s="6"/>
      <c r="P17" s="6"/>
      <c r="Q17" s="8"/>
      <c r="R17" s="7"/>
      <c r="S17" s="7"/>
      <c r="T17" s="6"/>
      <c r="U17" s="6"/>
      <c r="V17" s="6"/>
      <c r="W17" s="6"/>
      <c r="X17" s="6"/>
      <c r="Y17" s="6"/>
      <c r="Z17" s="6"/>
      <c r="AA17" s="8"/>
      <c r="AB17" s="7"/>
      <c r="AC17" s="7"/>
      <c r="AD17" s="6"/>
      <c r="AE17" s="6"/>
      <c r="AF17" s="6"/>
      <c r="AG17" s="6"/>
      <c r="AH17" s="6"/>
      <c r="AI17" s="7" t="str">
        <f>IF(F17="","",F17+IF(G17="",0,VLOOKUP(G17,RarityBackground!$E$7:$F$9,2,0)))</f>
        <v/>
      </c>
      <c r="AJ17" s="5" t="str">
        <f>IF(H17="","",F17+IF(H17=1,RarityBackground!$F$1,IF(H17=2,RarityBackground!$F$1*3,IF(H17=3,RarityBackground!$F$1*6,"Error"))))</f>
        <v/>
      </c>
      <c r="AK17" s="5" t="str">
        <f>IF(I17="","",IF(I17=1,RarityBackground!$F$2,IF(I17=2,RarityBackground!$F$2*3,IF(I17=3,RarityBackground!$F$2*6,"Error"))))</f>
        <v/>
      </c>
      <c r="AL17" s="5" t="str">
        <f>IF(J17="","",ROUNDUP(RarityBackground!$F$6*VLOOKUP(J17, RarityBackground!$A$18:$B$27,2,0),-1))</f>
        <v/>
      </c>
      <c r="AM17" s="5" t="str">
        <f>IF(K17="","",IF(K17="N","",IF(K17="Y",ROUNDUP(RarityBackground!$F$6,-1),"")))</f>
        <v/>
      </c>
      <c r="AN17" s="5" t="str">
        <f>IF(L17="","",IF(L17=1,RarityBackground!$D$1,IF(L17=2,RarityBackground!$D$1*3,IF(L17=3,RarityBackground!$D$1*6,"Error"))))</f>
        <v/>
      </c>
      <c r="AO17" s="5" t="str">
        <f>IF(M17="","",VLOOKUP(M17,RarityBackground!$A$7:$B$17,2,0))</f>
        <v/>
      </c>
      <c r="AP17" s="5" t="str">
        <f>IF(N17="","",IF(N17="Y",AO17*RarityBackground!$F$5,IF(N17="N",AO17*(IF(RarityBackground!$F$3+(O17-1)&gt;10,10,RarityBackground!$F$3+(O17-1)))))-AO17)</f>
        <v/>
      </c>
      <c r="AQ17" s="5" t="str">
        <f t="shared" si="1"/>
        <v/>
      </c>
      <c r="AR17" s="5" t="str">
        <f>IF(Q17="","",Q17*RarityBackground!$D$5)</f>
        <v/>
      </c>
      <c r="AS17" s="5" t="str">
        <f>IF(R17="","",VLOOKUP(R17&amp;"Save1Minute", RarityBackground!$C$6:$D$20,2,0))</f>
        <v/>
      </c>
      <c r="AT17" s="5" t="str">
        <f>IF(S17="","",IF(T17="Y",ROUNDUP(S17*RarityBackground!$D$4,0),IF(T17="N",ROUNDUP(S17*RarityBackground!$D$3,0))))</f>
        <v/>
      </c>
      <c r="AU17" s="5" t="str">
        <f>IF(U17="","",IF(V17="Y",((RarityBackground!$D$4*U17)*(RarityBackground!$F$3+W17)),((RarityBackground!$D$3*U17)*(RarityBackground!$F$3+W17))))</f>
        <v/>
      </c>
      <c r="AV17" s="5" t="str">
        <f>IF(X17="","",IF(Y17="Y",(RarityBackground!$D$4*X17)*IF(Z17="Y",RarityBackground!$F$9,RarityBackground!$F$10),(RarityBackground!$D$3*X17)*IF(Z17="Y",RarityBackground!$F$9,RarityBackground!$F$10)))</f>
        <v/>
      </c>
      <c r="AW17" s="5" t="str">
        <f>IF(AA17="","",AA17*RarityBackground!$D$2)</f>
        <v/>
      </c>
      <c r="AX17" s="5" t="str">
        <f t="shared" si="2"/>
        <v/>
      </c>
      <c r="AY17" s="5" t="str">
        <f>IF(AC17="","",VLOOKUP(AC17,RarityBackground!$A$7:$B$17,2,0))</f>
        <v/>
      </c>
      <c r="AZ17" s="5" t="str">
        <f>IF(AD17="","",IF(AD17="Y",AY17*RarityBackground!$F$5,IF(AD17="N",AY17*(IF(RarityBackground!$F$3+(AE17-1)&gt;10,10,RarityBackground!$F$3+(AE17-1)))))-AY17)</f>
        <v/>
      </c>
      <c r="BA17" s="5" t="str">
        <f>IF(AF17="","",VLOOKUP(AF17,RarityBackground!$A$7:$B$17,2,0))</f>
        <v/>
      </c>
      <c r="BB17" s="5" t="str">
        <f>IF(AG17="","",IF(AG17="Y",BA17*RarityBackground!$F$5,IF(AG17="N",BA17*(IF(RarityBackground!$F$3+(AH17-1)&gt;10,10,RarityBackground!$F$3+(AH17-1)))))-BA17)</f>
        <v/>
      </c>
    </row>
    <row r="18">
      <c r="C18" s="6"/>
      <c r="D18" s="5" t="str">
        <f>IF(A18="","",ROUNDUP(SUM(AI18:BB18)*VLOOKUP(B18,RarityBackground!$A$1:$B$6,2,)*IF(C18="Yes",1,1.1),0))</f>
        <v/>
      </c>
      <c r="F18" s="7"/>
      <c r="I18" s="7"/>
      <c r="J18" s="7"/>
      <c r="K18" s="6"/>
      <c r="L18" s="8"/>
      <c r="M18" s="7"/>
      <c r="N18" s="6"/>
      <c r="O18" s="6"/>
      <c r="P18" s="6"/>
      <c r="Q18" s="8"/>
      <c r="R18" s="7"/>
      <c r="S18" s="7"/>
      <c r="T18" s="6"/>
      <c r="U18" s="6"/>
      <c r="V18" s="6"/>
      <c r="W18" s="6"/>
      <c r="X18" s="6"/>
      <c r="Y18" s="6"/>
      <c r="Z18" s="6"/>
      <c r="AA18" s="8"/>
      <c r="AB18" s="7"/>
      <c r="AC18" s="7"/>
      <c r="AD18" s="6"/>
      <c r="AE18" s="6"/>
      <c r="AF18" s="6"/>
      <c r="AG18" s="6"/>
      <c r="AH18" s="6"/>
      <c r="AI18" s="7" t="str">
        <f>IF(F18="","",F18+IF(G18="",0,VLOOKUP(G18,RarityBackground!$E$7:$F$9,2,0)))</f>
        <v/>
      </c>
      <c r="AJ18" s="5" t="str">
        <f>IF(H18="","",F18+IF(H18=1,RarityBackground!$F$1,IF(H18=2,RarityBackground!$F$1*3,IF(H18=3,RarityBackground!$F$1*6,"Error"))))</f>
        <v/>
      </c>
      <c r="AK18" s="5" t="str">
        <f>IF(I18="","",IF(I18=1,RarityBackground!$F$2,IF(I18=2,RarityBackground!$F$2*3,IF(I18=3,RarityBackground!$F$2*6,"Error"))))</f>
        <v/>
      </c>
      <c r="AL18" s="5" t="str">
        <f>IF(J18="","",ROUNDUP(RarityBackground!$F$6*VLOOKUP(J18, RarityBackground!$A$18:$B$27,2,0),-1))</f>
        <v/>
      </c>
      <c r="AM18" s="5" t="str">
        <f>IF(K18="","",IF(K18="N","",IF(K18="Y",ROUNDUP(RarityBackground!$F$6,-1),"")))</f>
        <v/>
      </c>
      <c r="AN18" s="5" t="str">
        <f>IF(L18="","",IF(L18=1,RarityBackground!$D$1,IF(L18=2,RarityBackground!$D$1*3,IF(L18=3,RarityBackground!$D$1*6,"Error"))))</f>
        <v/>
      </c>
      <c r="AO18" s="5" t="str">
        <f>IF(M18="","",VLOOKUP(M18,RarityBackground!$A$7:$B$17,2,0))</f>
        <v/>
      </c>
      <c r="AP18" s="5" t="str">
        <f>IF(N18="","",IF(N18="Y",AO18*RarityBackground!$F$5,IF(N18="N",AO18*(IF(RarityBackground!$F$3+(O18-1)&gt;10,10,RarityBackground!$F$3+(O18-1)))))-AO18)</f>
        <v/>
      </c>
      <c r="AQ18" s="5" t="str">
        <f t="shared" si="1"/>
        <v/>
      </c>
      <c r="AR18" s="5" t="str">
        <f>IF(Q18="","",Q18*RarityBackground!$D$5)</f>
        <v/>
      </c>
      <c r="AS18" s="5" t="str">
        <f>IF(R18="","",VLOOKUP(R18&amp;"Save1Minute", RarityBackground!$C$6:$D$20,2,0))</f>
        <v/>
      </c>
      <c r="AT18" s="5" t="str">
        <f>IF(S18="","",IF(T18="Y",ROUNDUP(S18*RarityBackground!$D$4,0),IF(T18="N",ROUNDUP(S18*RarityBackground!$D$3,0))))</f>
        <v/>
      </c>
      <c r="AU18" s="5" t="str">
        <f>IF(U18="","",IF(V18="Y",((RarityBackground!$D$4*U18)*(RarityBackground!$F$3+W18)),((RarityBackground!$D$3*U18)*(RarityBackground!$F$3+W18))))</f>
        <v/>
      </c>
      <c r="AV18" s="5" t="str">
        <f>IF(X18="","",IF(Y18="Y",(RarityBackground!$D$4*X18)*IF(Z18="Y",RarityBackground!$F$9,RarityBackground!$F$10),(RarityBackground!$D$3*X18)*IF(Z18="Y",RarityBackground!$F$9,RarityBackground!$F$10)))</f>
        <v/>
      </c>
      <c r="AW18" s="5" t="str">
        <f>IF(AA18="","",AA18*RarityBackground!$D$2)</f>
        <v/>
      </c>
      <c r="AX18" s="5" t="str">
        <f t="shared" si="2"/>
        <v/>
      </c>
      <c r="AY18" s="5" t="str">
        <f>IF(AC18="","",VLOOKUP(AC18,RarityBackground!$A$7:$B$17,2,0))</f>
        <v/>
      </c>
      <c r="AZ18" s="5" t="str">
        <f>IF(AD18="","",IF(AD18="Y",AY18*RarityBackground!$F$5,IF(AD18="N",AY18*(IF(RarityBackground!$F$3+(AE18-1)&gt;10,10,RarityBackground!$F$3+(AE18-1)))))-AY18)</f>
        <v/>
      </c>
      <c r="BA18" s="5" t="str">
        <f>IF(AF18="","",VLOOKUP(AF18,RarityBackground!$A$7:$B$17,2,0))</f>
        <v/>
      </c>
      <c r="BB18" s="5" t="str">
        <f>IF(AG18="","",IF(AG18="Y",BA18*RarityBackground!$F$5,IF(AG18="N",BA18*(IF(RarityBackground!$F$3+(AH18-1)&gt;10,10,RarityBackground!$F$3+(AH18-1)))))-BA18)</f>
        <v/>
      </c>
    </row>
    <row r="19">
      <c r="C19" s="6"/>
      <c r="D19" s="5" t="str">
        <f>IF(A19="","",ROUNDUP(SUM(AI19:BB19)*VLOOKUP(B19,RarityBackground!$A$1:$B$6,2,)*IF(C19="Yes",1,1.1),0))</f>
        <v/>
      </c>
      <c r="F19" s="7"/>
      <c r="I19" s="7"/>
      <c r="J19" s="7"/>
      <c r="K19" s="6"/>
      <c r="L19" s="8"/>
      <c r="M19" s="7"/>
      <c r="N19" s="6"/>
      <c r="O19" s="6"/>
      <c r="P19" s="6"/>
      <c r="Q19" s="8"/>
      <c r="R19" s="7"/>
      <c r="S19" s="7"/>
      <c r="T19" s="6"/>
      <c r="U19" s="6"/>
      <c r="V19" s="6"/>
      <c r="W19" s="6"/>
      <c r="X19" s="6"/>
      <c r="Y19" s="6"/>
      <c r="Z19" s="6"/>
      <c r="AA19" s="8"/>
      <c r="AB19" s="7"/>
      <c r="AC19" s="7"/>
      <c r="AD19" s="6"/>
      <c r="AE19" s="6"/>
      <c r="AF19" s="6"/>
      <c r="AG19" s="6"/>
      <c r="AH19" s="6"/>
      <c r="AI19" s="7" t="str">
        <f>IF(F19="","",F19+IF(G19="",0,VLOOKUP(G19,RarityBackground!$E$7:$F$9,2,0)))</f>
        <v/>
      </c>
      <c r="AJ19" s="5" t="str">
        <f>IF(H19="","",F19+IF(H19=1,RarityBackground!$F$1,IF(H19=2,RarityBackground!$F$1*3,IF(H19=3,RarityBackground!$F$1*6,"Error"))))</f>
        <v/>
      </c>
      <c r="AK19" s="5" t="str">
        <f>IF(I19="","",IF(I19=1,RarityBackground!$F$2,IF(I19=2,RarityBackground!$F$2*3,IF(I19=3,RarityBackground!$F$2*6,"Error"))))</f>
        <v/>
      </c>
      <c r="AL19" s="5" t="str">
        <f>IF(J19="","",ROUNDUP(RarityBackground!$F$6*VLOOKUP(J19, RarityBackground!$A$18:$B$27,2,0),-1))</f>
        <v/>
      </c>
      <c r="AM19" s="5" t="str">
        <f>IF(K19="","",IF(K19="N","",IF(K19="Y",ROUNDUP(RarityBackground!$F$6,-1),"")))</f>
        <v/>
      </c>
      <c r="AN19" s="5" t="str">
        <f>IF(L19="","",IF(L19=1,RarityBackground!$D$1,IF(L19=2,RarityBackground!$D$1*3,IF(L19=3,RarityBackground!$D$1*6,"Error"))))</f>
        <v/>
      </c>
      <c r="AO19" s="5" t="str">
        <f>IF(M19="","",VLOOKUP(M19,RarityBackground!$A$7:$B$17,2,0))</f>
        <v/>
      </c>
      <c r="AP19" s="5" t="str">
        <f>IF(N19="","",IF(N19="Y",AO19*RarityBackground!$F$5,IF(N19="N",AO19*(IF(RarityBackground!$F$3+(O19-1)&gt;10,10,RarityBackground!$F$3+(O19-1)))))-AO19)</f>
        <v/>
      </c>
      <c r="AQ19" s="5" t="str">
        <f t="shared" si="1"/>
        <v/>
      </c>
      <c r="AR19" s="5" t="str">
        <f>IF(Q19="","",Q19*RarityBackground!$D$5)</f>
        <v/>
      </c>
      <c r="AS19" s="5" t="str">
        <f>IF(R19="","",VLOOKUP(R19&amp;"Save1Minute", RarityBackground!$C$6:$D$20,2,0))</f>
        <v/>
      </c>
      <c r="AT19" s="5" t="str">
        <f>IF(S19="","",IF(T19="Y",ROUNDUP(S19*RarityBackground!$D$4,0),IF(T19="N",ROUNDUP(S19*RarityBackground!$D$3,0))))</f>
        <v/>
      </c>
      <c r="AU19" s="5" t="str">
        <f>IF(U19="","",IF(V19="Y",((RarityBackground!$D$4*U19)*(RarityBackground!$F$3+W19)),((RarityBackground!$D$3*U19)*(RarityBackground!$F$3+W19))))</f>
        <v/>
      </c>
      <c r="AV19" s="5" t="str">
        <f>IF(X19="","",IF(Y19="Y",(RarityBackground!$D$4*X19)*IF(Z19="Y",RarityBackground!$F$9,RarityBackground!$F$10),(RarityBackground!$D$3*X19)*IF(Z19="Y",RarityBackground!$F$9,RarityBackground!$F$10)))</f>
        <v/>
      </c>
      <c r="AW19" s="5" t="str">
        <f>IF(AA19="","",AA19*RarityBackground!$D$2)</f>
        <v/>
      </c>
      <c r="AX19" s="5" t="str">
        <f t="shared" si="2"/>
        <v/>
      </c>
      <c r="AY19" s="5" t="str">
        <f>IF(AC19="","",VLOOKUP(AC19,RarityBackground!$A$7:$B$17,2,0))</f>
        <v/>
      </c>
      <c r="AZ19" s="5" t="str">
        <f>IF(AD19="","",IF(AD19="Y",AY19*RarityBackground!$F$5,IF(AD19="N",AY19*(IF(RarityBackground!$F$3+(AE19-1)&gt;10,10,RarityBackground!$F$3+(AE19-1)))))-AY19)</f>
        <v/>
      </c>
      <c r="BA19" s="5" t="str">
        <f>IF(AF19="","",VLOOKUP(AF19,RarityBackground!$A$7:$B$17,2,0))</f>
        <v/>
      </c>
      <c r="BB19" s="5" t="str">
        <f>IF(AG19="","",IF(AG19="Y",BA19*RarityBackground!$F$5,IF(AG19="N",BA19*(IF(RarityBackground!$F$3+(AH19-1)&gt;10,10,RarityBackground!$F$3+(AH19-1)))))-BA19)</f>
        <v/>
      </c>
    </row>
    <row r="20">
      <c r="C20" s="6"/>
      <c r="D20" s="5" t="str">
        <f>IF(A20="","",ROUNDUP(SUM(AI20:BB20)*VLOOKUP(B20,RarityBackground!$A$1:$B$6,2,)*IF(C20="Yes",1,1.1),0))</f>
        <v/>
      </c>
      <c r="F20" s="7"/>
      <c r="I20" s="7"/>
      <c r="J20" s="7"/>
      <c r="K20" s="6"/>
      <c r="L20" s="8"/>
      <c r="M20" s="7"/>
      <c r="N20" s="6"/>
      <c r="O20" s="6"/>
      <c r="P20" s="6"/>
      <c r="Q20" s="8"/>
      <c r="R20" s="7"/>
      <c r="S20" s="7"/>
      <c r="T20" s="6"/>
      <c r="U20" s="6"/>
      <c r="V20" s="6"/>
      <c r="W20" s="6"/>
      <c r="X20" s="6"/>
      <c r="Y20" s="6"/>
      <c r="Z20" s="6"/>
      <c r="AA20" s="8"/>
      <c r="AB20" s="7"/>
      <c r="AC20" s="7"/>
      <c r="AD20" s="6"/>
      <c r="AE20" s="6"/>
      <c r="AF20" s="6"/>
      <c r="AG20" s="6"/>
      <c r="AH20" s="6"/>
      <c r="AI20" s="7" t="str">
        <f>IF(F20="","",F20+IF(G20="",0,VLOOKUP(G20,RarityBackground!$E$7:$F$9,2,0)))</f>
        <v/>
      </c>
      <c r="AJ20" s="5" t="str">
        <f>IF(H20="","",F20+IF(H20=1,RarityBackground!$F$1,IF(H20=2,RarityBackground!$F$1*3,IF(H20=3,RarityBackground!$F$1*6,"Error"))))</f>
        <v/>
      </c>
      <c r="AK20" s="5" t="str">
        <f>IF(I20="","",IF(I20=1,RarityBackground!$F$2,IF(I20=2,RarityBackground!$F$2*3,IF(I20=3,RarityBackground!$F$2*6,"Error"))))</f>
        <v/>
      </c>
      <c r="AL20" s="5" t="str">
        <f>IF(J20="","",ROUNDUP(RarityBackground!$F$6*VLOOKUP(J20, RarityBackground!$A$18:$B$27,2,0),-1))</f>
        <v/>
      </c>
      <c r="AM20" s="5" t="str">
        <f>IF(K20="","",IF(K20="N","",IF(K20="Y",ROUNDUP(RarityBackground!$F$6,-1),"")))</f>
        <v/>
      </c>
      <c r="AN20" s="5" t="str">
        <f>IF(L20="","",IF(L20=1,RarityBackground!$D$1,IF(L20=2,RarityBackground!$D$1*3,IF(L20=3,RarityBackground!$D$1*6,"Error"))))</f>
        <v/>
      </c>
      <c r="AO20" s="5" t="str">
        <f>IF(M20="","",VLOOKUP(M20,RarityBackground!$A$7:$B$17,2,0))</f>
        <v/>
      </c>
      <c r="AP20" s="5" t="str">
        <f>IF(N20="","",IF(N20="Y",AO20*RarityBackground!$F$5,IF(N20="N",AO20*(IF(RarityBackground!$F$3+(O20-1)&gt;10,10,RarityBackground!$F$3+(O20-1)))))-AO20)</f>
        <v/>
      </c>
      <c r="AQ20" s="5" t="str">
        <f t="shared" si="1"/>
        <v/>
      </c>
      <c r="AR20" s="5" t="str">
        <f>IF(Q20="","",Q20*RarityBackground!$D$5)</f>
        <v/>
      </c>
      <c r="AS20" s="5" t="str">
        <f>IF(R20="","",VLOOKUP(R20&amp;"Save1Minute", RarityBackground!$C$6:$D$20,2,0))</f>
        <v/>
      </c>
      <c r="AT20" s="5" t="str">
        <f>IF(S20="","",IF(T20="Y",ROUNDUP(S20*RarityBackground!$D$4,0),IF(T20="N",ROUNDUP(S20*RarityBackground!$D$3,0))))</f>
        <v/>
      </c>
      <c r="AU20" s="5" t="str">
        <f>IF(U20="","",IF(V20="Y",((RarityBackground!$D$4*U20)*(RarityBackground!$F$3+W20)),((RarityBackground!$D$3*U20)*(RarityBackground!$F$3+W20))))</f>
        <v/>
      </c>
      <c r="AV20" s="5" t="str">
        <f>IF(X20="","",IF(Y20="Y",(RarityBackground!$D$4*X20)*IF(Z20="Y",RarityBackground!$F$9,RarityBackground!$F$10),(RarityBackground!$D$3*X20)*IF(Z20="Y",RarityBackground!$F$9,RarityBackground!$F$10)))</f>
        <v/>
      </c>
      <c r="AW20" s="5" t="str">
        <f>IF(AA20="","",AA20*RarityBackground!$D$2)</f>
        <v/>
      </c>
      <c r="AX20" s="5" t="str">
        <f t="shared" si="2"/>
        <v/>
      </c>
      <c r="AY20" s="5" t="str">
        <f>IF(AC20="","",VLOOKUP(AC20,RarityBackground!$A$7:$B$17,2,0))</f>
        <v/>
      </c>
      <c r="AZ20" s="5" t="str">
        <f>IF(AD20="","",IF(AD20="Y",AY20*RarityBackground!$F$5,IF(AD20="N",AY20*(IF(RarityBackground!$F$3+(AE20-1)&gt;10,10,RarityBackground!$F$3+(AE20-1)))))-AY20)</f>
        <v/>
      </c>
      <c r="BA20" s="5" t="str">
        <f>IF(AF20="","",VLOOKUP(AF20,RarityBackground!$A$7:$B$17,2,0))</f>
        <v/>
      </c>
      <c r="BB20" s="5" t="str">
        <f>IF(AG20="","",IF(AG20="Y",BA20*RarityBackground!$F$5,IF(AG20="N",BA20*(IF(RarityBackground!$F$3+(AH20-1)&gt;10,10,RarityBackground!$F$3+(AH20-1)))))-BA20)</f>
        <v/>
      </c>
    </row>
    <row r="21" ht="15.75" customHeight="1">
      <c r="C21" s="6"/>
      <c r="D21" s="5" t="str">
        <f>IF(A21="","",ROUNDUP(SUM(AI21:BB21)*VLOOKUP(B21,RarityBackground!$A$1:$B$6,2,)*IF(C21="Yes",1,1.1),0))</f>
        <v/>
      </c>
      <c r="F21" s="7"/>
      <c r="I21" s="7"/>
      <c r="J21" s="7"/>
      <c r="K21" s="6"/>
      <c r="L21" s="8"/>
      <c r="M21" s="7"/>
      <c r="N21" s="6"/>
      <c r="O21" s="6"/>
      <c r="P21" s="6"/>
      <c r="Q21" s="8"/>
      <c r="R21" s="7"/>
      <c r="S21" s="7"/>
      <c r="T21" s="6"/>
      <c r="U21" s="6"/>
      <c r="V21" s="6"/>
      <c r="W21" s="6"/>
      <c r="X21" s="6"/>
      <c r="Y21" s="6"/>
      <c r="Z21" s="6"/>
      <c r="AA21" s="8"/>
      <c r="AB21" s="7"/>
      <c r="AC21" s="7"/>
      <c r="AD21" s="6"/>
      <c r="AE21" s="6"/>
      <c r="AF21" s="6"/>
      <c r="AG21" s="6"/>
      <c r="AH21" s="6"/>
      <c r="AI21" s="7" t="str">
        <f>IF(F21="","",F21+IF(G21="",0,VLOOKUP(G21,RarityBackground!$E$7:$F$9,2,0)))</f>
        <v/>
      </c>
      <c r="AJ21" s="5" t="str">
        <f>IF(H21="","",F21+IF(H21=1,RarityBackground!$F$1,IF(H21=2,RarityBackground!$F$1*3,IF(H21=3,RarityBackground!$F$1*6,"Error"))))</f>
        <v/>
      </c>
      <c r="AK21" s="5" t="str">
        <f>IF(I21="","",IF(I21=1,RarityBackground!$F$2,IF(I21=2,RarityBackground!$F$2*3,IF(I21=3,RarityBackground!$F$2*6,"Error"))))</f>
        <v/>
      </c>
      <c r="AL21" s="5" t="str">
        <f>IF(J21="","",ROUNDUP(RarityBackground!$F$6*VLOOKUP(J21, RarityBackground!$A$18:$B$27,2,0),-1))</f>
        <v/>
      </c>
      <c r="AM21" s="5" t="str">
        <f>IF(K21="","",IF(K21="N","",IF(K21="Y",ROUNDUP(RarityBackground!$F$6,-1),"")))</f>
        <v/>
      </c>
      <c r="AN21" s="5" t="str">
        <f>IF(L21="","",IF(L21=1,RarityBackground!$D$1,IF(L21=2,RarityBackground!$D$1*3,IF(L21=3,RarityBackground!$D$1*6,"Error"))))</f>
        <v/>
      </c>
      <c r="AO21" s="5" t="str">
        <f>IF(M21="","",VLOOKUP(M21,RarityBackground!$A$7:$B$17,2,0))</f>
        <v/>
      </c>
      <c r="AP21" s="5" t="str">
        <f>IF(N21="","",IF(N21="Y",AO21*RarityBackground!$F$5,IF(N21="N",AO21*(IF(RarityBackground!$F$3+(O21-1)&gt;10,10,RarityBackground!$F$3+(O21-1)))))-AO21)</f>
        <v/>
      </c>
      <c r="AQ21" s="5" t="str">
        <f t="shared" si="1"/>
        <v/>
      </c>
      <c r="AR21" s="5" t="str">
        <f>IF(Q21="","",Q21*RarityBackground!$D$5)</f>
        <v/>
      </c>
      <c r="AS21" s="5" t="str">
        <f>IF(R21="","",VLOOKUP(R21&amp;"Save1Minute", RarityBackground!$C$6:$D$20,2,0))</f>
        <v/>
      </c>
      <c r="AT21" s="5" t="str">
        <f>IF(S21="","",IF(T21="Y",ROUNDUP(S21*RarityBackground!$D$4,0),IF(T21="N",ROUNDUP(S21*RarityBackground!$D$3,0))))</f>
        <v/>
      </c>
      <c r="AU21" s="5" t="str">
        <f>IF(U21="","",IF(V21="Y",((RarityBackground!$D$4*U21)*(RarityBackground!$F$3+W21)),((RarityBackground!$D$3*U21)*(RarityBackground!$F$3+W21))))</f>
        <v/>
      </c>
      <c r="AV21" s="5" t="str">
        <f>IF(X21="","",IF(Y21="Y",(RarityBackground!$D$4*X21)*IF(Z21="Y",RarityBackground!$F$9,RarityBackground!$F$10),(RarityBackground!$D$3*X21)*IF(Z21="Y",RarityBackground!$F$9,RarityBackground!$F$10)))</f>
        <v/>
      </c>
      <c r="AW21" s="5" t="str">
        <f>IF(AA21="","",AA21*RarityBackground!$D$2)</f>
        <v/>
      </c>
      <c r="AX21" s="5" t="str">
        <f t="shared" si="2"/>
        <v/>
      </c>
      <c r="AY21" s="5" t="str">
        <f>IF(AC21="","",VLOOKUP(AC21,RarityBackground!$A$7:$B$17,2,0))</f>
        <v/>
      </c>
      <c r="AZ21" s="5" t="str">
        <f>IF(AD21="","",IF(AD21="Y",AY21*RarityBackground!$F$5,IF(AD21="N",AY21*(IF(RarityBackground!$F$3+(AE21-1)&gt;10,10,RarityBackground!$F$3+(AE21-1)))))-AY21)</f>
        <v/>
      </c>
      <c r="BA21" s="5" t="str">
        <f>IF(AF21="","",VLOOKUP(AF21,RarityBackground!$A$7:$B$17,2,0))</f>
        <v/>
      </c>
      <c r="BB21" s="5" t="str">
        <f>IF(AG21="","",IF(AG21="Y",BA21*RarityBackground!$F$5,IF(AG21="N",BA21*(IF(RarityBackground!$F$3+(AH21-1)&gt;10,10,RarityBackground!$F$3+(AH21-1)))))-BA21)</f>
        <v/>
      </c>
    </row>
    <row r="22" ht="15.75" customHeight="1">
      <c r="C22" s="6"/>
      <c r="D22" s="5" t="str">
        <f>IF(A22="","",ROUNDUP(SUM(AI22:BB22)*VLOOKUP(B22,RarityBackground!$A$1:$B$6,2,)*IF(C22="Yes",1,1.1),0))</f>
        <v/>
      </c>
      <c r="F22" s="7"/>
      <c r="I22" s="7"/>
      <c r="J22" s="7"/>
      <c r="K22" s="6"/>
      <c r="L22" s="8"/>
      <c r="M22" s="7"/>
      <c r="N22" s="6"/>
      <c r="O22" s="6"/>
      <c r="P22" s="6"/>
      <c r="Q22" s="8"/>
      <c r="R22" s="7"/>
      <c r="S22" s="7"/>
      <c r="T22" s="6"/>
      <c r="U22" s="6"/>
      <c r="V22" s="6"/>
      <c r="W22" s="6"/>
      <c r="X22" s="6"/>
      <c r="Y22" s="6"/>
      <c r="Z22" s="6"/>
      <c r="AA22" s="8"/>
      <c r="AB22" s="7"/>
      <c r="AC22" s="7"/>
      <c r="AD22" s="6"/>
      <c r="AE22" s="6"/>
      <c r="AF22" s="6"/>
      <c r="AG22" s="6"/>
      <c r="AH22" s="6"/>
      <c r="AI22" s="7" t="str">
        <f>IF(F22="","",F22+IF(G22="",0,VLOOKUP(G22,RarityBackground!$E$7:$F$9,2,0)))</f>
        <v/>
      </c>
      <c r="AJ22" s="5" t="str">
        <f>IF(H22="","",F22+IF(H22=1,RarityBackground!$F$1,IF(H22=2,RarityBackground!$F$1*3,IF(H22=3,RarityBackground!$F$1*6,"Error"))))</f>
        <v/>
      </c>
      <c r="AK22" s="5" t="str">
        <f>IF(I22="","",IF(I22=1,RarityBackground!$F$2,IF(I22=2,RarityBackground!$F$2*3,IF(I22=3,RarityBackground!$F$2*6,"Error"))))</f>
        <v/>
      </c>
      <c r="AL22" s="5" t="str">
        <f>IF(J22="","",ROUNDUP(RarityBackground!$F$6*VLOOKUP(J22, RarityBackground!$A$18:$B$27,2,0),-1))</f>
        <v/>
      </c>
      <c r="AM22" s="5" t="str">
        <f>IF(K22="","",IF(K22="N","",IF(K22="Y",ROUNDUP(RarityBackground!$F$6,-1),"")))</f>
        <v/>
      </c>
      <c r="AN22" s="5" t="str">
        <f>IF(L22="","",IF(L22=1,RarityBackground!$D$1,IF(L22=2,RarityBackground!$D$1*3,IF(L22=3,RarityBackground!$D$1*6,"Error"))))</f>
        <v/>
      </c>
      <c r="AO22" s="5" t="str">
        <f>IF(M22="","",VLOOKUP(M22,RarityBackground!$A$7:$B$17,2,0))</f>
        <v/>
      </c>
      <c r="AP22" s="5" t="str">
        <f>IF(N22="","",IF(N22="Y",AO22*RarityBackground!$F$5,IF(N22="N",AO22*(IF(RarityBackground!$F$3+(O22-1)&gt;10,10,RarityBackground!$F$3+(O22-1)))))-AO22)</f>
        <v/>
      </c>
      <c r="AQ22" s="5" t="str">
        <f t="shared" si="1"/>
        <v/>
      </c>
      <c r="AR22" s="5" t="str">
        <f>IF(Q22="","",Q22*RarityBackground!$D$5)</f>
        <v/>
      </c>
      <c r="AS22" s="5" t="str">
        <f>IF(R22="","",VLOOKUP(R22&amp;"Save1Minute", RarityBackground!$C$6:$D$20,2,0))</f>
        <v/>
      </c>
      <c r="AT22" s="5" t="str">
        <f>IF(S22="","",IF(T22="Y",ROUNDUP(S22*RarityBackground!$D$4,0),IF(T22="N",ROUNDUP(S22*RarityBackground!$D$3,0))))</f>
        <v/>
      </c>
      <c r="AU22" s="5" t="str">
        <f>IF(U22="","",IF(V22="Y",((RarityBackground!$D$4*U22)*(RarityBackground!$F$3+W22)),((RarityBackground!$D$3*U22)*(RarityBackground!$F$3+W22))))</f>
        <v/>
      </c>
      <c r="AV22" s="5" t="str">
        <f>IF(X22="","",IF(Y22="Y",(RarityBackground!$D$4*X22)*IF(Z22="Y",RarityBackground!$F$9,RarityBackground!$F$10),(RarityBackground!$D$3*X22)*IF(Z22="Y",RarityBackground!$F$9,RarityBackground!$F$10)))</f>
        <v/>
      </c>
      <c r="AW22" s="5" t="str">
        <f>IF(AA22="","",AA22*RarityBackground!$D$2)</f>
        <v/>
      </c>
      <c r="AX22" s="5" t="str">
        <f t="shared" si="2"/>
        <v/>
      </c>
      <c r="AY22" s="5" t="str">
        <f>IF(AC22="","",VLOOKUP(AC22,RarityBackground!$A$7:$B$17,2,0))</f>
        <v/>
      </c>
      <c r="AZ22" s="5" t="str">
        <f>IF(AD22="","",IF(AD22="Y",AY22*RarityBackground!$F$5,IF(AD22="N",AY22*(IF(RarityBackground!$F$3+(AE22-1)&gt;10,10,RarityBackground!$F$3+(AE22-1)))))-AY22)</f>
        <v/>
      </c>
      <c r="BA22" s="5" t="str">
        <f>IF(AF22="","",VLOOKUP(AF22,RarityBackground!$A$7:$B$17,2,0))</f>
        <v/>
      </c>
      <c r="BB22" s="5" t="str">
        <f>IF(AG22="","",IF(AG22="Y",BA22*RarityBackground!$F$5,IF(AG22="N",BA22*(IF(RarityBackground!$F$3+(AH22-1)&gt;10,10,RarityBackground!$F$3+(AH22-1)))))-BA22)</f>
        <v/>
      </c>
    </row>
    <row r="23" ht="15.75" customHeight="1">
      <c r="C23" s="6"/>
      <c r="D23" s="5" t="str">
        <f>IF(A23="","",ROUNDUP(SUM(AI23:BB23)*VLOOKUP(B23,RarityBackground!$A$1:$B$6,2,)*IF(C23="Yes",1,1.1),0))</f>
        <v/>
      </c>
      <c r="F23" s="7"/>
      <c r="I23" s="7"/>
      <c r="J23" s="7"/>
      <c r="K23" s="6"/>
      <c r="L23" s="8"/>
      <c r="M23" s="7"/>
      <c r="N23" s="6"/>
      <c r="O23" s="6"/>
      <c r="P23" s="6"/>
      <c r="Q23" s="8"/>
      <c r="R23" s="7"/>
      <c r="S23" s="7"/>
      <c r="T23" s="6"/>
      <c r="U23" s="6"/>
      <c r="V23" s="6"/>
      <c r="W23" s="6"/>
      <c r="X23" s="6"/>
      <c r="Y23" s="6"/>
      <c r="Z23" s="6"/>
      <c r="AA23" s="8"/>
      <c r="AB23" s="7"/>
      <c r="AC23" s="7"/>
      <c r="AD23" s="6"/>
      <c r="AE23" s="6"/>
      <c r="AF23" s="6"/>
      <c r="AG23" s="6"/>
      <c r="AH23" s="6"/>
      <c r="AI23" s="7" t="str">
        <f>IF(F23="","",F23+IF(G23="",0,VLOOKUP(G23,RarityBackground!$E$7:$F$9,2,0)))</f>
        <v/>
      </c>
      <c r="AJ23" s="5" t="str">
        <f>IF(H23="","",F23+IF(H23=1,RarityBackground!$F$1,IF(H23=2,RarityBackground!$F$1*3,IF(H23=3,RarityBackground!$F$1*6,"Error"))))</f>
        <v/>
      </c>
      <c r="AK23" s="5" t="str">
        <f>IF(I23="","",IF(I23=1,RarityBackground!$F$2,IF(I23=2,RarityBackground!$F$2*3,IF(I23=3,RarityBackground!$F$2*6,"Error"))))</f>
        <v/>
      </c>
      <c r="AL23" s="5" t="str">
        <f>IF(J23="","",ROUNDUP(RarityBackground!$F$6*VLOOKUP(J23, RarityBackground!$A$18:$B$27,2,0),-1))</f>
        <v/>
      </c>
      <c r="AM23" s="5" t="str">
        <f>IF(K23="","",IF(K23="N","",IF(K23="Y",ROUNDUP(RarityBackground!$F$6,-1),"")))</f>
        <v/>
      </c>
      <c r="AN23" s="5" t="str">
        <f>IF(L23="","",IF(L23=1,RarityBackground!$D$1,IF(L23=2,RarityBackground!$D$1*3,IF(L23=3,RarityBackground!$D$1*6,"Error"))))</f>
        <v/>
      </c>
      <c r="AO23" s="5" t="str">
        <f>IF(M23="","",VLOOKUP(M23,RarityBackground!$A$7:$B$17,2,0))</f>
        <v/>
      </c>
      <c r="AP23" s="5" t="str">
        <f>IF(N23="","",IF(N23="Y",AO23*RarityBackground!$F$5,IF(N23="N",AO23*(IF(RarityBackground!$F$3+(O23-1)&gt;10,10,RarityBackground!$F$3+(O23-1)))))-AO23)</f>
        <v/>
      </c>
      <c r="AQ23" s="5" t="str">
        <f t="shared" si="1"/>
        <v/>
      </c>
      <c r="AR23" s="5" t="str">
        <f>IF(Q23="","",Q23*RarityBackground!$D$5)</f>
        <v/>
      </c>
      <c r="AS23" s="5" t="str">
        <f>IF(R23="","",VLOOKUP(R23&amp;"Save1Minute", RarityBackground!$C$6:$D$20,2,0))</f>
        <v/>
      </c>
      <c r="AT23" s="5" t="str">
        <f>IF(S23="","",IF(T23="Y",ROUNDUP(S23*RarityBackground!$D$4,0),IF(T23="N",ROUNDUP(S23*RarityBackground!$D$3,0))))</f>
        <v/>
      </c>
      <c r="AU23" s="5" t="str">
        <f>IF(U23="","",IF(V23="Y",((RarityBackground!$D$4*U23)*(RarityBackground!$F$3+W23)),((RarityBackground!$D$3*U23)*(RarityBackground!$F$3+W23))))</f>
        <v/>
      </c>
      <c r="AV23" s="5" t="str">
        <f>IF(X23="","",IF(Y23="Y",(RarityBackground!$D$4*X23)*IF(Z23="Y",RarityBackground!$F$9,RarityBackground!$F$10),(RarityBackground!$D$3*X23)*IF(Z23="Y",RarityBackground!$F$9,RarityBackground!$F$10)))</f>
        <v/>
      </c>
      <c r="AW23" s="5" t="str">
        <f>IF(AA23="","",AA23*RarityBackground!$D$2)</f>
        <v/>
      </c>
      <c r="AX23" s="5" t="str">
        <f t="shared" si="2"/>
        <v/>
      </c>
      <c r="AY23" s="5" t="str">
        <f>IF(AC23="","",VLOOKUP(AC23,RarityBackground!$A$7:$B$17,2,0))</f>
        <v/>
      </c>
      <c r="AZ23" s="5" t="str">
        <f>IF(AD23="","",IF(AD23="Y",AY23*RarityBackground!$F$5,IF(AD23="N",AY23*(IF(RarityBackground!$F$3+(AE23-1)&gt;10,10,RarityBackground!$F$3+(AE23-1)))))-AY23)</f>
        <v/>
      </c>
      <c r="BA23" s="5" t="str">
        <f>IF(AF23="","",VLOOKUP(AF23,RarityBackground!$A$7:$B$17,2,0))</f>
        <v/>
      </c>
      <c r="BB23" s="5" t="str">
        <f>IF(AG23="","",IF(AG23="Y",BA23*RarityBackground!$F$5,IF(AG23="N",BA23*(IF(RarityBackground!$F$3+(AH23-1)&gt;10,10,RarityBackground!$F$3+(AH23-1)))))-BA23)</f>
        <v/>
      </c>
    </row>
    <row r="24" ht="15.75" customHeight="1">
      <c r="C24" s="6"/>
      <c r="D24" s="5" t="str">
        <f>IF(A24="","",ROUNDUP(SUM(AI24:BB24)*VLOOKUP(B24,RarityBackground!$A$1:$B$6,2,)*IF(C24="Yes",1,1.1),0))</f>
        <v/>
      </c>
      <c r="F24" s="7"/>
      <c r="I24" s="7"/>
      <c r="J24" s="7"/>
      <c r="K24" s="6"/>
      <c r="L24" s="8"/>
      <c r="M24" s="7"/>
      <c r="N24" s="6"/>
      <c r="O24" s="6"/>
      <c r="P24" s="6"/>
      <c r="Q24" s="8"/>
      <c r="R24" s="7"/>
      <c r="S24" s="7"/>
      <c r="T24" s="6"/>
      <c r="U24" s="6"/>
      <c r="V24" s="6"/>
      <c r="W24" s="6"/>
      <c r="X24" s="6"/>
      <c r="Y24" s="6"/>
      <c r="Z24" s="6"/>
      <c r="AA24" s="8"/>
      <c r="AB24" s="7"/>
      <c r="AC24" s="7"/>
      <c r="AD24" s="6"/>
      <c r="AE24" s="6"/>
      <c r="AF24" s="6"/>
      <c r="AG24" s="6"/>
      <c r="AH24" s="6"/>
      <c r="AI24" s="7" t="str">
        <f>IF(F24="","",F24+IF(G24="",0,VLOOKUP(G24,RarityBackground!$E$7:$F$9,2,0)))</f>
        <v/>
      </c>
      <c r="AJ24" s="5" t="str">
        <f>IF(H24="","",F24+IF(H24=1,RarityBackground!$F$1,IF(H24=2,RarityBackground!$F$1*3,IF(H24=3,RarityBackground!$F$1*6,"Error"))))</f>
        <v/>
      </c>
      <c r="AK24" s="5" t="str">
        <f>IF(I24="","",IF(I24=1,RarityBackground!$F$2,IF(I24=2,RarityBackground!$F$2*3,IF(I24=3,RarityBackground!$F$2*6,"Error"))))</f>
        <v/>
      </c>
      <c r="AL24" s="5" t="str">
        <f>IF(J24="","",ROUNDUP(RarityBackground!$F$6*VLOOKUP(J24, RarityBackground!$A$18:$B$27,2,0),-1))</f>
        <v/>
      </c>
      <c r="AM24" s="5" t="str">
        <f>IF(K24="","",IF(K24="N","",IF(K24="Y",ROUNDUP(RarityBackground!$F$6,-1),"")))</f>
        <v/>
      </c>
      <c r="AN24" s="5" t="str">
        <f>IF(L24="","",IF(L24=1,RarityBackground!$D$1,IF(L24=2,RarityBackground!$D$1*3,IF(L24=3,RarityBackground!$D$1*6,"Error"))))</f>
        <v/>
      </c>
      <c r="AO24" s="5" t="str">
        <f>IF(M24="","",VLOOKUP(M24,RarityBackground!$A$7:$B$17,2,0))</f>
        <v/>
      </c>
      <c r="AP24" s="5" t="str">
        <f>IF(N24="","",IF(N24="Y",AO24*RarityBackground!$F$5,IF(N24="N",AO24*(IF(RarityBackground!$F$3+(O24-1)&gt;10,10,RarityBackground!$F$3+(O24-1)))))-AO24)</f>
        <v/>
      </c>
      <c r="AQ24" s="5" t="str">
        <f t="shared" si="1"/>
        <v/>
      </c>
      <c r="AR24" s="5" t="str">
        <f>IF(Q24="","",Q24*RarityBackground!$D$5)</f>
        <v/>
      </c>
      <c r="AS24" s="5" t="str">
        <f>IF(R24="","",VLOOKUP(R24&amp;"Save1Minute", RarityBackground!$C$6:$D$20,2,0))</f>
        <v/>
      </c>
      <c r="AT24" s="5" t="str">
        <f>IF(S24="","",IF(T24="Y",ROUNDUP(S24*RarityBackground!$D$4,0),IF(T24="N",ROUNDUP(S24*RarityBackground!$D$3,0))))</f>
        <v/>
      </c>
      <c r="AU24" s="5" t="str">
        <f>IF(U24="","",IF(V24="Y",((RarityBackground!$D$4*U24)*(RarityBackground!$F$3+W24)),((RarityBackground!$D$3*U24)*(RarityBackground!$F$3+W24))))</f>
        <v/>
      </c>
      <c r="AV24" s="5" t="str">
        <f>IF(X24="","",IF(Y24="Y",(RarityBackground!$D$4*X24)*IF(Z24="Y",RarityBackground!$F$9,RarityBackground!$F$10),(RarityBackground!$D$3*X24)*IF(Z24="Y",RarityBackground!$F$9,RarityBackground!$F$10)))</f>
        <v/>
      </c>
      <c r="AW24" s="5" t="str">
        <f>IF(AA24="","",AA24*RarityBackground!$D$2)</f>
        <v/>
      </c>
      <c r="AX24" s="5" t="str">
        <f t="shared" si="2"/>
        <v/>
      </c>
      <c r="AY24" s="5" t="str">
        <f>IF(AC24="","",VLOOKUP(AC24,RarityBackground!$A$7:$B$17,2,0))</f>
        <v/>
      </c>
      <c r="AZ24" s="5" t="str">
        <f>IF(AD24="","",IF(AD24="Y",AY24*RarityBackground!$F$5,IF(AD24="N",AY24*(IF(RarityBackground!$F$3+(AE24-1)&gt;10,10,RarityBackground!$F$3+(AE24-1)))))-AY24)</f>
        <v/>
      </c>
      <c r="BA24" s="5" t="str">
        <f>IF(AF24="","",VLOOKUP(AF24,RarityBackground!$A$7:$B$17,2,0))</f>
        <v/>
      </c>
      <c r="BB24" s="5" t="str">
        <f>IF(AG24="","",IF(AG24="Y",BA24*RarityBackground!$F$5,IF(AG24="N",BA24*(IF(RarityBackground!$F$3+(AH24-1)&gt;10,10,RarityBackground!$F$3+(AH24-1)))))-BA24)</f>
        <v/>
      </c>
    </row>
    <row r="25" ht="15.75" customHeight="1">
      <c r="C25" s="6"/>
      <c r="D25" s="5" t="str">
        <f>IF(A25="","",ROUNDUP(SUM(AI25:BB25)*VLOOKUP(B25,RarityBackground!$A$1:$B$6,2,)*IF(C25="Yes",1,1.1),0))</f>
        <v/>
      </c>
      <c r="F25" s="7"/>
      <c r="I25" s="7"/>
      <c r="J25" s="7"/>
      <c r="K25" s="6"/>
      <c r="L25" s="8"/>
      <c r="M25" s="7"/>
      <c r="N25" s="6"/>
      <c r="O25" s="6"/>
      <c r="P25" s="6"/>
      <c r="Q25" s="8"/>
      <c r="R25" s="7"/>
      <c r="S25" s="7"/>
      <c r="T25" s="6"/>
      <c r="U25" s="6"/>
      <c r="V25" s="6"/>
      <c r="W25" s="6"/>
      <c r="X25" s="6"/>
      <c r="Y25" s="6"/>
      <c r="Z25" s="6"/>
      <c r="AA25" s="8"/>
      <c r="AB25" s="7"/>
      <c r="AC25" s="7"/>
      <c r="AD25" s="6"/>
      <c r="AE25" s="6"/>
      <c r="AF25" s="6"/>
      <c r="AG25" s="6"/>
      <c r="AH25" s="6"/>
      <c r="AI25" s="7" t="str">
        <f>IF(F25="","",F25+IF(G25="",0,VLOOKUP(G25,RarityBackground!$E$7:$F$9,2,0)))</f>
        <v/>
      </c>
      <c r="AJ25" s="5" t="str">
        <f>IF(H25="","",F25+IF(H25=1,RarityBackground!$F$1,IF(H25=2,RarityBackground!$F$1*3,IF(H25=3,RarityBackground!$F$1*6,"Error"))))</f>
        <v/>
      </c>
      <c r="AK25" s="5" t="str">
        <f>IF(I25="","",IF(I25=1,RarityBackground!$F$2,IF(I25=2,RarityBackground!$F$2*3,IF(I25=3,RarityBackground!$F$2*6,"Error"))))</f>
        <v/>
      </c>
      <c r="AL25" s="5" t="str">
        <f>IF(J25="","",ROUNDUP(RarityBackground!$F$6*VLOOKUP(J25, RarityBackground!$A$18:$B$27,2,0),-1))</f>
        <v/>
      </c>
      <c r="AM25" s="5" t="str">
        <f>IF(K25="","",IF(K25="N","",IF(K25="Y",ROUNDUP(RarityBackground!$F$6,-1),"")))</f>
        <v/>
      </c>
      <c r="AN25" s="5" t="str">
        <f>IF(L25="","",IF(L25=1,RarityBackground!$D$1,IF(L25=2,RarityBackground!$D$1*3,IF(L25=3,RarityBackground!$D$1*6,"Error"))))</f>
        <v/>
      </c>
      <c r="AO25" s="5" t="str">
        <f>IF(M25="","",VLOOKUP(M25,RarityBackground!$A$7:$B$17,2,0))</f>
        <v/>
      </c>
      <c r="AP25" s="5" t="str">
        <f>IF(N25="","",IF(N25="Y",AO25*RarityBackground!$F$5,IF(N25="N",AO25*(IF(RarityBackground!$F$3+(O25-1)&gt;10,10,RarityBackground!$F$3+(O25-1)))))-AO25)</f>
        <v/>
      </c>
      <c r="AQ25" s="5" t="str">
        <f t="shared" si="1"/>
        <v/>
      </c>
      <c r="AR25" s="5" t="str">
        <f>IF(Q25="","",Q25*RarityBackground!$D$5)</f>
        <v/>
      </c>
      <c r="AS25" s="5" t="str">
        <f>IF(R25="","",VLOOKUP(R25&amp;"Save1Minute", RarityBackground!$C$6:$D$20,2,0))</f>
        <v/>
      </c>
      <c r="AT25" s="5" t="str">
        <f>IF(S25="","",IF(T25="Y",ROUNDUP(S25*RarityBackground!$D$4,0),IF(T25="N",ROUNDUP(S25*RarityBackground!$D$3,0))))</f>
        <v/>
      </c>
      <c r="AU25" s="5" t="str">
        <f>IF(U25="","",IF(V25="Y",((RarityBackground!$D$4*U25)*(RarityBackground!$F$3+W25)),((RarityBackground!$D$3*U25)*(RarityBackground!$F$3+W25))))</f>
        <v/>
      </c>
      <c r="AV25" s="5" t="str">
        <f>IF(X25="","",IF(Y25="Y",(RarityBackground!$D$4*X25)*IF(Z25="Y",RarityBackground!$F$9,RarityBackground!$F$10),(RarityBackground!$D$3*X25)*IF(Z25="Y",RarityBackground!$F$9,RarityBackground!$F$10)))</f>
        <v/>
      </c>
      <c r="AW25" s="5" t="str">
        <f>IF(AA25="","",AA25*RarityBackground!$D$2)</f>
        <v/>
      </c>
      <c r="AX25" s="5" t="str">
        <f t="shared" si="2"/>
        <v/>
      </c>
      <c r="AY25" s="5" t="str">
        <f>IF(AC25="","",VLOOKUP(AC25,RarityBackground!$A$7:$B$17,2,0))</f>
        <v/>
      </c>
      <c r="AZ25" s="5" t="str">
        <f>IF(AD25="","",IF(AD25="Y",AY25*RarityBackground!$F$5,IF(AD25="N",AY25*(IF(RarityBackground!$F$3+(AE25-1)&gt;10,10,RarityBackground!$F$3+(AE25-1)))))-AY25)</f>
        <v/>
      </c>
      <c r="BA25" s="5" t="str">
        <f>IF(AF25="","",VLOOKUP(AF25,RarityBackground!$A$7:$B$17,2,0))</f>
        <v/>
      </c>
      <c r="BB25" s="5" t="str">
        <f>IF(AG25="","",IF(AG25="Y",BA25*RarityBackground!$F$5,IF(AG25="N",BA25*(IF(RarityBackground!$F$3+(AH25-1)&gt;10,10,RarityBackground!$F$3+(AH25-1)))))-BA25)</f>
        <v/>
      </c>
    </row>
    <row r="26" ht="15.75" customHeight="1">
      <c r="C26" s="6"/>
      <c r="D26" s="5" t="str">
        <f>IF(A26="","",ROUNDUP(SUM(AI26:BB26)*VLOOKUP(B26,RarityBackground!$A$1:$B$6,2,)*IF(C26="Yes",1,1.1),0))</f>
        <v/>
      </c>
      <c r="F26" s="7"/>
      <c r="I26" s="7"/>
      <c r="J26" s="7"/>
      <c r="K26" s="6"/>
      <c r="L26" s="8"/>
      <c r="M26" s="7"/>
      <c r="N26" s="6"/>
      <c r="O26" s="6"/>
      <c r="P26" s="6"/>
      <c r="Q26" s="8"/>
      <c r="R26" s="7"/>
      <c r="S26" s="7"/>
      <c r="T26" s="6"/>
      <c r="U26" s="6"/>
      <c r="V26" s="6"/>
      <c r="W26" s="6"/>
      <c r="X26" s="6"/>
      <c r="Y26" s="6"/>
      <c r="Z26" s="6"/>
      <c r="AA26" s="8"/>
      <c r="AB26" s="7"/>
      <c r="AC26" s="7"/>
      <c r="AD26" s="6"/>
      <c r="AE26" s="6"/>
      <c r="AF26" s="6"/>
      <c r="AG26" s="6"/>
      <c r="AH26" s="6"/>
      <c r="AI26" s="7" t="str">
        <f>IF(F26="","",F26+IF(G26="",0,VLOOKUP(G26,RarityBackground!$E$7:$F$9,2,0)))</f>
        <v/>
      </c>
      <c r="AJ26" s="5" t="str">
        <f>IF(H26="","",F26+IF(H26=1,RarityBackground!$F$1,IF(H26=2,RarityBackground!$F$1*3,IF(H26=3,RarityBackground!$F$1*6,"Error"))))</f>
        <v/>
      </c>
      <c r="AK26" s="5" t="str">
        <f>IF(I26="","",IF(I26=1,RarityBackground!$F$2,IF(I26=2,RarityBackground!$F$2*3,IF(I26=3,RarityBackground!$F$2*6,"Error"))))</f>
        <v/>
      </c>
      <c r="AL26" s="5" t="str">
        <f>IF(J26="","",ROUNDUP(RarityBackground!$F$6*VLOOKUP(J26, RarityBackground!$A$18:$B$27,2,0),-1))</f>
        <v/>
      </c>
      <c r="AM26" s="5" t="str">
        <f>IF(K26="","",IF(K26="N","",IF(K26="Y",ROUNDUP(RarityBackground!$F$6,-1),"")))</f>
        <v/>
      </c>
      <c r="AN26" s="5" t="str">
        <f>IF(L26="","",IF(L26=1,RarityBackground!$D$1,IF(L26=2,RarityBackground!$D$1*3,IF(L26=3,RarityBackground!$D$1*6,"Error"))))</f>
        <v/>
      </c>
      <c r="AO26" s="5" t="str">
        <f>IF(M26="","",VLOOKUP(M26,RarityBackground!$A$7:$B$17,2,0))</f>
        <v/>
      </c>
      <c r="AP26" s="5" t="str">
        <f>IF(N26="","",IF(N26="Y",AO26*RarityBackground!$F$5,IF(N26="N",AO26*(IF(RarityBackground!$F$3+(O26-1)&gt;10,10,RarityBackground!$F$3+(O26-1)))))-AO26)</f>
        <v/>
      </c>
      <c r="AQ26" s="5" t="str">
        <f t="shared" si="1"/>
        <v/>
      </c>
      <c r="AR26" s="5" t="str">
        <f>IF(Q26="","",Q26*RarityBackground!$D$5)</f>
        <v/>
      </c>
      <c r="AS26" s="5" t="str">
        <f>IF(R26="","",VLOOKUP(R26&amp;"Save1Minute", RarityBackground!$C$6:$D$20,2,0))</f>
        <v/>
      </c>
      <c r="AT26" s="5" t="str">
        <f>IF(S26="","",IF(T26="Y",ROUNDUP(S26*RarityBackground!$D$4,0),IF(T26="N",ROUNDUP(S26*RarityBackground!$D$3,0))))</f>
        <v/>
      </c>
      <c r="AU26" s="5" t="str">
        <f>IF(U26="","",IF(V26="Y",((RarityBackground!$D$4*U26)*(RarityBackground!$F$3+W26)),((RarityBackground!$D$3*U26)*(RarityBackground!$F$3+W26))))</f>
        <v/>
      </c>
      <c r="AV26" s="5" t="str">
        <f>IF(X26="","",IF(Y26="Y",(RarityBackground!$D$4*X26)*IF(Z26="Y",RarityBackground!$F$9,RarityBackground!$F$10),(RarityBackground!$D$3*X26)*IF(Z26="Y",RarityBackground!$F$9,RarityBackground!$F$10)))</f>
        <v/>
      </c>
      <c r="AW26" s="5" t="str">
        <f>IF(AA26="","",AA26*RarityBackground!$D$2)</f>
        <v/>
      </c>
      <c r="AX26" s="5" t="str">
        <f t="shared" si="2"/>
        <v/>
      </c>
      <c r="AY26" s="5" t="str">
        <f>IF(AC26="","",VLOOKUP(AC26,RarityBackground!$A$7:$B$17,2,0))</f>
        <v/>
      </c>
      <c r="AZ26" s="5" t="str">
        <f>IF(AD26="","",IF(AD26="Y",AY26*RarityBackground!$F$5,IF(AD26="N",AY26*(IF(RarityBackground!$F$3+(AE26-1)&gt;10,10,RarityBackground!$F$3+(AE26-1)))))-AY26)</f>
        <v/>
      </c>
      <c r="BA26" s="5" t="str">
        <f>IF(AF26="","",VLOOKUP(AF26,RarityBackground!$A$7:$B$17,2,0))</f>
        <v/>
      </c>
      <c r="BB26" s="5" t="str">
        <f>IF(AG26="","",IF(AG26="Y",BA26*RarityBackground!$F$5,IF(AG26="N",BA26*(IF(RarityBackground!$F$3+(AH26-1)&gt;10,10,RarityBackground!$F$3+(AH26-1)))))-BA26)</f>
        <v/>
      </c>
    </row>
    <row r="27" ht="15.75" customHeight="1">
      <c r="C27" s="6"/>
      <c r="D27" s="5" t="str">
        <f>IF(A27="","",ROUNDUP(SUM(AI27:BB27)*VLOOKUP(B27,RarityBackground!$A$1:$B$6,2,)*IF(C27="Yes",1,1.1),0))</f>
        <v/>
      </c>
      <c r="F27" s="7"/>
      <c r="I27" s="7"/>
      <c r="J27" s="7"/>
      <c r="K27" s="6"/>
      <c r="L27" s="8"/>
      <c r="M27" s="7"/>
      <c r="N27" s="6"/>
      <c r="O27" s="6"/>
      <c r="P27" s="6"/>
      <c r="Q27" s="8"/>
      <c r="R27" s="7"/>
      <c r="S27" s="7"/>
      <c r="T27" s="6"/>
      <c r="U27" s="6"/>
      <c r="V27" s="6"/>
      <c r="W27" s="6"/>
      <c r="X27" s="6"/>
      <c r="Y27" s="6"/>
      <c r="Z27" s="6"/>
      <c r="AA27" s="8"/>
      <c r="AB27" s="7"/>
      <c r="AC27" s="7"/>
      <c r="AD27" s="6"/>
      <c r="AE27" s="6"/>
      <c r="AF27" s="6"/>
      <c r="AG27" s="6"/>
      <c r="AH27" s="6"/>
      <c r="AI27" s="7" t="str">
        <f>IF(F27="","",F27+IF(G27="",0,VLOOKUP(G27,RarityBackground!$E$7:$F$9,2,0)))</f>
        <v/>
      </c>
      <c r="AJ27" s="5" t="str">
        <f>IF(H27="","",F27+IF(H27=1,RarityBackground!$F$1,IF(H27=2,RarityBackground!$F$1*3,IF(H27=3,RarityBackground!$F$1*6,"Error"))))</f>
        <v/>
      </c>
      <c r="AK27" s="5" t="str">
        <f>IF(I27="","",IF(I27=1,RarityBackground!$F$2,IF(I27=2,RarityBackground!$F$2*3,IF(I27=3,RarityBackground!$F$2*6,"Error"))))</f>
        <v/>
      </c>
      <c r="AL27" s="5" t="str">
        <f>IF(J27="","",ROUNDUP(RarityBackground!$F$6*VLOOKUP(J27, RarityBackground!$A$18:$B$27,2,0),-1))</f>
        <v/>
      </c>
      <c r="AM27" s="5" t="str">
        <f>IF(K27="","",IF(K27="N","",IF(K27="Y",ROUNDUP(RarityBackground!$F$6,-1),"")))</f>
        <v/>
      </c>
      <c r="AN27" s="5" t="str">
        <f>IF(L27="","",IF(L27=1,RarityBackground!$D$1,IF(L27=2,RarityBackground!$D$1*3,IF(L27=3,RarityBackground!$D$1*6,"Error"))))</f>
        <v/>
      </c>
      <c r="AO27" s="5" t="str">
        <f>IF(M27="","",VLOOKUP(M27,RarityBackground!$A$7:$B$17,2,0))</f>
        <v/>
      </c>
      <c r="AP27" s="5" t="str">
        <f>IF(N27="","",IF(N27="Y",AO27*RarityBackground!$F$5,IF(N27="N",AO27*(IF(RarityBackground!$F$3+(O27-1)&gt;10,10,RarityBackground!$F$3+(O27-1)))))-AO27)</f>
        <v/>
      </c>
      <c r="AQ27" s="5" t="str">
        <f t="shared" si="1"/>
        <v/>
      </c>
      <c r="AR27" s="5" t="str">
        <f>IF(Q27="","",Q27*RarityBackground!$D$5)</f>
        <v/>
      </c>
      <c r="AS27" s="5" t="str">
        <f>IF(R27="","",VLOOKUP(R27&amp;"Save1Minute", RarityBackground!$C$6:$D$20,2,0))</f>
        <v/>
      </c>
      <c r="AT27" s="5" t="str">
        <f>IF(S27="","",IF(T27="Y",ROUNDUP(S27*RarityBackground!$D$4,0),IF(T27="N",ROUNDUP(S27*RarityBackground!$D$3,0))))</f>
        <v/>
      </c>
      <c r="AU27" s="5" t="str">
        <f>IF(U27="","",IF(V27="Y",((RarityBackground!$D$4*U27)*(RarityBackground!$F$3+W27)),((RarityBackground!$D$3*U27)*(RarityBackground!$F$3+W27))))</f>
        <v/>
      </c>
      <c r="AV27" s="5" t="str">
        <f>IF(X27="","",IF(Y27="Y",(RarityBackground!$D$4*X27)*IF(Z27="Y",RarityBackground!$F$9,RarityBackground!$F$10),(RarityBackground!$D$3*X27)*IF(Z27="Y",RarityBackground!$F$9,RarityBackground!$F$10)))</f>
        <v/>
      </c>
      <c r="AW27" s="5" t="str">
        <f>IF(AA27="","",AA27*RarityBackground!$D$2)</f>
        <v/>
      </c>
      <c r="AX27" s="5" t="str">
        <f t="shared" si="2"/>
        <v/>
      </c>
      <c r="AY27" s="5" t="str">
        <f>IF(AC27="","",VLOOKUP(AC27,RarityBackground!$A$7:$B$17,2,0))</f>
        <v/>
      </c>
      <c r="AZ27" s="5" t="str">
        <f>IF(AD27="","",IF(AD27="Y",AY27*RarityBackground!$F$5,IF(AD27="N",AY27*(IF(RarityBackground!$F$3+(AE27-1)&gt;10,10,RarityBackground!$F$3+(AE27-1)))))-AY27)</f>
        <v/>
      </c>
      <c r="BA27" s="5" t="str">
        <f>IF(AF27="","",VLOOKUP(AF27,RarityBackground!$A$7:$B$17,2,0))</f>
        <v/>
      </c>
      <c r="BB27" s="5" t="str">
        <f>IF(AG27="","",IF(AG27="Y",BA27*RarityBackground!$F$5,IF(AG27="N",BA27*(IF(RarityBackground!$F$3+(AH27-1)&gt;10,10,RarityBackground!$F$3+(AH27-1)))))-BA27)</f>
        <v/>
      </c>
    </row>
    <row r="28" ht="15.75" customHeight="1">
      <c r="C28" s="6"/>
      <c r="D28" s="5" t="str">
        <f>IF(A28="","",ROUNDUP(SUM(AI28:BB28)*VLOOKUP(B28,RarityBackground!$A$1:$B$6,2,)*IF(C28="Yes",1,1.1),0))</f>
        <v/>
      </c>
      <c r="F28" s="7"/>
      <c r="I28" s="7"/>
      <c r="J28" s="7"/>
      <c r="K28" s="6"/>
      <c r="L28" s="8"/>
      <c r="M28" s="7"/>
      <c r="N28" s="6"/>
      <c r="O28" s="6"/>
      <c r="P28" s="6"/>
      <c r="Q28" s="8"/>
      <c r="R28" s="7"/>
      <c r="S28" s="7"/>
      <c r="T28" s="6"/>
      <c r="U28" s="6"/>
      <c r="V28" s="6"/>
      <c r="W28" s="6"/>
      <c r="X28" s="6"/>
      <c r="Y28" s="6"/>
      <c r="Z28" s="6"/>
      <c r="AA28" s="8"/>
      <c r="AB28" s="7"/>
      <c r="AC28" s="7"/>
      <c r="AD28" s="6"/>
      <c r="AE28" s="6"/>
      <c r="AF28" s="6"/>
      <c r="AG28" s="6"/>
      <c r="AH28" s="6"/>
      <c r="AI28" s="7" t="str">
        <f>IF(F28="","",F28+IF(G28="",0,VLOOKUP(G28,RarityBackground!$E$7:$F$9,2,0)))</f>
        <v/>
      </c>
      <c r="AJ28" s="5" t="str">
        <f>IF(H28="","",F28+IF(H28=1,RarityBackground!$F$1,IF(H28=2,RarityBackground!$F$1*3,IF(H28=3,RarityBackground!$F$1*6,"Error"))))</f>
        <v/>
      </c>
      <c r="AK28" s="5" t="str">
        <f>IF(I28="","",IF(I28=1,RarityBackground!$F$2,IF(I28=2,RarityBackground!$F$2*3,IF(I28=3,RarityBackground!$F$2*6,"Error"))))</f>
        <v/>
      </c>
      <c r="AL28" s="5" t="str">
        <f>IF(J28="","",ROUNDUP(RarityBackground!$F$6*VLOOKUP(J28, RarityBackground!$A$18:$B$27,2,0),-1))</f>
        <v/>
      </c>
      <c r="AM28" s="5" t="str">
        <f>IF(K28="","",IF(K28="N","",IF(K28="Y",ROUNDUP(RarityBackground!$F$6,-1),"")))</f>
        <v/>
      </c>
      <c r="AN28" s="5" t="str">
        <f>IF(L28="","",IF(L28=1,RarityBackground!$D$1,IF(L28=2,RarityBackground!$D$1*3,IF(L28=3,RarityBackground!$D$1*6,"Error"))))</f>
        <v/>
      </c>
      <c r="AO28" s="5" t="str">
        <f>IF(M28="","",VLOOKUP(M28,RarityBackground!$A$7:$B$17,2,0))</f>
        <v/>
      </c>
      <c r="AP28" s="5" t="str">
        <f>IF(N28="","",IF(N28="Y",AO28*RarityBackground!$F$5,IF(N28="N",AO28*(IF(RarityBackground!$F$3+(O28-1)&gt;10,10,RarityBackground!$F$3+(O28-1)))))-AO28)</f>
        <v/>
      </c>
      <c r="AQ28" s="5" t="str">
        <f t="shared" si="1"/>
        <v/>
      </c>
      <c r="AR28" s="5" t="str">
        <f>IF(Q28="","",Q28*RarityBackground!$D$5)</f>
        <v/>
      </c>
      <c r="AS28" s="5" t="str">
        <f>IF(R28="","",VLOOKUP(R28&amp;"Save1Minute", RarityBackground!$C$6:$D$20,2,0))</f>
        <v/>
      </c>
      <c r="AT28" s="5" t="str">
        <f>IF(S28="","",IF(T28="Y",ROUNDUP(S28*RarityBackground!$D$4,0),IF(T28="N",ROUNDUP(S28*RarityBackground!$D$3,0))))</f>
        <v/>
      </c>
      <c r="AU28" s="5" t="str">
        <f>IF(U28="","",IF(V28="Y",((RarityBackground!$D$4*U28)*(RarityBackground!$F$3+W28)),((RarityBackground!$D$3*U28)*(RarityBackground!$F$3+W28))))</f>
        <v/>
      </c>
      <c r="AV28" s="5" t="str">
        <f>IF(X28="","",IF(Y28="Y",(RarityBackground!$D$4*X28)*IF(Z28="Y",RarityBackground!$F$9,RarityBackground!$F$10),(RarityBackground!$D$3*X28)*IF(Z28="Y",RarityBackground!$F$9,RarityBackground!$F$10)))</f>
        <v/>
      </c>
      <c r="AW28" s="5" t="str">
        <f>IF(AA28="","",AA28*RarityBackground!$D$2)</f>
        <v/>
      </c>
      <c r="AX28" s="5" t="str">
        <f t="shared" si="2"/>
        <v/>
      </c>
      <c r="AY28" s="5" t="str">
        <f>IF(AC28="","",VLOOKUP(AC28,RarityBackground!$A$7:$B$17,2,0))</f>
        <v/>
      </c>
      <c r="AZ28" s="5" t="str">
        <f>IF(AD28="","",IF(AD28="Y",AY28*RarityBackground!$F$5,IF(AD28="N",AY28*(IF(RarityBackground!$F$3+(AE28-1)&gt;10,10,RarityBackground!$F$3+(AE28-1)))))-AY28)</f>
        <v/>
      </c>
      <c r="BA28" s="5" t="str">
        <f>IF(AF28="","",VLOOKUP(AF28,RarityBackground!$A$7:$B$17,2,0))</f>
        <v/>
      </c>
      <c r="BB28" s="5" t="str">
        <f>IF(AG28="","",IF(AG28="Y",BA28*RarityBackground!$F$5,IF(AG28="N",BA28*(IF(RarityBackground!$F$3+(AH28-1)&gt;10,10,RarityBackground!$F$3+(AH28-1)))))-BA28)</f>
        <v/>
      </c>
    </row>
    <row r="29" ht="15.75" customHeight="1">
      <c r="C29" s="6"/>
      <c r="D29" s="5" t="str">
        <f>IF(A29="","",ROUNDUP(SUM(AI29:BB29)*VLOOKUP(B29,RarityBackground!$A$1:$B$6,2,)*IF(C29="Yes",1,1.1),0))</f>
        <v/>
      </c>
      <c r="F29" s="7"/>
      <c r="I29" s="7"/>
      <c r="J29" s="7"/>
      <c r="K29" s="6"/>
      <c r="L29" s="8"/>
      <c r="M29" s="7"/>
      <c r="N29" s="6"/>
      <c r="O29" s="6"/>
      <c r="P29" s="6"/>
      <c r="Q29" s="8"/>
      <c r="R29" s="7"/>
      <c r="S29" s="7"/>
      <c r="T29" s="6"/>
      <c r="U29" s="6"/>
      <c r="V29" s="6"/>
      <c r="W29" s="6"/>
      <c r="X29" s="6"/>
      <c r="Y29" s="6"/>
      <c r="Z29" s="6"/>
      <c r="AA29" s="8"/>
      <c r="AB29" s="7"/>
      <c r="AC29" s="7"/>
      <c r="AD29" s="6"/>
      <c r="AE29" s="6"/>
      <c r="AF29" s="6"/>
      <c r="AG29" s="6"/>
      <c r="AH29" s="6"/>
      <c r="AI29" s="7" t="str">
        <f>IF(F29="","",F29+IF(G29="",0,VLOOKUP(G29,RarityBackground!$E$7:$F$9,2,0)))</f>
        <v/>
      </c>
      <c r="AJ29" s="5" t="str">
        <f>IF(H29="","",F29+IF(H29=1,RarityBackground!$F$1,IF(H29=2,RarityBackground!$F$1*3,IF(H29=3,RarityBackground!$F$1*6,"Error"))))</f>
        <v/>
      </c>
      <c r="AK29" s="5" t="str">
        <f>IF(I29="","",IF(I29=1,RarityBackground!$F$2,IF(I29=2,RarityBackground!$F$2*3,IF(I29=3,RarityBackground!$F$2*6,"Error"))))</f>
        <v/>
      </c>
      <c r="AL29" s="5" t="str">
        <f>IF(J29="","",ROUNDUP(RarityBackground!$F$6*VLOOKUP(J29, RarityBackground!$A$18:$B$27,2,0),-1))</f>
        <v/>
      </c>
      <c r="AM29" s="5" t="str">
        <f>IF(K29="","",IF(K29="N","",IF(K29="Y",ROUNDUP(RarityBackground!$F$6,-1),"")))</f>
        <v/>
      </c>
      <c r="AN29" s="5" t="str">
        <f>IF(L29="","",IF(L29=1,RarityBackground!$D$1,IF(L29=2,RarityBackground!$D$1*3,IF(L29=3,RarityBackground!$D$1*6,"Error"))))</f>
        <v/>
      </c>
      <c r="AO29" s="5" t="str">
        <f>IF(M29="","",VLOOKUP(M29,RarityBackground!$A$7:$B$17,2,0))</f>
        <v/>
      </c>
      <c r="AP29" s="5" t="str">
        <f>IF(N29="","",IF(N29="Y",AO29*RarityBackground!$F$5,IF(N29="N",AO29*(IF(RarityBackground!$F$3+(O29-1)&gt;10,10,RarityBackground!$F$3+(O29-1)))))-AO29)</f>
        <v/>
      </c>
      <c r="AQ29" s="5" t="str">
        <f t="shared" si="1"/>
        <v/>
      </c>
      <c r="AR29" s="5" t="str">
        <f>IF(Q29="","",Q29*RarityBackground!$D$5)</f>
        <v/>
      </c>
      <c r="AS29" s="5" t="str">
        <f>IF(R29="","",VLOOKUP(R29&amp;"Save1Minute", RarityBackground!$C$6:$D$20,2,0))</f>
        <v/>
      </c>
      <c r="AT29" s="5" t="str">
        <f>IF(S29="","",IF(T29="Y",ROUNDUP(S29*RarityBackground!$D$4,0),IF(T29="N",ROUNDUP(S29*RarityBackground!$D$3,0))))</f>
        <v/>
      </c>
      <c r="AU29" s="5" t="str">
        <f>IF(U29="","",IF(V29="Y",((RarityBackground!$D$4*U29)*(RarityBackground!$F$3+W29)),((RarityBackground!$D$3*U29)*(RarityBackground!$F$3+W29))))</f>
        <v/>
      </c>
      <c r="AV29" s="5" t="str">
        <f>IF(X29="","",IF(Y29="Y",(RarityBackground!$D$4*X29)*IF(Z29="Y",RarityBackground!$F$9,RarityBackground!$F$10),(RarityBackground!$D$3*X29)*IF(Z29="Y",RarityBackground!$F$9,RarityBackground!$F$10)))</f>
        <v/>
      </c>
      <c r="AW29" s="5" t="str">
        <f>IF(AA29="","",AA29*RarityBackground!$D$2)</f>
        <v/>
      </c>
      <c r="AX29" s="5" t="str">
        <f t="shared" si="2"/>
        <v/>
      </c>
      <c r="AY29" s="5" t="str">
        <f>IF(AC29="","",VLOOKUP(AC29,RarityBackground!$A$7:$B$17,2,0))</f>
        <v/>
      </c>
      <c r="AZ29" s="5" t="str">
        <f>IF(AD29="","",IF(AD29="Y",AY29*RarityBackground!$F$5,IF(AD29="N",AY29*(IF(RarityBackground!$F$3+(AE29-1)&gt;10,10,RarityBackground!$F$3+(AE29-1)))))-AY29)</f>
        <v/>
      </c>
      <c r="BA29" s="5" t="str">
        <f>IF(AF29="","",VLOOKUP(AF29,RarityBackground!$A$7:$B$17,2,0))</f>
        <v/>
      </c>
      <c r="BB29" s="5" t="str">
        <f>IF(AG29="","",IF(AG29="Y",BA29*RarityBackground!$F$5,IF(AG29="N",BA29*(IF(RarityBackground!$F$3+(AH29-1)&gt;10,10,RarityBackground!$F$3+(AH29-1)))))-BA29)</f>
        <v/>
      </c>
    </row>
    <row r="30" ht="15.75" customHeight="1">
      <c r="C30" s="6"/>
      <c r="D30" s="5" t="str">
        <f>IF(A30="","",ROUNDUP(SUM(AI30:BB30)*VLOOKUP(B30,RarityBackground!$A$1:$B$6,2,)*IF(C30="Yes",1,1.1),0))</f>
        <v/>
      </c>
      <c r="F30" s="7"/>
      <c r="I30" s="7"/>
      <c r="J30" s="7"/>
      <c r="K30" s="6"/>
      <c r="L30" s="8"/>
      <c r="M30" s="7"/>
      <c r="N30" s="6"/>
      <c r="O30" s="6"/>
      <c r="P30" s="6"/>
      <c r="Q30" s="8"/>
      <c r="R30" s="7"/>
      <c r="S30" s="7"/>
      <c r="T30" s="6"/>
      <c r="U30" s="6"/>
      <c r="V30" s="6"/>
      <c r="W30" s="6"/>
      <c r="X30" s="6"/>
      <c r="Y30" s="6"/>
      <c r="Z30" s="6"/>
      <c r="AA30" s="8"/>
      <c r="AB30" s="7"/>
      <c r="AC30" s="7"/>
      <c r="AD30" s="6"/>
      <c r="AE30" s="6"/>
      <c r="AF30" s="6"/>
      <c r="AG30" s="6"/>
      <c r="AH30" s="6"/>
      <c r="AI30" s="7" t="str">
        <f>IF(F30="","",F30+IF(G30="",0,VLOOKUP(G30,RarityBackground!$E$7:$F$9,2,0)))</f>
        <v/>
      </c>
      <c r="AJ30" s="5" t="str">
        <f>IF(H30="","",F30+IF(H30=1,RarityBackground!$F$1,IF(H30=2,RarityBackground!$F$1*3,IF(H30=3,RarityBackground!$F$1*6,"Error"))))</f>
        <v/>
      </c>
      <c r="AK30" s="5" t="str">
        <f>IF(I30="","",IF(I30=1,RarityBackground!$F$2,IF(I30=2,RarityBackground!$F$2*3,IF(I30=3,RarityBackground!$F$2*6,"Error"))))</f>
        <v/>
      </c>
      <c r="AL30" s="5" t="str">
        <f>IF(J30="","",ROUNDUP(RarityBackground!$F$6*VLOOKUP(J30, RarityBackground!$A$18:$B$27,2,0),-1))</f>
        <v/>
      </c>
      <c r="AM30" s="5" t="str">
        <f>IF(K30="","",IF(K30="N","",IF(K30="Y",ROUNDUP(RarityBackground!$F$6,-1),"")))</f>
        <v/>
      </c>
      <c r="AN30" s="5" t="str">
        <f>IF(L30="","",IF(L30=1,RarityBackground!$D$1,IF(L30=2,RarityBackground!$D$1*3,IF(L30=3,RarityBackground!$D$1*6,"Error"))))</f>
        <v/>
      </c>
      <c r="AO30" s="5" t="str">
        <f>IF(M30="","",VLOOKUP(M30,RarityBackground!$A$7:$B$17,2,0))</f>
        <v/>
      </c>
      <c r="AP30" s="5" t="str">
        <f>IF(N30="","",IF(N30="Y",AO30*RarityBackground!$F$5,IF(N30="N",AO30*(IF(RarityBackground!$F$3+(O30-1)&gt;10,10,RarityBackground!$F$3+(O30-1)))))-AO30)</f>
        <v/>
      </c>
      <c r="AQ30" s="5" t="str">
        <f t="shared" si="1"/>
        <v/>
      </c>
      <c r="AR30" s="5" t="str">
        <f>IF(Q30="","",Q30*RarityBackground!$D$5)</f>
        <v/>
      </c>
      <c r="AS30" s="5" t="str">
        <f>IF(R30="","",VLOOKUP(R30&amp;"Save1Minute", RarityBackground!$C$6:$D$20,2,0))</f>
        <v/>
      </c>
      <c r="AT30" s="5" t="str">
        <f>IF(S30="","",IF(T30="Y",ROUNDUP(S30*RarityBackground!$D$4,0),IF(T30="N",ROUNDUP(S30*RarityBackground!$D$3,0))))</f>
        <v/>
      </c>
      <c r="AU30" s="5" t="str">
        <f>IF(U30="","",IF(V30="Y",((RarityBackground!$D$4*U30)*(RarityBackground!$F$3+W30)),((RarityBackground!$D$3*U30)*(RarityBackground!$F$3+W30))))</f>
        <v/>
      </c>
      <c r="AV30" s="5" t="str">
        <f>IF(X30="","",IF(Y30="Y",(RarityBackground!$D$4*X30)*IF(Z30="Y",RarityBackground!$F$9,RarityBackground!$F$10),(RarityBackground!$D$3*X30)*IF(Z30="Y",RarityBackground!$F$9,RarityBackground!$F$10)))</f>
        <v/>
      </c>
      <c r="AW30" s="5" t="str">
        <f>IF(AA30="","",AA30*RarityBackground!$D$2)</f>
        <v/>
      </c>
      <c r="AX30" s="5" t="str">
        <f t="shared" si="2"/>
        <v/>
      </c>
      <c r="AY30" s="5" t="str">
        <f>IF(AC30="","",VLOOKUP(AC30,RarityBackground!$A$7:$B$17,2,0))</f>
        <v/>
      </c>
      <c r="AZ30" s="5" t="str">
        <f>IF(AD30="","",IF(AD30="Y",AY30*RarityBackground!$F$5,IF(AD30="N",AY30*(IF(RarityBackground!$F$3+(AE30-1)&gt;10,10,RarityBackground!$F$3+(AE30-1)))))-AY30)</f>
        <v/>
      </c>
      <c r="BA30" s="5" t="str">
        <f>IF(AF30="","",VLOOKUP(AF30,RarityBackground!$A$7:$B$17,2,0))</f>
        <v/>
      </c>
      <c r="BB30" s="5" t="str">
        <f>IF(AG30="","",IF(AG30="Y",BA30*RarityBackground!$F$5,IF(AG30="N",BA30*(IF(RarityBackground!$F$3+(AH30-1)&gt;10,10,RarityBackground!$F$3+(AH30-1)))))-BA30)</f>
        <v/>
      </c>
    </row>
    <row r="31" ht="15.75" customHeight="1">
      <c r="C31" s="6"/>
      <c r="D31" s="5" t="str">
        <f>IF(A31="","",ROUNDUP(SUM(AI31:BB31)*VLOOKUP(B31,RarityBackground!$A$1:$B$6,2,)*IF(C31="Yes",1,1.1),0))</f>
        <v/>
      </c>
      <c r="F31" s="7"/>
      <c r="I31" s="7"/>
      <c r="J31" s="7"/>
      <c r="K31" s="6"/>
      <c r="L31" s="8"/>
      <c r="M31" s="7"/>
      <c r="N31" s="6"/>
      <c r="O31" s="6"/>
      <c r="P31" s="6"/>
      <c r="Q31" s="8"/>
      <c r="R31" s="7"/>
      <c r="S31" s="7"/>
      <c r="T31" s="6"/>
      <c r="U31" s="6"/>
      <c r="V31" s="6"/>
      <c r="W31" s="6"/>
      <c r="X31" s="6"/>
      <c r="Y31" s="6"/>
      <c r="Z31" s="6"/>
      <c r="AA31" s="8"/>
      <c r="AB31" s="7"/>
      <c r="AC31" s="7"/>
      <c r="AD31" s="6"/>
      <c r="AE31" s="6"/>
      <c r="AF31" s="6"/>
      <c r="AG31" s="6"/>
      <c r="AH31" s="6"/>
      <c r="AI31" s="7" t="str">
        <f>IF(F31="","",F31+IF(G31="",0,VLOOKUP(G31,RarityBackground!$E$7:$F$9,2,0)))</f>
        <v/>
      </c>
      <c r="AJ31" s="5" t="str">
        <f>IF(H31="","",F31+IF(H31=1,RarityBackground!$F$1,IF(H31=2,RarityBackground!$F$1*3,IF(H31=3,RarityBackground!$F$1*6,"Error"))))</f>
        <v/>
      </c>
      <c r="AK31" s="5" t="str">
        <f>IF(I31="","",IF(I31=1,RarityBackground!$F$2,IF(I31=2,RarityBackground!$F$2*3,IF(I31=3,RarityBackground!$F$2*6,"Error"))))</f>
        <v/>
      </c>
      <c r="AL31" s="5" t="str">
        <f>IF(J31="","",ROUNDUP(RarityBackground!$F$6*VLOOKUP(J31, RarityBackground!$A$18:$B$27,2,0),-1))</f>
        <v/>
      </c>
      <c r="AM31" s="5" t="str">
        <f>IF(K31="","",IF(K31="N","",IF(K31="Y",ROUNDUP(RarityBackground!$F$6,-1),"")))</f>
        <v/>
      </c>
      <c r="AN31" s="5" t="str">
        <f>IF(L31="","",IF(L31=1,RarityBackground!$D$1,IF(L31=2,RarityBackground!$D$1*3,IF(L31=3,RarityBackground!$D$1*6,"Error"))))</f>
        <v/>
      </c>
      <c r="AO31" s="5" t="str">
        <f>IF(M31="","",VLOOKUP(M31,RarityBackground!$A$7:$B$17,2,0))</f>
        <v/>
      </c>
      <c r="AP31" s="5" t="str">
        <f>IF(N31="","",IF(N31="Y",AO31*RarityBackground!$F$5,IF(N31="N",AO31*(IF(RarityBackground!$F$3+(O31-1)&gt;10,10,RarityBackground!$F$3+(O31-1)))))-AO31)</f>
        <v/>
      </c>
      <c r="AQ31" s="5" t="str">
        <f t="shared" si="1"/>
        <v/>
      </c>
      <c r="AR31" s="5" t="str">
        <f>IF(Q31="","",Q31*RarityBackground!$D$5)</f>
        <v/>
      </c>
      <c r="AS31" s="5" t="str">
        <f>IF(R31="","",VLOOKUP(R31&amp;"Save1Minute", RarityBackground!$C$6:$D$20,2,0))</f>
        <v/>
      </c>
      <c r="AT31" s="5" t="str">
        <f>IF(S31="","",IF(T31="Y",ROUNDUP(S31*RarityBackground!$D$4,0),IF(T31="N",ROUNDUP(S31*RarityBackground!$D$3,0))))</f>
        <v/>
      </c>
      <c r="AU31" s="5" t="str">
        <f>IF(U31="","",IF(V31="Y",((RarityBackground!$D$4*U31)*(RarityBackground!$F$3+W31)),((RarityBackground!$D$3*U31)*(RarityBackground!$F$3+W31))))</f>
        <v/>
      </c>
      <c r="AV31" s="5" t="str">
        <f>IF(X31="","",IF(Y31="Y",(RarityBackground!$D$4*X31)*IF(Z31="Y",RarityBackground!$F$9,RarityBackground!$F$10),(RarityBackground!$D$3*X31)*IF(Z31="Y",RarityBackground!$F$9,RarityBackground!$F$10)))</f>
        <v/>
      </c>
      <c r="AW31" s="5" t="str">
        <f>IF(AA31="","",AA31*RarityBackground!$D$2)</f>
        <v/>
      </c>
      <c r="AX31" s="5" t="str">
        <f t="shared" si="2"/>
        <v/>
      </c>
      <c r="AY31" s="5" t="str">
        <f>IF(AC31="","",VLOOKUP(AC31,RarityBackground!$A$7:$B$17,2,0))</f>
        <v/>
      </c>
      <c r="AZ31" s="5" t="str">
        <f>IF(AD31="","",IF(AD31="Y",AY31*RarityBackground!$F$5,IF(AD31="N",AY31*(IF(RarityBackground!$F$3+(AE31-1)&gt;10,10,RarityBackground!$F$3+(AE31-1)))))-AY31)</f>
        <v/>
      </c>
      <c r="BA31" s="5" t="str">
        <f>IF(AF31="","",VLOOKUP(AF31,RarityBackground!$A$7:$B$17,2,0))</f>
        <v/>
      </c>
      <c r="BB31" s="5" t="str">
        <f>IF(AG31="","",IF(AG31="Y",BA31*RarityBackground!$F$5,IF(AG31="N",BA31*(IF(RarityBackground!$F$3+(AH31-1)&gt;10,10,RarityBackground!$F$3+(AH31-1)))))-BA31)</f>
        <v/>
      </c>
    </row>
    <row r="32" ht="15.75" customHeight="1">
      <c r="C32" s="6"/>
      <c r="D32" s="5" t="str">
        <f>IF(A32="","",ROUNDUP(SUM(AI32:BB32)*VLOOKUP(B32,RarityBackground!$A$1:$B$6,2,)*IF(C32="Yes",1,1.1),0))</f>
        <v/>
      </c>
      <c r="F32" s="7"/>
      <c r="I32" s="7"/>
      <c r="J32" s="7"/>
      <c r="K32" s="6"/>
      <c r="L32" s="8"/>
      <c r="M32" s="7"/>
      <c r="N32" s="6"/>
      <c r="O32" s="6"/>
      <c r="P32" s="6"/>
      <c r="Q32" s="8"/>
      <c r="R32" s="7"/>
      <c r="S32" s="7"/>
      <c r="T32" s="6"/>
      <c r="U32" s="6"/>
      <c r="V32" s="6"/>
      <c r="W32" s="6"/>
      <c r="X32" s="6"/>
      <c r="Y32" s="6"/>
      <c r="Z32" s="6"/>
      <c r="AA32" s="8"/>
      <c r="AB32" s="7"/>
      <c r="AC32" s="7"/>
      <c r="AD32" s="6"/>
      <c r="AE32" s="6"/>
      <c r="AF32" s="6"/>
      <c r="AG32" s="6"/>
      <c r="AH32" s="6"/>
      <c r="AI32" s="7" t="str">
        <f>IF(F32="","",F32+IF(G32="",0,VLOOKUP(G32,RarityBackground!$E$7:$F$9,2,0)))</f>
        <v/>
      </c>
      <c r="AJ32" s="5" t="str">
        <f>IF(H32="","",F32+IF(H32=1,RarityBackground!$F$1,IF(H32=2,RarityBackground!$F$1*3,IF(H32=3,RarityBackground!$F$1*6,"Error"))))</f>
        <v/>
      </c>
      <c r="AK32" s="5" t="str">
        <f>IF(I32="","",IF(I32=1,RarityBackground!$F$2,IF(I32=2,RarityBackground!$F$2*3,IF(I32=3,RarityBackground!$F$2*6,"Error"))))</f>
        <v/>
      </c>
      <c r="AL32" s="5" t="str">
        <f>IF(J32="","",ROUNDUP(RarityBackground!$F$6*VLOOKUP(J32, RarityBackground!$A$18:$B$27,2,0),-1))</f>
        <v/>
      </c>
      <c r="AM32" s="5" t="str">
        <f>IF(K32="","",IF(K32="N","",IF(K32="Y",ROUNDUP(RarityBackground!$F$6,-1),"")))</f>
        <v/>
      </c>
      <c r="AN32" s="5" t="str">
        <f>IF(L32="","",IF(L32=1,RarityBackground!$D$1,IF(L32=2,RarityBackground!$D$1*3,IF(L32=3,RarityBackground!$D$1*6,"Error"))))</f>
        <v/>
      </c>
      <c r="AO32" s="5" t="str">
        <f>IF(M32="","",VLOOKUP(M32,RarityBackground!$A$7:$B$17,2,0))</f>
        <v/>
      </c>
      <c r="AP32" s="5" t="str">
        <f>IF(N32="","",IF(N32="Y",AO32*RarityBackground!$F$5,IF(N32="N",AO32*(IF(RarityBackground!$F$3+(O32-1)&gt;10,10,RarityBackground!$F$3+(O32-1)))))-AO32)</f>
        <v/>
      </c>
      <c r="AQ32" s="5" t="str">
        <f t="shared" si="1"/>
        <v/>
      </c>
      <c r="AR32" s="5" t="str">
        <f>IF(Q32="","",Q32*RarityBackground!$D$5)</f>
        <v/>
      </c>
      <c r="AS32" s="5" t="str">
        <f>IF(R32="","",VLOOKUP(R32&amp;"Save1Minute", RarityBackground!$C$6:$D$20,2,0))</f>
        <v/>
      </c>
      <c r="AT32" s="5" t="str">
        <f>IF(S32="","",IF(T32="Y",ROUNDUP(S32*RarityBackground!$D$4,0),IF(T32="N",ROUNDUP(S32*RarityBackground!$D$3,0))))</f>
        <v/>
      </c>
      <c r="AU32" s="5" t="str">
        <f>IF(U32="","",IF(V32="Y",((RarityBackground!$D$4*U32)*(RarityBackground!$F$3+W32)),((RarityBackground!$D$3*U32)*(RarityBackground!$F$3+W32))))</f>
        <v/>
      </c>
      <c r="AV32" s="5" t="str">
        <f>IF(X32="","",IF(Y32="Y",(RarityBackground!$D$4*X32)*IF(Z32="Y",RarityBackground!$F$9,RarityBackground!$F$10),(RarityBackground!$D$3*X32)*IF(Z32="Y",RarityBackground!$F$9,RarityBackground!$F$10)))</f>
        <v/>
      </c>
      <c r="AW32" s="5" t="str">
        <f>IF(AA32="","",AA32*RarityBackground!$D$2)</f>
        <v/>
      </c>
      <c r="AX32" s="5" t="str">
        <f t="shared" si="2"/>
        <v/>
      </c>
      <c r="AY32" s="5" t="str">
        <f>IF(AC32="","",VLOOKUP(AC32,RarityBackground!$A$7:$B$17,2,0))</f>
        <v/>
      </c>
      <c r="AZ32" s="5" t="str">
        <f>IF(AD32="","",IF(AD32="Y",AY32*RarityBackground!$F$5,IF(AD32="N",AY32*(IF(RarityBackground!$F$3+(AE32-1)&gt;10,10,RarityBackground!$F$3+(AE32-1)))))-AY32)</f>
        <v/>
      </c>
      <c r="BA32" s="5" t="str">
        <f>IF(AF32="","",VLOOKUP(AF32,RarityBackground!$A$7:$B$17,2,0))</f>
        <v/>
      </c>
      <c r="BB32" s="5" t="str">
        <f>IF(AG32="","",IF(AG32="Y",BA32*RarityBackground!$F$5,IF(AG32="N",BA32*(IF(RarityBackground!$F$3+(AH32-1)&gt;10,10,RarityBackground!$F$3+(AH32-1)))))-BA32)</f>
        <v/>
      </c>
    </row>
    <row r="33" ht="15.75" customHeight="1">
      <c r="C33" s="6"/>
      <c r="D33" s="5" t="str">
        <f>IF(A33="","",ROUNDUP(SUM(AI33:BB33)*VLOOKUP(B33,RarityBackground!$A$1:$B$6,2,)*IF(C33="Yes",1,1.1),0))</f>
        <v/>
      </c>
      <c r="F33" s="7"/>
      <c r="I33" s="7"/>
      <c r="J33" s="7"/>
      <c r="K33" s="6"/>
      <c r="L33" s="8"/>
      <c r="M33" s="7"/>
      <c r="N33" s="6"/>
      <c r="O33" s="6"/>
      <c r="P33" s="6"/>
      <c r="Q33" s="8"/>
      <c r="R33" s="7"/>
      <c r="S33" s="7"/>
      <c r="T33" s="6"/>
      <c r="U33" s="6"/>
      <c r="V33" s="6"/>
      <c r="W33" s="6"/>
      <c r="X33" s="6"/>
      <c r="Y33" s="6"/>
      <c r="Z33" s="6"/>
      <c r="AA33" s="8"/>
      <c r="AB33" s="7"/>
      <c r="AC33" s="7"/>
      <c r="AD33" s="6"/>
      <c r="AE33" s="6"/>
      <c r="AF33" s="6"/>
      <c r="AG33" s="6"/>
      <c r="AH33" s="6"/>
      <c r="AI33" s="7" t="str">
        <f>IF(F33="","",F33+IF(G33="",0,VLOOKUP(G33,RarityBackground!$E$7:$F$9,2,0)))</f>
        <v/>
      </c>
      <c r="AJ33" s="5" t="str">
        <f>IF(H33="","",F33+IF(H33=1,RarityBackground!$F$1,IF(H33=2,RarityBackground!$F$1*3,IF(H33=3,RarityBackground!$F$1*6,"Error"))))</f>
        <v/>
      </c>
      <c r="AK33" s="5" t="str">
        <f>IF(I33="","",IF(I33=1,RarityBackground!$F$2,IF(I33=2,RarityBackground!$F$2*3,IF(I33=3,RarityBackground!$F$2*6,"Error"))))</f>
        <v/>
      </c>
      <c r="AL33" s="5" t="str">
        <f>IF(J33="","",ROUNDUP(RarityBackground!$F$6*VLOOKUP(J33, RarityBackground!$A$18:$B$27,2,0),-1))</f>
        <v/>
      </c>
      <c r="AM33" s="5" t="str">
        <f>IF(K33="","",IF(K33="N","",IF(K33="Y",ROUNDUP(RarityBackground!$F$6,-1),"")))</f>
        <v/>
      </c>
      <c r="AN33" s="5" t="str">
        <f>IF(L33="","",IF(L33=1,RarityBackground!$D$1,IF(L33=2,RarityBackground!$D$1*3,IF(L33=3,RarityBackground!$D$1*6,"Error"))))</f>
        <v/>
      </c>
      <c r="AO33" s="5" t="str">
        <f>IF(M33="","",VLOOKUP(M33,RarityBackground!$A$7:$B$17,2,0))</f>
        <v/>
      </c>
      <c r="AP33" s="5" t="str">
        <f>IF(N33="","",IF(N33="Y",AO33*RarityBackground!$F$5,IF(N33="N",AO33*(IF(RarityBackground!$F$3+(O33-1)&gt;10,10,RarityBackground!$F$3+(O33-1)))))-AO33)</f>
        <v/>
      </c>
      <c r="AQ33" s="5" t="str">
        <f t="shared" si="1"/>
        <v/>
      </c>
      <c r="AR33" s="5" t="str">
        <f>IF(Q33="","",Q33*RarityBackground!$D$5)</f>
        <v/>
      </c>
      <c r="AS33" s="5" t="str">
        <f>IF(R33="","",VLOOKUP(R33&amp;"Save1Minute", RarityBackground!$C$6:$D$20,2,0))</f>
        <v/>
      </c>
      <c r="AT33" s="5" t="str">
        <f>IF(S33="","",IF(T33="Y",ROUNDUP(S33*RarityBackground!$D$4,0),IF(T33="N",ROUNDUP(S33*RarityBackground!$D$3,0))))</f>
        <v/>
      </c>
      <c r="AU33" s="5" t="str">
        <f>IF(U33="","",IF(V33="Y",((RarityBackground!$D$4*U33)*(RarityBackground!$F$3+W33)),((RarityBackground!$D$3*U33)*(RarityBackground!$F$3+W33))))</f>
        <v/>
      </c>
      <c r="AV33" s="5" t="str">
        <f>IF(X33="","",IF(Y33="Y",(RarityBackground!$D$4*X33)*IF(Z33="Y",RarityBackground!$F$9,RarityBackground!$F$10),(RarityBackground!$D$3*X33)*IF(Z33="Y",RarityBackground!$F$9,RarityBackground!$F$10)))</f>
        <v/>
      </c>
      <c r="AW33" s="5" t="str">
        <f>IF(AA33="","",AA33*RarityBackground!$D$2)</f>
        <v/>
      </c>
      <c r="AX33" s="5" t="str">
        <f t="shared" si="2"/>
        <v/>
      </c>
      <c r="AY33" s="5" t="str">
        <f>IF(AC33="","",VLOOKUP(AC33,RarityBackground!$A$7:$B$17,2,0))</f>
        <v/>
      </c>
      <c r="AZ33" s="5" t="str">
        <f>IF(AD33="","",IF(AD33="Y",AY33*RarityBackground!$F$5,IF(AD33="N",AY33*(IF(RarityBackground!$F$3+(AE33-1)&gt;10,10,RarityBackground!$F$3+(AE33-1)))))-AY33)</f>
        <v/>
      </c>
      <c r="BA33" s="5" t="str">
        <f>IF(AF33="","",VLOOKUP(AF33,RarityBackground!$A$7:$B$17,2,0))</f>
        <v/>
      </c>
      <c r="BB33" s="5" t="str">
        <f>IF(AG33="","",IF(AG33="Y",BA33*RarityBackground!$F$5,IF(AG33="N",BA33*(IF(RarityBackground!$F$3+(AH33-1)&gt;10,10,RarityBackground!$F$3+(AH33-1)))))-BA33)</f>
        <v/>
      </c>
    </row>
    <row r="34" ht="15.75" customHeight="1">
      <c r="C34" s="6"/>
      <c r="D34" s="5" t="str">
        <f>IF(A34="","",ROUNDUP(SUM(AI34:BB34)*VLOOKUP(B34,RarityBackground!$A$1:$B$6,2,)*IF(C34="Yes",1,1.1),0))</f>
        <v/>
      </c>
      <c r="F34" s="7"/>
      <c r="I34" s="7"/>
      <c r="J34" s="7"/>
      <c r="K34" s="6"/>
      <c r="L34" s="8"/>
      <c r="M34" s="7"/>
      <c r="N34" s="6"/>
      <c r="O34" s="6"/>
      <c r="P34" s="6"/>
      <c r="Q34" s="8"/>
      <c r="R34" s="7"/>
      <c r="S34" s="7"/>
      <c r="T34" s="6"/>
      <c r="U34" s="6"/>
      <c r="V34" s="6"/>
      <c r="W34" s="6"/>
      <c r="X34" s="6"/>
      <c r="Y34" s="6"/>
      <c r="Z34" s="6"/>
      <c r="AA34" s="8"/>
      <c r="AB34" s="7"/>
      <c r="AC34" s="7"/>
      <c r="AD34" s="6"/>
      <c r="AE34" s="6"/>
      <c r="AF34" s="6"/>
      <c r="AG34" s="6"/>
      <c r="AH34" s="6"/>
      <c r="AI34" s="7" t="str">
        <f>IF(F34="","",F34+IF(G34="",0,VLOOKUP(G34,RarityBackground!$E$7:$F$9,2,0)))</f>
        <v/>
      </c>
      <c r="AJ34" s="5" t="str">
        <f>IF(H34="","",F34+IF(H34=1,RarityBackground!$F$1,IF(H34=2,RarityBackground!$F$1*3,IF(H34=3,RarityBackground!$F$1*6,"Error"))))</f>
        <v/>
      </c>
      <c r="AK34" s="5" t="str">
        <f>IF(I34="","",IF(I34=1,RarityBackground!$F$2,IF(I34=2,RarityBackground!$F$2*3,IF(I34=3,RarityBackground!$F$2*6,"Error"))))</f>
        <v/>
      </c>
      <c r="AL34" s="5" t="str">
        <f>IF(J34="","",ROUNDUP(RarityBackground!$F$6*VLOOKUP(J34, RarityBackground!$A$18:$B$27,2,0),-1))</f>
        <v/>
      </c>
      <c r="AM34" s="5" t="str">
        <f>IF(K34="","",IF(K34="N","",IF(K34="Y",ROUNDUP(RarityBackground!$F$6,-1),"")))</f>
        <v/>
      </c>
      <c r="AN34" s="5" t="str">
        <f>IF(L34="","",IF(L34=1,RarityBackground!$D$1,IF(L34=2,RarityBackground!$D$1*3,IF(L34=3,RarityBackground!$D$1*6,"Error"))))</f>
        <v/>
      </c>
      <c r="AO34" s="5" t="str">
        <f>IF(M34="","",VLOOKUP(M34,RarityBackground!$A$7:$B$17,2,0))</f>
        <v/>
      </c>
      <c r="AP34" s="5" t="str">
        <f>IF(N34="","",IF(N34="Y",AO34*RarityBackground!$F$5,IF(N34="N",AO34*(IF(RarityBackground!$F$3+(O34-1)&gt;10,10,RarityBackground!$F$3+(O34-1)))))-AO34)</f>
        <v/>
      </c>
      <c r="AQ34" s="5" t="str">
        <f t="shared" si="1"/>
        <v/>
      </c>
      <c r="AR34" s="5" t="str">
        <f>IF(Q34="","",Q34*RarityBackground!$D$5)</f>
        <v/>
      </c>
      <c r="AS34" s="5" t="str">
        <f>IF(R34="","",VLOOKUP(R34&amp;"Save1Minute", RarityBackground!$C$6:$D$20,2,0))</f>
        <v/>
      </c>
      <c r="AT34" s="5" t="str">
        <f>IF(S34="","",IF(T34="Y",ROUNDUP(S34*RarityBackground!$D$4,0),IF(T34="N",ROUNDUP(S34*RarityBackground!$D$3,0))))</f>
        <v/>
      </c>
      <c r="AU34" s="5" t="str">
        <f>IF(U34="","",IF(V34="Y",((RarityBackground!$D$4*U34)*(RarityBackground!$F$3+W34)),((RarityBackground!$D$3*U34)*(RarityBackground!$F$3+W34))))</f>
        <v/>
      </c>
      <c r="AV34" s="5" t="str">
        <f>IF(X34="","",IF(Y34="Y",(RarityBackground!$D$4*X34)*IF(Z34="Y",RarityBackground!$F$9,RarityBackground!$F$10),(RarityBackground!$D$3*X34)*IF(Z34="Y",RarityBackground!$F$9,RarityBackground!$F$10)))</f>
        <v/>
      </c>
      <c r="AW34" s="5" t="str">
        <f>IF(AA34="","",AA34*RarityBackground!$D$2)</f>
        <v/>
      </c>
      <c r="AX34" s="5" t="str">
        <f t="shared" si="2"/>
        <v/>
      </c>
      <c r="AY34" s="5" t="str">
        <f>IF(AC34="","",VLOOKUP(AC34,RarityBackground!$A$7:$B$17,2,0))</f>
        <v/>
      </c>
      <c r="AZ34" s="5" t="str">
        <f>IF(AD34="","",IF(AD34="Y",AY34*RarityBackground!$F$5,IF(AD34="N",AY34*(IF(RarityBackground!$F$3+(AE34-1)&gt;10,10,RarityBackground!$F$3+(AE34-1)))))-AY34)</f>
        <v/>
      </c>
      <c r="BA34" s="5" t="str">
        <f>IF(AF34="","",VLOOKUP(AF34,RarityBackground!$A$7:$B$17,2,0))</f>
        <v/>
      </c>
      <c r="BB34" s="5" t="str">
        <f>IF(AG34="","",IF(AG34="Y",BA34*RarityBackground!$F$5,IF(AG34="N",BA34*(IF(RarityBackground!$F$3+(AH34-1)&gt;10,10,RarityBackground!$F$3+(AH34-1)))))-BA34)</f>
        <v/>
      </c>
    </row>
    <row r="35" ht="15.75" customHeight="1">
      <c r="C35" s="6"/>
      <c r="D35" s="5" t="str">
        <f>IF(A35="","",ROUNDUP(SUM(AI35:BB35)*VLOOKUP(B35,RarityBackground!$A$1:$B$6,2,)*IF(C35="Yes",1,1.1),0))</f>
        <v/>
      </c>
      <c r="F35" s="7"/>
      <c r="I35" s="7"/>
      <c r="J35" s="7"/>
      <c r="K35" s="6"/>
      <c r="L35" s="8"/>
      <c r="M35" s="7"/>
      <c r="N35" s="6"/>
      <c r="O35" s="6"/>
      <c r="P35" s="6"/>
      <c r="Q35" s="8"/>
      <c r="R35" s="7"/>
      <c r="S35" s="7"/>
      <c r="T35" s="6"/>
      <c r="U35" s="6"/>
      <c r="V35" s="6"/>
      <c r="W35" s="6"/>
      <c r="X35" s="6"/>
      <c r="Y35" s="6"/>
      <c r="Z35" s="6"/>
      <c r="AA35" s="8"/>
      <c r="AB35" s="7"/>
      <c r="AC35" s="7"/>
      <c r="AD35" s="6"/>
      <c r="AE35" s="6"/>
      <c r="AF35" s="6"/>
      <c r="AG35" s="6"/>
      <c r="AH35" s="6"/>
      <c r="AI35" s="7" t="str">
        <f>IF(F35="","",F35+IF(G35="",0,VLOOKUP(G35,RarityBackground!$E$7:$F$9,2,0)))</f>
        <v/>
      </c>
      <c r="AJ35" s="5" t="str">
        <f>IF(H35="","",F35+IF(H35=1,RarityBackground!$F$1,IF(H35=2,RarityBackground!$F$1*3,IF(H35=3,RarityBackground!$F$1*6,"Error"))))</f>
        <v/>
      </c>
      <c r="AK35" s="5" t="str">
        <f>IF(I35="","",IF(I35=1,RarityBackground!$F$2,IF(I35=2,RarityBackground!$F$2*3,IF(I35=3,RarityBackground!$F$2*6,"Error"))))</f>
        <v/>
      </c>
      <c r="AL35" s="5" t="str">
        <f>IF(J35="","",ROUNDUP(RarityBackground!$F$6*VLOOKUP(J35, RarityBackground!$A$18:$B$27,2,0),-1))</f>
        <v/>
      </c>
      <c r="AM35" s="5" t="str">
        <f>IF(K35="","",IF(K35="N","",IF(K35="Y",ROUNDUP(RarityBackground!$F$6,-1),"")))</f>
        <v/>
      </c>
      <c r="AN35" s="5" t="str">
        <f>IF(L35="","",IF(L35=1,RarityBackground!$D$1,IF(L35=2,RarityBackground!$D$1*3,IF(L35=3,RarityBackground!$D$1*6,"Error"))))</f>
        <v/>
      </c>
      <c r="AO35" s="5" t="str">
        <f>IF(M35="","",VLOOKUP(M35,RarityBackground!$A$7:$B$17,2,0))</f>
        <v/>
      </c>
      <c r="AP35" s="5" t="str">
        <f>IF(N35="","",IF(N35="Y",AO35*RarityBackground!$F$5,IF(N35="N",AO35*(IF(RarityBackground!$F$3+(O35-1)&gt;10,10,RarityBackground!$F$3+(O35-1)))))-AO35)</f>
        <v/>
      </c>
      <c r="AQ35" s="5" t="str">
        <f t="shared" si="1"/>
        <v/>
      </c>
      <c r="AR35" s="5" t="str">
        <f>IF(Q35="","",Q35*RarityBackground!$D$5)</f>
        <v/>
      </c>
      <c r="AS35" s="5" t="str">
        <f>IF(R35="","",VLOOKUP(R35&amp;"Save1Minute", RarityBackground!$C$6:$D$20,2,0))</f>
        <v/>
      </c>
      <c r="AT35" s="5" t="str">
        <f>IF(S35="","",IF(T35="Y",ROUNDUP(S35*RarityBackground!$D$4,0),IF(T35="N",ROUNDUP(S35*RarityBackground!$D$3,0))))</f>
        <v/>
      </c>
      <c r="AU35" s="5" t="str">
        <f>IF(U35="","",IF(V35="Y",((RarityBackground!$D$4*U35)*(RarityBackground!$F$3+W35)),((RarityBackground!$D$3*U35)*(RarityBackground!$F$3+W35))))</f>
        <v/>
      </c>
      <c r="AV35" s="5" t="str">
        <f>IF(X35="","",IF(Y35="Y",(RarityBackground!$D$4*X35)*IF(Z35="Y",RarityBackground!$F$9,RarityBackground!$F$10),(RarityBackground!$D$3*X35)*IF(Z35="Y",RarityBackground!$F$9,RarityBackground!$F$10)))</f>
        <v/>
      </c>
      <c r="AW35" s="5" t="str">
        <f>IF(AA35="","",AA35*RarityBackground!$D$2)</f>
        <v/>
      </c>
      <c r="AX35" s="5" t="str">
        <f t="shared" si="2"/>
        <v/>
      </c>
      <c r="AY35" s="5" t="str">
        <f>IF(AC35="","",VLOOKUP(AC35,RarityBackground!$A$7:$B$17,2,0))</f>
        <v/>
      </c>
      <c r="AZ35" s="5" t="str">
        <f>IF(AD35="","",IF(AD35="Y",AY35*RarityBackground!$F$5,IF(AD35="N",AY35*(IF(RarityBackground!$F$3+(AE35-1)&gt;10,10,RarityBackground!$F$3+(AE35-1)))))-AY35)</f>
        <v/>
      </c>
      <c r="BA35" s="5" t="str">
        <f>IF(AF35="","",VLOOKUP(AF35,RarityBackground!$A$7:$B$17,2,0))</f>
        <v/>
      </c>
      <c r="BB35" s="5" t="str">
        <f>IF(AG35="","",IF(AG35="Y",BA35*RarityBackground!$F$5,IF(AG35="N",BA35*(IF(RarityBackground!$F$3+(AH35-1)&gt;10,10,RarityBackground!$F$3+(AH35-1)))))-BA35)</f>
        <v/>
      </c>
    </row>
    <row r="36" ht="15.75" customHeight="1">
      <c r="C36" s="6"/>
      <c r="D36" s="5" t="str">
        <f>IF(A36="","",ROUNDUP(SUM(AI36:BB36)*VLOOKUP(B36,RarityBackground!$A$1:$B$6,2,)*IF(C36="Yes",1,1.1),0))</f>
        <v/>
      </c>
      <c r="F36" s="7"/>
      <c r="I36" s="7"/>
      <c r="J36" s="7"/>
      <c r="K36" s="6"/>
      <c r="L36" s="8"/>
      <c r="M36" s="7"/>
      <c r="N36" s="6"/>
      <c r="O36" s="6"/>
      <c r="P36" s="6"/>
      <c r="Q36" s="8"/>
      <c r="R36" s="7"/>
      <c r="S36" s="7"/>
      <c r="T36" s="6"/>
      <c r="U36" s="6"/>
      <c r="V36" s="6"/>
      <c r="W36" s="6"/>
      <c r="X36" s="6"/>
      <c r="Y36" s="6"/>
      <c r="Z36" s="6"/>
      <c r="AA36" s="8"/>
      <c r="AB36" s="7"/>
      <c r="AC36" s="7"/>
      <c r="AD36" s="6"/>
      <c r="AE36" s="6"/>
      <c r="AF36" s="6"/>
      <c r="AG36" s="6"/>
      <c r="AH36" s="6"/>
      <c r="AI36" s="7" t="str">
        <f>IF(F36="","",F36+IF(G36="",0,VLOOKUP(G36,RarityBackground!$E$7:$F$9,2,0)))</f>
        <v/>
      </c>
      <c r="AJ36" s="5" t="str">
        <f>IF(H36="","",F36+IF(H36=1,RarityBackground!$F$1,IF(H36=2,RarityBackground!$F$1*3,IF(H36=3,RarityBackground!$F$1*6,"Error"))))</f>
        <v/>
      </c>
      <c r="AK36" s="5" t="str">
        <f>IF(I36="","",IF(I36=1,RarityBackground!$F$2,IF(I36=2,RarityBackground!$F$2*3,IF(I36=3,RarityBackground!$F$2*6,"Error"))))</f>
        <v/>
      </c>
      <c r="AL36" s="5" t="str">
        <f>IF(J36="","",ROUNDUP(RarityBackground!$F$6*VLOOKUP(J36, RarityBackground!$A$18:$B$27,2,0),-1))</f>
        <v/>
      </c>
      <c r="AM36" s="5" t="str">
        <f>IF(K36="","",IF(K36="N","",IF(K36="Y",ROUNDUP(RarityBackground!$F$6,-1),"")))</f>
        <v/>
      </c>
      <c r="AN36" s="5" t="str">
        <f>IF(L36="","",IF(L36=1,RarityBackground!$D$1,IF(L36=2,RarityBackground!$D$1*3,IF(L36=3,RarityBackground!$D$1*6,"Error"))))</f>
        <v/>
      </c>
      <c r="AO36" s="5" t="str">
        <f>IF(M36="","",VLOOKUP(M36,RarityBackground!$A$7:$B$17,2,0))</f>
        <v/>
      </c>
      <c r="AP36" s="5" t="str">
        <f>IF(N36="","",IF(N36="Y",AO36*RarityBackground!$F$5,IF(N36="N",AO36*(IF(RarityBackground!$F$3+(O36-1)&gt;10,10,RarityBackground!$F$3+(O36-1)))))-AO36)</f>
        <v/>
      </c>
      <c r="AQ36" s="5" t="str">
        <f t="shared" si="1"/>
        <v/>
      </c>
      <c r="AR36" s="5" t="str">
        <f>IF(Q36="","",Q36*RarityBackground!$D$5)</f>
        <v/>
      </c>
      <c r="AS36" s="5" t="str">
        <f>IF(R36="","",VLOOKUP(R36&amp;"Save1Minute", RarityBackground!$C$6:$D$20,2,0))</f>
        <v/>
      </c>
      <c r="AT36" s="5" t="str">
        <f>IF(S36="","",IF(T36="Y",ROUNDUP(S36*RarityBackground!$D$4,0),IF(T36="N",ROUNDUP(S36*RarityBackground!$D$3,0))))</f>
        <v/>
      </c>
      <c r="AU36" s="5" t="str">
        <f>IF(U36="","",IF(V36="Y",((RarityBackground!$D$4*U36)*(RarityBackground!$F$3+W36)),((RarityBackground!$D$3*U36)*(RarityBackground!$F$3+W36))))</f>
        <v/>
      </c>
      <c r="AV36" s="5" t="str">
        <f>IF(X36="","",IF(Y36="Y",(RarityBackground!$D$4*X36)*IF(Z36="Y",RarityBackground!$F$9,RarityBackground!$F$10),(RarityBackground!$D$3*X36)*IF(Z36="Y",RarityBackground!$F$9,RarityBackground!$F$10)))</f>
        <v/>
      </c>
      <c r="AW36" s="5" t="str">
        <f>IF(AA36="","",AA36*RarityBackground!$D$2)</f>
        <v/>
      </c>
      <c r="AX36" s="5" t="str">
        <f t="shared" si="2"/>
        <v/>
      </c>
      <c r="AY36" s="5" t="str">
        <f>IF(AC36="","",VLOOKUP(AC36,RarityBackground!$A$7:$B$17,2,0))</f>
        <v/>
      </c>
      <c r="AZ36" s="5" t="str">
        <f>IF(AD36="","",IF(AD36="Y",AY36*RarityBackground!$F$5,IF(AD36="N",AY36*(IF(RarityBackground!$F$3+(AE36-1)&gt;10,10,RarityBackground!$F$3+(AE36-1)))))-AY36)</f>
        <v/>
      </c>
      <c r="BA36" s="5" t="str">
        <f>IF(AF36="","",VLOOKUP(AF36,RarityBackground!$A$7:$B$17,2,0))</f>
        <v/>
      </c>
      <c r="BB36" s="5" t="str">
        <f>IF(AG36="","",IF(AG36="Y",BA36*RarityBackground!$F$5,IF(AG36="N",BA36*(IF(RarityBackground!$F$3+(AH36-1)&gt;10,10,RarityBackground!$F$3+(AH36-1)))))-BA36)</f>
        <v/>
      </c>
    </row>
    <row r="37" ht="15.75" customHeight="1">
      <c r="C37" s="6"/>
      <c r="D37" s="5" t="str">
        <f>IF(A37="","",ROUNDUP(SUM(AI37:BB37)*VLOOKUP(B37,RarityBackground!$A$1:$B$6,2,)*IF(C37="Yes",1,1.1),0))</f>
        <v/>
      </c>
      <c r="F37" s="7"/>
      <c r="I37" s="7"/>
      <c r="J37" s="7"/>
      <c r="K37" s="6"/>
      <c r="L37" s="8"/>
      <c r="M37" s="7"/>
      <c r="N37" s="6"/>
      <c r="O37" s="6"/>
      <c r="P37" s="6"/>
      <c r="Q37" s="8"/>
      <c r="R37" s="7"/>
      <c r="S37" s="7"/>
      <c r="T37" s="6"/>
      <c r="U37" s="6"/>
      <c r="V37" s="6"/>
      <c r="W37" s="6"/>
      <c r="X37" s="6"/>
      <c r="Y37" s="6"/>
      <c r="Z37" s="6"/>
      <c r="AA37" s="8"/>
      <c r="AB37" s="7"/>
      <c r="AC37" s="7"/>
      <c r="AD37" s="6"/>
      <c r="AE37" s="6"/>
      <c r="AF37" s="6"/>
      <c r="AG37" s="6"/>
      <c r="AH37" s="6"/>
      <c r="AI37" s="7" t="str">
        <f>IF(F37="","",F37+IF(G37="",0,VLOOKUP(G37,RarityBackground!$E$7:$F$9,2,0)))</f>
        <v/>
      </c>
      <c r="AJ37" s="5" t="str">
        <f>IF(H37="","",F37+IF(H37=1,RarityBackground!$F$1,IF(H37=2,RarityBackground!$F$1*3,IF(H37=3,RarityBackground!$F$1*6,"Error"))))</f>
        <v/>
      </c>
      <c r="AK37" s="5" t="str">
        <f>IF(I37="","",IF(I37=1,RarityBackground!$F$2,IF(I37=2,RarityBackground!$F$2*3,IF(I37=3,RarityBackground!$F$2*6,"Error"))))</f>
        <v/>
      </c>
      <c r="AL37" s="5" t="str">
        <f>IF(J37="","",ROUNDUP(RarityBackground!$F$6*VLOOKUP(J37, RarityBackground!$A$18:$B$27,2,0),-1))</f>
        <v/>
      </c>
      <c r="AM37" s="5" t="str">
        <f>IF(K37="","",IF(K37="N","",IF(K37="Y",ROUNDUP(RarityBackground!$F$6,-1),"")))</f>
        <v/>
      </c>
      <c r="AN37" s="5" t="str">
        <f>IF(L37="","",IF(L37=1,RarityBackground!$D$1,IF(L37=2,RarityBackground!$D$1*3,IF(L37=3,RarityBackground!$D$1*6,"Error"))))</f>
        <v/>
      </c>
      <c r="AO37" s="5" t="str">
        <f>IF(M37="","",VLOOKUP(M37,RarityBackground!$A$7:$B$17,2,0))</f>
        <v/>
      </c>
      <c r="AP37" s="5" t="str">
        <f>IF(N37="","",IF(N37="Y",AO37*RarityBackground!$F$5,IF(N37="N",AO37*(IF(RarityBackground!$F$3+(O37-1)&gt;10,10,RarityBackground!$F$3+(O37-1)))))-AO37)</f>
        <v/>
      </c>
      <c r="AQ37" s="5" t="str">
        <f t="shared" si="1"/>
        <v/>
      </c>
      <c r="AR37" s="5" t="str">
        <f>IF(Q37="","",Q37*RarityBackground!$D$5)</f>
        <v/>
      </c>
      <c r="AS37" s="5" t="str">
        <f>IF(R37="","",VLOOKUP(R37&amp;"Save1Minute", RarityBackground!$C$6:$D$20,2,0))</f>
        <v/>
      </c>
      <c r="AT37" s="5" t="str">
        <f>IF(S37="","",IF(T37="Y",ROUNDUP(S37*RarityBackground!$D$4,0),IF(T37="N",ROUNDUP(S37*RarityBackground!$D$3,0))))</f>
        <v/>
      </c>
      <c r="AU37" s="5" t="str">
        <f>IF(U37="","",IF(V37="Y",((RarityBackground!$D$4*U37)*(RarityBackground!$F$3+W37)),((RarityBackground!$D$3*U37)*(RarityBackground!$F$3+W37))))</f>
        <v/>
      </c>
      <c r="AV37" s="5" t="str">
        <f>IF(X37="","",IF(Y37="Y",(RarityBackground!$D$4*X37)*IF(Z37="Y",RarityBackground!$F$9,RarityBackground!$F$10),(RarityBackground!$D$3*X37)*IF(Z37="Y",RarityBackground!$F$9,RarityBackground!$F$10)))</f>
        <v/>
      </c>
      <c r="AW37" s="5" t="str">
        <f>IF(AA37="","",AA37*RarityBackground!$D$2)</f>
        <v/>
      </c>
      <c r="AX37" s="5" t="str">
        <f t="shared" si="2"/>
        <v/>
      </c>
      <c r="AY37" s="5" t="str">
        <f>IF(AC37="","",VLOOKUP(AC37,RarityBackground!$A$7:$B$17,2,0))</f>
        <v/>
      </c>
      <c r="AZ37" s="5" t="str">
        <f>IF(AD37="","",IF(AD37="Y",AY37*RarityBackground!$F$5,IF(AD37="N",AY37*(IF(RarityBackground!$F$3+(AE37-1)&gt;10,10,RarityBackground!$F$3+(AE37-1)))))-AY37)</f>
        <v/>
      </c>
      <c r="BA37" s="5" t="str">
        <f>IF(AF37="","",VLOOKUP(AF37,RarityBackground!$A$7:$B$17,2,0))</f>
        <v/>
      </c>
      <c r="BB37" s="5" t="str">
        <f>IF(AG37="","",IF(AG37="Y",BA37*RarityBackground!$F$5,IF(AG37="N",BA37*(IF(RarityBackground!$F$3+(AH37-1)&gt;10,10,RarityBackground!$F$3+(AH37-1)))))-BA37)</f>
        <v/>
      </c>
    </row>
    <row r="38" ht="15.75" customHeight="1">
      <c r="C38" s="6"/>
      <c r="D38" s="5" t="str">
        <f>IF(A38="","",ROUNDUP(SUM(AI38:BB38)*VLOOKUP(B38,RarityBackground!$A$1:$B$6,2,)*IF(C38="Yes",1,1.1),0))</f>
        <v/>
      </c>
      <c r="F38" s="7"/>
      <c r="I38" s="7"/>
      <c r="J38" s="7"/>
      <c r="K38" s="6"/>
      <c r="L38" s="8"/>
      <c r="M38" s="7"/>
      <c r="N38" s="6"/>
      <c r="O38" s="6"/>
      <c r="P38" s="6"/>
      <c r="Q38" s="8"/>
      <c r="R38" s="7"/>
      <c r="S38" s="7"/>
      <c r="T38" s="6"/>
      <c r="U38" s="6"/>
      <c r="V38" s="6"/>
      <c r="W38" s="6"/>
      <c r="X38" s="6"/>
      <c r="Y38" s="6"/>
      <c r="Z38" s="6"/>
      <c r="AA38" s="8"/>
      <c r="AB38" s="7"/>
      <c r="AC38" s="7"/>
      <c r="AD38" s="6"/>
      <c r="AE38" s="6"/>
      <c r="AF38" s="6"/>
      <c r="AG38" s="6"/>
      <c r="AH38" s="6"/>
      <c r="AI38" s="7" t="str">
        <f>IF(F38="","",F38+IF(G38="",0,VLOOKUP(G38,RarityBackground!$E$7:$F$9,2,0)))</f>
        <v/>
      </c>
      <c r="AJ38" s="5" t="str">
        <f>IF(H38="","",F38+IF(H38=1,RarityBackground!$F$1,IF(H38=2,RarityBackground!$F$1*3,IF(H38=3,RarityBackground!$F$1*6,"Error"))))</f>
        <v/>
      </c>
      <c r="AK38" s="5" t="str">
        <f>IF(I38="","",IF(I38=1,RarityBackground!$F$2,IF(I38=2,RarityBackground!$F$2*3,IF(I38=3,RarityBackground!$F$2*6,"Error"))))</f>
        <v/>
      </c>
      <c r="AL38" s="5" t="str">
        <f>IF(J38="","",ROUNDUP(RarityBackground!$F$6*VLOOKUP(J38, RarityBackground!$A$18:$B$27,2,0),-1))</f>
        <v/>
      </c>
      <c r="AM38" s="5" t="str">
        <f>IF(K38="","",IF(K38="N","",IF(K38="Y",ROUNDUP(RarityBackground!$F$6,-1),"")))</f>
        <v/>
      </c>
      <c r="AN38" s="5" t="str">
        <f>IF(L38="","",IF(L38=1,RarityBackground!$D$1,IF(L38=2,RarityBackground!$D$1*3,IF(L38=3,RarityBackground!$D$1*6,"Error"))))</f>
        <v/>
      </c>
      <c r="AO38" s="5" t="str">
        <f>IF(M38="","",VLOOKUP(M38,RarityBackground!$A$7:$B$17,2,0))</f>
        <v/>
      </c>
      <c r="AP38" s="5" t="str">
        <f>IF(N38="","",IF(N38="Y",AO38*RarityBackground!$F$5,IF(N38="N",AO38*(IF(RarityBackground!$F$3+(O38-1)&gt;10,10,RarityBackground!$F$3+(O38-1)))))-AO38)</f>
        <v/>
      </c>
      <c r="AQ38" s="5" t="str">
        <f t="shared" si="1"/>
        <v/>
      </c>
      <c r="AR38" s="5" t="str">
        <f>IF(Q38="","",Q38*RarityBackground!$D$5)</f>
        <v/>
      </c>
      <c r="AS38" s="5" t="str">
        <f>IF(R38="","",VLOOKUP(R38&amp;"Save1Minute", RarityBackground!$C$6:$D$20,2,0))</f>
        <v/>
      </c>
      <c r="AT38" s="5" t="str">
        <f>IF(S38="","",IF(T38="Y",ROUNDUP(S38*RarityBackground!$D$4,0),IF(T38="N",ROUNDUP(S38*RarityBackground!$D$3,0))))</f>
        <v/>
      </c>
      <c r="AU38" s="5" t="str">
        <f>IF(U38="","",IF(V38="Y",((RarityBackground!$D$4*U38)*(RarityBackground!$F$3+W38)),((RarityBackground!$D$3*U38)*(RarityBackground!$F$3+W38))))</f>
        <v/>
      </c>
      <c r="AV38" s="5" t="str">
        <f>IF(X38="","",IF(Y38="Y",(RarityBackground!$D$4*X38)*IF(Z38="Y",RarityBackground!$F$9,RarityBackground!$F$10),(RarityBackground!$D$3*X38)*IF(Z38="Y",RarityBackground!$F$9,RarityBackground!$F$10)))</f>
        <v/>
      </c>
      <c r="AW38" s="5" t="str">
        <f>IF(AA38="","",AA38*RarityBackground!$D$2)</f>
        <v/>
      </c>
      <c r="AX38" s="5" t="str">
        <f t="shared" si="2"/>
        <v/>
      </c>
      <c r="AY38" s="5" t="str">
        <f>IF(AC38="","",VLOOKUP(AC38,RarityBackground!$A$7:$B$17,2,0))</f>
        <v/>
      </c>
      <c r="AZ38" s="5" t="str">
        <f>IF(AD38="","",IF(AD38="Y",AY38*RarityBackground!$F$5,IF(AD38="N",AY38*(IF(RarityBackground!$F$3+(AE38-1)&gt;10,10,RarityBackground!$F$3+(AE38-1)))))-AY38)</f>
        <v/>
      </c>
      <c r="BA38" s="5" t="str">
        <f>IF(AF38="","",VLOOKUP(AF38,RarityBackground!$A$7:$B$17,2,0))</f>
        <v/>
      </c>
      <c r="BB38" s="5" t="str">
        <f>IF(AG38="","",IF(AG38="Y",BA38*RarityBackground!$F$5,IF(AG38="N",BA38*(IF(RarityBackground!$F$3+(AH38-1)&gt;10,10,RarityBackground!$F$3+(AH38-1)))))-BA38)</f>
        <v/>
      </c>
    </row>
    <row r="39" ht="15.75" customHeight="1">
      <c r="C39" s="6"/>
      <c r="D39" s="5" t="str">
        <f>IF(A39="","",ROUNDUP(SUM(AI39:BB39)*VLOOKUP(B39,RarityBackground!$A$1:$B$6,2,)*IF(C39="Yes",1,1.1),0))</f>
        <v/>
      </c>
      <c r="F39" s="7"/>
      <c r="I39" s="7"/>
      <c r="J39" s="7"/>
      <c r="K39" s="6"/>
      <c r="L39" s="8"/>
      <c r="M39" s="7"/>
      <c r="N39" s="6"/>
      <c r="O39" s="6"/>
      <c r="P39" s="6"/>
      <c r="Q39" s="8"/>
      <c r="R39" s="7"/>
      <c r="S39" s="7"/>
      <c r="T39" s="6"/>
      <c r="U39" s="6"/>
      <c r="V39" s="6"/>
      <c r="W39" s="6"/>
      <c r="X39" s="6"/>
      <c r="Y39" s="6"/>
      <c r="Z39" s="6"/>
      <c r="AA39" s="8"/>
      <c r="AB39" s="7"/>
      <c r="AC39" s="7"/>
      <c r="AD39" s="6"/>
      <c r="AE39" s="6"/>
      <c r="AF39" s="6"/>
      <c r="AG39" s="6"/>
      <c r="AH39" s="6"/>
      <c r="AI39" s="7" t="str">
        <f>IF(F39="","",F39+IF(G39="",0,VLOOKUP(G39,RarityBackground!$E$7:$F$9,2,0)))</f>
        <v/>
      </c>
      <c r="AJ39" s="5" t="str">
        <f>IF(H39="","",F39+IF(H39=1,RarityBackground!$F$1,IF(H39=2,RarityBackground!$F$1*3,IF(H39=3,RarityBackground!$F$1*6,"Error"))))</f>
        <v/>
      </c>
      <c r="AK39" s="5" t="str">
        <f>IF(I39="","",IF(I39=1,RarityBackground!$F$2,IF(I39=2,RarityBackground!$F$2*3,IF(I39=3,RarityBackground!$F$2*6,"Error"))))</f>
        <v/>
      </c>
      <c r="AL39" s="5" t="str">
        <f>IF(J39="","",ROUNDUP(RarityBackground!$F$6*VLOOKUP(J39, RarityBackground!$A$18:$B$27,2,0),-1))</f>
        <v/>
      </c>
      <c r="AM39" s="5" t="str">
        <f>IF(K39="","",IF(K39="N","",IF(K39="Y",ROUNDUP(RarityBackground!$F$6,-1),"")))</f>
        <v/>
      </c>
      <c r="AN39" s="5" t="str">
        <f>IF(L39="","",IF(L39=1,RarityBackground!$D$1,IF(L39=2,RarityBackground!$D$1*3,IF(L39=3,RarityBackground!$D$1*6,"Error"))))</f>
        <v/>
      </c>
      <c r="AO39" s="5" t="str">
        <f>IF(M39="","",VLOOKUP(M39,RarityBackground!$A$7:$B$17,2,0))</f>
        <v/>
      </c>
      <c r="AP39" s="5" t="str">
        <f>IF(N39="","",IF(N39="Y",AO39*RarityBackground!$F$5,IF(N39="N",AO39*(IF(RarityBackground!$F$3+(O39-1)&gt;10,10,RarityBackground!$F$3+(O39-1)))))-AO39)</f>
        <v/>
      </c>
      <c r="AQ39" s="5" t="str">
        <f t="shared" si="1"/>
        <v/>
      </c>
      <c r="AR39" s="5" t="str">
        <f>IF(Q39="","",Q39*RarityBackground!$D$5)</f>
        <v/>
      </c>
      <c r="AS39" s="5" t="str">
        <f>IF(R39="","",VLOOKUP(R39&amp;"Save1Minute", RarityBackground!$C$6:$D$20,2,0))</f>
        <v/>
      </c>
      <c r="AT39" s="5" t="str">
        <f>IF(S39="","",IF(T39="Y",ROUNDUP(S39*RarityBackground!$D$4,0),IF(T39="N",ROUNDUP(S39*RarityBackground!$D$3,0))))</f>
        <v/>
      </c>
      <c r="AU39" s="5" t="str">
        <f>IF(U39="","",IF(V39="Y",((RarityBackground!$D$4*U39)*(RarityBackground!$F$3+W39)),((RarityBackground!$D$3*U39)*(RarityBackground!$F$3+W39))))</f>
        <v/>
      </c>
      <c r="AV39" s="5" t="str">
        <f>IF(X39="","",IF(Y39="Y",(RarityBackground!$D$4*X39)*IF(Z39="Y",RarityBackground!$F$9,RarityBackground!$F$10),(RarityBackground!$D$3*X39)*IF(Z39="Y",RarityBackground!$F$9,RarityBackground!$F$10)))</f>
        <v/>
      </c>
      <c r="AW39" s="5" t="str">
        <f>IF(AA39="","",AA39*RarityBackground!$D$2)</f>
        <v/>
      </c>
      <c r="AX39" s="5" t="str">
        <f t="shared" si="2"/>
        <v/>
      </c>
      <c r="AY39" s="5" t="str">
        <f>IF(AC39="","",VLOOKUP(AC39,RarityBackground!$A$7:$B$17,2,0))</f>
        <v/>
      </c>
      <c r="AZ39" s="5" t="str">
        <f>IF(AD39="","",IF(AD39="Y",AY39*RarityBackground!$F$5,IF(AD39="N",AY39*(IF(RarityBackground!$F$3+(AE39-1)&gt;10,10,RarityBackground!$F$3+(AE39-1)))))-AY39)</f>
        <v/>
      </c>
      <c r="BA39" s="5" t="str">
        <f>IF(AF39="","",VLOOKUP(AF39,RarityBackground!$A$7:$B$17,2,0))</f>
        <v/>
      </c>
      <c r="BB39" s="5" t="str">
        <f>IF(AG39="","",IF(AG39="Y",BA39*RarityBackground!$F$5,IF(AG39="N",BA39*(IF(RarityBackground!$F$3+(AH39-1)&gt;10,10,RarityBackground!$F$3+(AH39-1)))))-BA39)</f>
        <v/>
      </c>
    </row>
    <row r="40" ht="15.75" customHeight="1">
      <c r="C40" s="6"/>
      <c r="D40" s="5" t="str">
        <f>IF(A40="","",ROUNDUP(SUM(AI40:BB40)*VLOOKUP(B40,RarityBackground!$A$1:$B$6,2,)*IF(C40="Yes",1,1.1),0))</f>
        <v/>
      </c>
      <c r="F40" s="7"/>
      <c r="I40" s="7"/>
      <c r="J40" s="7"/>
      <c r="K40" s="6"/>
      <c r="L40" s="8"/>
      <c r="M40" s="7"/>
      <c r="N40" s="6"/>
      <c r="O40" s="6"/>
      <c r="P40" s="6"/>
      <c r="Q40" s="8"/>
      <c r="R40" s="7"/>
      <c r="S40" s="7"/>
      <c r="T40" s="6"/>
      <c r="U40" s="6"/>
      <c r="V40" s="6"/>
      <c r="W40" s="6"/>
      <c r="X40" s="6"/>
      <c r="Y40" s="6"/>
      <c r="Z40" s="6"/>
      <c r="AA40" s="8"/>
      <c r="AB40" s="7"/>
      <c r="AC40" s="7"/>
      <c r="AD40" s="6"/>
      <c r="AE40" s="6"/>
      <c r="AF40" s="6"/>
      <c r="AG40" s="6"/>
      <c r="AH40" s="6"/>
      <c r="AI40" s="7" t="str">
        <f>IF(F40="","",F40+IF(G40="",0,VLOOKUP(G40,RarityBackground!$E$7:$F$9,2,0)))</f>
        <v/>
      </c>
      <c r="AJ40" s="5" t="str">
        <f>IF(H40="","",F40+IF(H40=1,RarityBackground!$F$1,IF(H40=2,RarityBackground!$F$1*3,IF(H40=3,RarityBackground!$F$1*6,"Error"))))</f>
        <v/>
      </c>
      <c r="AK40" s="5" t="str">
        <f>IF(I40="","",IF(I40=1,RarityBackground!$F$2,IF(I40=2,RarityBackground!$F$2*3,IF(I40=3,RarityBackground!$F$2*6,"Error"))))</f>
        <v/>
      </c>
      <c r="AL40" s="5" t="str">
        <f>IF(J40="","",ROUNDUP(RarityBackground!$F$6*VLOOKUP(J40, RarityBackground!$A$18:$B$27,2,0),-1))</f>
        <v/>
      </c>
      <c r="AM40" s="5" t="str">
        <f>IF(K40="","",IF(K40="N","",IF(K40="Y",ROUNDUP(RarityBackground!$F$6,-1),"")))</f>
        <v/>
      </c>
      <c r="AN40" s="5" t="str">
        <f>IF(L40="","",IF(L40=1,RarityBackground!$D$1,IF(L40=2,RarityBackground!$D$1*3,IF(L40=3,RarityBackground!$D$1*6,"Error"))))</f>
        <v/>
      </c>
      <c r="AO40" s="5" t="str">
        <f>IF(M40="","",VLOOKUP(M40,RarityBackground!$A$7:$B$17,2,0))</f>
        <v/>
      </c>
      <c r="AP40" s="5" t="str">
        <f>IF(N40="","",IF(N40="Y",AO40*RarityBackground!$F$5,IF(N40="N",AO40*(IF(RarityBackground!$F$3+(O40-1)&gt;10,10,RarityBackground!$F$3+(O40-1)))))-AO40)</f>
        <v/>
      </c>
      <c r="AQ40" s="5" t="str">
        <f t="shared" si="1"/>
        <v/>
      </c>
      <c r="AR40" s="5" t="str">
        <f>IF(Q40="","",Q40*RarityBackground!$D$5)</f>
        <v/>
      </c>
      <c r="AS40" s="5" t="str">
        <f>IF(R40="","",VLOOKUP(R40&amp;"Save1Minute", RarityBackground!$C$6:$D$20,2,0))</f>
        <v/>
      </c>
      <c r="AT40" s="5" t="str">
        <f>IF(S40="","",IF(T40="Y",ROUNDUP(S40*RarityBackground!$D$4,0),IF(T40="N",ROUNDUP(S40*RarityBackground!$D$3,0))))</f>
        <v/>
      </c>
      <c r="AU40" s="5" t="str">
        <f>IF(U40="","",IF(V40="Y",((RarityBackground!$D$4*U40)*(RarityBackground!$F$3+W40)),((RarityBackground!$D$3*U40)*(RarityBackground!$F$3+W40))))</f>
        <v/>
      </c>
      <c r="AV40" s="5" t="str">
        <f>IF(X40="","",IF(Y40="Y",(RarityBackground!$D$4*X40)*IF(Z40="Y",RarityBackground!$F$9,RarityBackground!$F$10),(RarityBackground!$D$3*X40)*IF(Z40="Y",RarityBackground!$F$9,RarityBackground!$F$10)))</f>
        <v/>
      </c>
      <c r="AW40" s="5" t="str">
        <f>IF(AA40="","",AA40*RarityBackground!$D$2)</f>
        <v/>
      </c>
      <c r="AX40" s="5" t="str">
        <f t="shared" si="2"/>
        <v/>
      </c>
      <c r="AY40" s="5" t="str">
        <f>IF(AC40="","",VLOOKUP(AC40,RarityBackground!$A$7:$B$17,2,0))</f>
        <v/>
      </c>
      <c r="AZ40" s="5" t="str">
        <f>IF(AD40="","",IF(AD40="Y",AY40*RarityBackground!$F$5,IF(AD40="N",AY40*(IF(RarityBackground!$F$3+(AE40-1)&gt;10,10,RarityBackground!$F$3+(AE40-1)))))-AY40)</f>
        <v/>
      </c>
      <c r="BA40" s="5" t="str">
        <f>IF(AF40="","",VLOOKUP(AF40,RarityBackground!$A$7:$B$17,2,0))</f>
        <v/>
      </c>
      <c r="BB40" s="5" t="str">
        <f>IF(AG40="","",IF(AG40="Y",BA40*RarityBackground!$F$5,IF(AG40="N",BA40*(IF(RarityBackground!$F$3+(AH40-1)&gt;10,10,RarityBackground!$F$3+(AH40-1)))))-BA40)</f>
        <v/>
      </c>
    </row>
    <row r="41" ht="15.75" customHeight="1">
      <c r="C41" s="6"/>
      <c r="D41" s="5" t="str">
        <f>IF(A41="","",ROUNDUP(SUM(AI41:BB41)*VLOOKUP(B41,RarityBackground!$A$1:$B$6,2,)*IF(C41="Yes",1,1.1),0))</f>
        <v/>
      </c>
      <c r="F41" s="7"/>
      <c r="I41" s="7"/>
      <c r="J41" s="7"/>
      <c r="K41" s="6"/>
      <c r="L41" s="8"/>
      <c r="M41" s="7"/>
      <c r="N41" s="6"/>
      <c r="O41" s="6"/>
      <c r="P41" s="6"/>
      <c r="Q41" s="8"/>
      <c r="R41" s="7"/>
      <c r="S41" s="7"/>
      <c r="T41" s="6"/>
      <c r="U41" s="6"/>
      <c r="V41" s="6"/>
      <c r="W41" s="6"/>
      <c r="X41" s="6"/>
      <c r="Y41" s="6"/>
      <c r="Z41" s="6"/>
      <c r="AA41" s="8"/>
      <c r="AB41" s="7"/>
      <c r="AC41" s="7"/>
      <c r="AD41" s="6"/>
      <c r="AE41" s="6"/>
      <c r="AF41" s="6"/>
      <c r="AG41" s="6"/>
      <c r="AH41" s="6"/>
      <c r="AI41" s="7" t="str">
        <f>IF(F41="","",F41+IF(G41="",0,VLOOKUP(G41,RarityBackground!$E$7:$F$9,2,0)))</f>
        <v/>
      </c>
      <c r="AJ41" s="5" t="str">
        <f>IF(H41="","",F41+IF(H41=1,RarityBackground!$F$1,IF(H41=2,RarityBackground!$F$1*3,IF(H41=3,RarityBackground!$F$1*6,"Error"))))</f>
        <v/>
      </c>
      <c r="AK41" s="5" t="str">
        <f>IF(I41="","",IF(I41=1,RarityBackground!$F$2,IF(I41=2,RarityBackground!$F$2*3,IF(I41=3,RarityBackground!$F$2*6,"Error"))))</f>
        <v/>
      </c>
      <c r="AL41" s="5" t="str">
        <f>IF(J41="","",ROUNDUP(RarityBackground!$F$6*VLOOKUP(J41, RarityBackground!$A$18:$B$27,2,0),-1))</f>
        <v/>
      </c>
      <c r="AM41" s="5" t="str">
        <f>IF(K41="","",IF(K41="N","",IF(K41="Y",ROUNDUP(RarityBackground!$F$6,-1),"")))</f>
        <v/>
      </c>
      <c r="AN41" s="5" t="str">
        <f>IF(L41="","",IF(L41=1,RarityBackground!$D$1,IF(L41=2,RarityBackground!$D$1*3,IF(L41=3,RarityBackground!$D$1*6,"Error"))))</f>
        <v/>
      </c>
      <c r="AO41" s="5" t="str">
        <f>IF(M41="","",VLOOKUP(M41,RarityBackground!$A$7:$B$17,2,0))</f>
        <v/>
      </c>
      <c r="AP41" s="5" t="str">
        <f>IF(N41="","",IF(N41="Y",AO41*RarityBackground!$F$5,IF(N41="N",AO41*(IF(RarityBackground!$F$3+(O41-1)&gt;10,10,RarityBackground!$F$3+(O41-1)))))-AO41)</f>
        <v/>
      </c>
      <c r="AQ41" s="5" t="str">
        <f t="shared" si="1"/>
        <v/>
      </c>
      <c r="AR41" s="5" t="str">
        <f>IF(Q41="","",Q41*RarityBackground!$D$5)</f>
        <v/>
      </c>
      <c r="AS41" s="5" t="str">
        <f>IF(R41="","",VLOOKUP(R41&amp;"Save1Minute", RarityBackground!$C$6:$D$20,2,0))</f>
        <v/>
      </c>
      <c r="AT41" s="5" t="str">
        <f>IF(S41="","",IF(T41="Y",ROUNDUP(S41*RarityBackground!$D$4,0),IF(T41="N",ROUNDUP(S41*RarityBackground!$D$3,0))))</f>
        <v/>
      </c>
      <c r="AU41" s="5" t="str">
        <f>IF(U41="","",IF(V41="Y",((RarityBackground!$D$4*U41)*(RarityBackground!$F$3+W41)),((RarityBackground!$D$3*U41)*(RarityBackground!$F$3+W41))))</f>
        <v/>
      </c>
      <c r="AV41" s="5" t="str">
        <f>IF(X41="","",IF(Y41="Y",(RarityBackground!$D$4*X41)*IF(Z41="Y",RarityBackground!$F$9,RarityBackground!$F$10),(RarityBackground!$D$3*X41)*IF(Z41="Y",RarityBackground!$F$9,RarityBackground!$F$10)))</f>
        <v/>
      </c>
      <c r="AW41" s="5" t="str">
        <f>IF(AA41="","",AA41*RarityBackground!$D$2)</f>
        <v/>
      </c>
      <c r="AX41" s="5" t="str">
        <f t="shared" si="2"/>
        <v/>
      </c>
      <c r="AY41" s="5" t="str">
        <f>IF(AC41="","",VLOOKUP(AC41,RarityBackground!$A$7:$B$17,2,0))</f>
        <v/>
      </c>
      <c r="AZ41" s="5" t="str">
        <f>IF(AD41="","",IF(AD41="Y",AY41*RarityBackground!$F$5,IF(AD41="N",AY41*(IF(RarityBackground!$F$3+(AE41-1)&gt;10,10,RarityBackground!$F$3+(AE41-1)))))-AY41)</f>
        <v/>
      </c>
      <c r="BA41" s="5" t="str">
        <f>IF(AF41="","",VLOOKUP(AF41,RarityBackground!$A$7:$B$17,2,0))</f>
        <v/>
      </c>
      <c r="BB41" s="5" t="str">
        <f>IF(AG41="","",IF(AG41="Y",BA41*RarityBackground!$F$5,IF(AG41="N",BA41*(IF(RarityBackground!$F$3+(AH41-1)&gt;10,10,RarityBackground!$F$3+(AH41-1)))))-BA41)</f>
        <v/>
      </c>
    </row>
    <row r="42" ht="15.75" customHeight="1">
      <c r="C42" s="6"/>
      <c r="D42" s="5" t="str">
        <f>IF(A42="","",ROUNDUP(SUM(AI42:BB42)*VLOOKUP(B42,RarityBackground!$A$1:$B$6,2,)*IF(C42="Yes",1,1.1),0))</f>
        <v/>
      </c>
      <c r="F42" s="7"/>
      <c r="I42" s="7"/>
      <c r="J42" s="7"/>
      <c r="K42" s="6"/>
      <c r="L42" s="8"/>
      <c r="M42" s="7"/>
      <c r="N42" s="6"/>
      <c r="O42" s="6"/>
      <c r="P42" s="6"/>
      <c r="Q42" s="8"/>
      <c r="R42" s="7"/>
      <c r="S42" s="7"/>
      <c r="T42" s="6"/>
      <c r="U42" s="6"/>
      <c r="V42" s="6"/>
      <c r="W42" s="6"/>
      <c r="X42" s="6"/>
      <c r="Y42" s="6"/>
      <c r="Z42" s="6"/>
      <c r="AA42" s="8"/>
      <c r="AB42" s="7"/>
      <c r="AC42" s="7"/>
      <c r="AD42" s="6"/>
      <c r="AE42" s="6"/>
      <c r="AF42" s="6"/>
      <c r="AG42" s="6"/>
      <c r="AH42" s="6"/>
      <c r="AI42" s="7" t="str">
        <f>IF(F42="","",F42+IF(G42="",0,VLOOKUP(G42,RarityBackground!$E$7:$F$9,2,0)))</f>
        <v/>
      </c>
      <c r="AJ42" s="5" t="str">
        <f>IF(H42="","",F42+IF(H42=1,RarityBackground!$F$1,IF(H42=2,RarityBackground!$F$1*3,IF(H42=3,RarityBackground!$F$1*6,"Error"))))</f>
        <v/>
      </c>
      <c r="AK42" s="5" t="str">
        <f>IF(I42="","",IF(I42=1,RarityBackground!$F$2,IF(I42=2,RarityBackground!$F$2*3,IF(I42=3,RarityBackground!$F$2*6,"Error"))))</f>
        <v/>
      </c>
      <c r="AL42" s="5" t="str">
        <f>IF(J42="","",ROUNDUP(RarityBackground!$F$6*VLOOKUP(J42, RarityBackground!$A$18:$B$27,2,0),-1))</f>
        <v/>
      </c>
      <c r="AM42" s="5" t="str">
        <f>IF(K42="","",IF(K42="N","",IF(K42="Y",ROUNDUP(RarityBackground!$F$6,-1),"")))</f>
        <v/>
      </c>
      <c r="AN42" s="5" t="str">
        <f>IF(L42="","",IF(L42=1,RarityBackground!$D$1,IF(L42=2,RarityBackground!$D$1*3,IF(L42=3,RarityBackground!$D$1*6,"Error"))))</f>
        <v/>
      </c>
      <c r="AO42" s="5" t="str">
        <f>IF(M42="","",VLOOKUP(M42,RarityBackground!$A$7:$B$17,2,0))</f>
        <v/>
      </c>
      <c r="AP42" s="5" t="str">
        <f>IF(N42="","",IF(N42="Y",AO42*RarityBackground!$F$5,IF(N42="N",AO42*(IF(RarityBackground!$F$3+(O42-1)&gt;10,10,RarityBackground!$F$3+(O42-1)))))-AO42)</f>
        <v/>
      </c>
      <c r="AQ42" s="5" t="str">
        <f t="shared" si="1"/>
        <v/>
      </c>
      <c r="AR42" s="5" t="str">
        <f>IF(Q42="","",Q42*RarityBackground!$D$5)</f>
        <v/>
      </c>
      <c r="AS42" s="5" t="str">
        <f>IF(R42="","",VLOOKUP(R42&amp;"Save1Minute", RarityBackground!$C$6:$D$20,2,0))</f>
        <v/>
      </c>
      <c r="AT42" s="5" t="str">
        <f>IF(S42="","",IF(T42="Y",ROUNDUP(S42*RarityBackground!$D$4,0),IF(T42="N",ROUNDUP(S42*RarityBackground!$D$3,0))))</f>
        <v/>
      </c>
      <c r="AU42" s="5" t="str">
        <f>IF(U42="","",IF(V42="Y",((RarityBackground!$D$4*U42)*(RarityBackground!$F$3+W42)),((RarityBackground!$D$3*U42)*(RarityBackground!$F$3+W42))))</f>
        <v/>
      </c>
      <c r="AV42" s="5" t="str">
        <f>IF(X42="","",IF(Y42="Y",(RarityBackground!$D$4*X42)*IF(Z42="Y",RarityBackground!$F$9,RarityBackground!$F$10),(RarityBackground!$D$3*X42)*IF(Z42="Y",RarityBackground!$F$9,RarityBackground!$F$10)))</f>
        <v/>
      </c>
      <c r="AW42" s="5" t="str">
        <f>IF(AA42="","",AA42*RarityBackground!$D$2)</f>
        <v/>
      </c>
      <c r="AX42" s="5" t="str">
        <f t="shared" si="2"/>
        <v/>
      </c>
      <c r="AY42" s="5" t="str">
        <f>IF(AC42="","",VLOOKUP(AC42,RarityBackground!$A$7:$B$17,2,0))</f>
        <v/>
      </c>
      <c r="AZ42" s="5" t="str">
        <f>IF(AD42="","",IF(AD42="Y",AY42*RarityBackground!$F$5,IF(AD42="N",AY42*(IF(RarityBackground!$F$3+(AE42-1)&gt;10,10,RarityBackground!$F$3+(AE42-1)))))-AY42)</f>
        <v/>
      </c>
      <c r="BA42" s="5" t="str">
        <f>IF(AF42="","",VLOOKUP(AF42,RarityBackground!$A$7:$B$17,2,0))</f>
        <v/>
      </c>
      <c r="BB42" s="5" t="str">
        <f>IF(AG42="","",IF(AG42="Y",BA42*RarityBackground!$F$5,IF(AG42="N",BA42*(IF(RarityBackground!$F$3+(AH42-1)&gt;10,10,RarityBackground!$F$3+(AH42-1)))))-BA42)</f>
        <v/>
      </c>
    </row>
    <row r="43" ht="15.75" customHeight="1">
      <c r="C43" s="6"/>
      <c r="D43" s="5" t="str">
        <f>IF(A43="","",ROUNDUP(SUM(AI43:BB43)*VLOOKUP(B43,RarityBackground!$A$1:$B$6,2,)*IF(C43="Yes",1,1.1),0))</f>
        <v/>
      </c>
      <c r="F43" s="7"/>
      <c r="I43" s="7"/>
      <c r="J43" s="7"/>
      <c r="K43" s="6"/>
      <c r="L43" s="8"/>
      <c r="M43" s="7"/>
      <c r="N43" s="6"/>
      <c r="O43" s="6"/>
      <c r="P43" s="6"/>
      <c r="Q43" s="8"/>
      <c r="R43" s="7"/>
      <c r="S43" s="7"/>
      <c r="T43" s="6"/>
      <c r="U43" s="6"/>
      <c r="V43" s="6"/>
      <c r="W43" s="6"/>
      <c r="X43" s="6"/>
      <c r="Y43" s="6"/>
      <c r="Z43" s="6"/>
      <c r="AA43" s="8"/>
      <c r="AB43" s="7"/>
      <c r="AC43" s="7"/>
      <c r="AD43" s="6"/>
      <c r="AE43" s="6"/>
      <c r="AF43" s="6"/>
      <c r="AG43" s="6"/>
      <c r="AH43" s="6"/>
      <c r="AI43" s="7" t="str">
        <f>IF(F43="","",F43+IF(G43="",0,VLOOKUP(G43,RarityBackground!$E$7:$F$9,2,0)))</f>
        <v/>
      </c>
      <c r="AJ43" s="5" t="str">
        <f>IF(H43="","",F43+IF(H43=1,RarityBackground!$F$1,IF(H43=2,RarityBackground!$F$1*3,IF(H43=3,RarityBackground!$F$1*6,"Error"))))</f>
        <v/>
      </c>
      <c r="AK43" s="5" t="str">
        <f>IF(I43="","",IF(I43=1,RarityBackground!$F$2,IF(I43=2,RarityBackground!$F$2*3,IF(I43=3,RarityBackground!$F$2*6,"Error"))))</f>
        <v/>
      </c>
      <c r="AL43" s="5" t="str">
        <f>IF(J43="","",ROUNDUP(RarityBackground!$F$6*VLOOKUP(J43, RarityBackground!$A$18:$B$27,2,0),-1))</f>
        <v/>
      </c>
      <c r="AM43" s="5" t="str">
        <f>IF(K43="","",IF(K43="N","",IF(K43="Y",ROUNDUP(RarityBackground!$F$6,-1),"")))</f>
        <v/>
      </c>
      <c r="AN43" s="5" t="str">
        <f>IF(L43="","",IF(L43=1,RarityBackground!$D$1,IF(L43=2,RarityBackground!$D$1*3,IF(L43=3,RarityBackground!$D$1*6,"Error"))))</f>
        <v/>
      </c>
      <c r="AO43" s="5" t="str">
        <f>IF(M43="","",VLOOKUP(M43,RarityBackground!$A$7:$B$17,2,0))</f>
        <v/>
      </c>
      <c r="AP43" s="5" t="str">
        <f>IF(N43="","",IF(N43="Y",AO43*RarityBackground!$F$5,IF(N43="N",AO43*(IF(RarityBackground!$F$3+(O43-1)&gt;10,10,RarityBackground!$F$3+(O43-1)))))-AO43)</f>
        <v/>
      </c>
      <c r="AQ43" s="5" t="str">
        <f t="shared" si="1"/>
        <v/>
      </c>
      <c r="AR43" s="5" t="str">
        <f>IF(Q43="","",Q43*RarityBackground!$D$5)</f>
        <v/>
      </c>
      <c r="AS43" s="5" t="str">
        <f>IF(R43="","",VLOOKUP(R43&amp;"Save1Minute", RarityBackground!$C$6:$D$20,2,0))</f>
        <v/>
      </c>
      <c r="AT43" s="5" t="str">
        <f>IF(S43="","",IF(T43="Y",ROUNDUP(S43*RarityBackground!$D$4,0),IF(T43="N",ROUNDUP(S43*RarityBackground!$D$3,0))))</f>
        <v/>
      </c>
      <c r="AU43" s="5" t="str">
        <f>IF(U43="","",IF(V43="Y",((RarityBackground!$D$4*U43)*(RarityBackground!$F$3+W43)),((RarityBackground!$D$3*U43)*(RarityBackground!$F$3+W43))))</f>
        <v/>
      </c>
      <c r="AV43" s="5" t="str">
        <f>IF(X43="","",IF(Y43="Y",(RarityBackground!$D$4*X43)*IF(Z43="Y",RarityBackground!$F$9,RarityBackground!$F$10),(RarityBackground!$D$3*X43)*IF(Z43="Y",RarityBackground!$F$9,RarityBackground!$F$10)))</f>
        <v/>
      </c>
      <c r="AW43" s="5" t="str">
        <f>IF(AA43="","",AA43*RarityBackground!$D$2)</f>
        <v/>
      </c>
      <c r="AX43" s="5" t="str">
        <f t="shared" si="2"/>
        <v/>
      </c>
      <c r="AY43" s="5" t="str">
        <f>IF(AC43="","",VLOOKUP(AC43,RarityBackground!$A$7:$B$17,2,0))</f>
        <v/>
      </c>
      <c r="AZ43" s="5" t="str">
        <f>IF(AD43="","",IF(AD43="Y",AY43*RarityBackground!$F$5,IF(AD43="N",AY43*(IF(RarityBackground!$F$3+(AE43-1)&gt;10,10,RarityBackground!$F$3+(AE43-1)))))-AY43)</f>
        <v/>
      </c>
      <c r="BA43" s="5" t="str">
        <f>IF(AF43="","",VLOOKUP(AF43,RarityBackground!$A$7:$B$17,2,0))</f>
        <v/>
      </c>
      <c r="BB43" s="5" t="str">
        <f>IF(AG43="","",IF(AG43="Y",BA43*RarityBackground!$F$5,IF(AG43="N",BA43*(IF(RarityBackground!$F$3+(AH43-1)&gt;10,10,RarityBackground!$F$3+(AH43-1)))))-BA43)</f>
        <v/>
      </c>
    </row>
    <row r="44" ht="15.75" customHeight="1">
      <c r="C44" s="6"/>
      <c r="D44" s="5" t="str">
        <f>IF(A44="","",ROUNDUP(SUM(AI44:BB44)*VLOOKUP(B44,RarityBackground!$A$1:$B$6,2,)*IF(C44="Yes",1,1.1),0))</f>
        <v/>
      </c>
      <c r="F44" s="7"/>
      <c r="I44" s="7"/>
      <c r="J44" s="7"/>
      <c r="K44" s="6"/>
      <c r="L44" s="8"/>
      <c r="M44" s="7"/>
      <c r="N44" s="6"/>
      <c r="O44" s="6"/>
      <c r="P44" s="6"/>
      <c r="Q44" s="8"/>
      <c r="R44" s="7"/>
      <c r="S44" s="7"/>
      <c r="T44" s="6"/>
      <c r="U44" s="6"/>
      <c r="V44" s="6"/>
      <c r="W44" s="6"/>
      <c r="X44" s="6"/>
      <c r="Y44" s="6"/>
      <c r="Z44" s="6"/>
      <c r="AA44" s="8"/>
      <c r="AB44" s="7"/>
      <c r="AC44" s="7"/>
      <c r="AD44" s="6"/>
      <c r="AE44" s="6"/>
      <c r="AF44" s="6"/>
      <c r="AG44" s="6"/>
      <c r="AH44" s="6"/>
      <c r="AI44" s="7" t="str">
        <f>IF(F44="","",F44+IF(G44="",0,VLOOKUP(G44,RarityBackground!$E$7:$F$9,2,0)))</f>
        <v/>
      </c>
      <c r="AJ44" s="5" t="str">
        <f>IF(H44="","",F44+IF(H44=1,RarityBackground!$F$1,IF(H44=2,RarityBackground!$F$1*3,IF(H44=3,RarityBackground!$F$1*6,"Error"))))</f>
        <v/>
      </c>
      <c r="AK44" s="5" t="str">
        <f>IF(I44="","",IF(I44=1,RarityBackground!$F$2,IF(I44=2,RarityBackground!$F$2*3,IF(I44=3,RarityBackground!$F$2*6,"Error"))))</f>
        <v/>
      </c>
      <c r="AL44" s="5" t="str">
        <f>IF(J44="","",ROUNDUP(RarityBackground!$F$6*VLOOKUP(J44, RarityBackground!$A$18:$B$27,2,0),-1))</f>
        <v/>
      </c>
      <c r="AM44" s="5" t="str">
        <f>IF(K44="","",IF(K44="N","",IF(K44="Y",ROUNDUP(RarityBackground!$F$6,-1),"")))</f>
        <v/>
      </c>
      <c r="AN44" s="5" t="str">
        <f>IF(L44="","",IF(L44=1,RarityBackground!$D$1,IF(L44=2,RarityBackground!$D$1*3,IF(L44=3,RarityBackground!$D$1*6,"Error"))))</f>
        <v/>
      </c>
      <c r="AO44" s="5" t="str">
        <f>IF(M44="","",VLOOKUP(M44,RarityBackground!$A$7:$B$17,2,0))</f>
        <v/>
      </c>
      <c r="AP44" s="5" t="str">
        <f>IF(N44="","",IF(N44="Y",AO44*RarityBackground!$F$5,IF(N44="N",AO44*(IF(RarityBackground!$F$3+(O44-1)&gt;10,10,RarityBackground!$F$3+(O44-1)))))-AO44)</f>
        <v/>
      </c>
      <c r="AQ44" s="5" t="str">
        <f t="shared" si="1"/>
        <v/>
      </c>
      <c r="AR44" s="5" t="str">
        <f>IF(Q44="","",Q44*RarityBackground!$D$5)</f>
        <v/>
      </c>
      <c r="AS44" s="5" t="str">
        <f>IF(R44="","",VLOOKUP(R44&amp;"Save1Minute", RarityBackground!$C$6:$D$20,2,0))</f>
        <v/>
      </c>
      <c r="AT44" s="5" t="str">
        <f>IF(S44="","",IF(T44="Y",ROUNDUP(S44*RarityBackground!$D$4,0),IF(T44="N",ROUNDUP(S44*RarityBackground!$D$3,0))))</f>
        <v/>
      </c>
      <c r="AU44" s="5" t="str">
        <f>IF(U44="","",IF(V44="Y",((RarityBackground!$D$4*U44)*(RarityBackground!$F$3+W44)),((RarityBackground!$D$3*U44)*(RarityBackground!$F$3+W44))))</f>
        <v/>
      </c>
      <c r="AV44" s="5" t="str">
        <f>IF(X44="","",IF(Y44="Y",(RarityBackground!$D$4*X44)*IF(Z44="Y",RarityBackground!$F$9,RarityBackground!$F$10),(RarityBackground!$D$3*X44)*IF(Z44="Y",RarityBackground!$F$9,RarityBackground!$F$10)))</f>
        <v/>
      </c>
      <c r="AW44" s="5" t="str">
        <f>IF(AA44="","",AA44*RarityBackground!$D$2)</f>
        <v/>
      </c>
      <c r="AX44" s="5" t="str">
        <f t="shared" si="2"/>
        <v/>
      </c>
      <c r="AY44" s="5" t="str">
        <f>IF(AC44="","",VLOOKUP(AC44,RarityBackground!$A$7:$B$17,2,0))</f>
        <v/>
      </c>
      <c r="AZ44" s="5" t="str">
        <f>IF(AD44="","",IF(AD44="Y",AY44*RarityBackground!$F$5,IF(AD44="N",AY44*(IF(RarityBackground!$F$3+(AE44-1)&gt;10,10,RarityBackground!$F$3+(AE44-1)))))-AY44)</f>
        <v/>
      </c>
      <c r="BA44" s="5" t="str">
        <f>IF(AF44="","",VLOOKUP(AF44,RarityBackground!$A$7:$B$17,2,0))</f>
        <v/>
      </c>
      <c r="BB44" s="5" t="str">
        <f>IF(AG44="","",IF(AG44="Y",BA44*RarityBackground!$F$5,IF(AG44="N",BA44*(IF(RarityBackground!$F$3+(AH44-1)&gt;10,10,RarityBackground!$F$3+(AH44-1)))))-BA44)</f>
        <v/>
      </c>
    </row>
    <row r="45" ht="15.75" customHeight="1">
      <c r="C45" s="6"/>
      <c r="D45" s="5" t="str">
        <f>IF(A45="","",ROUNDUP(SUM(AI45:BB45)*VLOOKUP(B45,RarityBackground!$A$1:$B$6,2,)*IF(C45="Yes",1,1.1),0))</f>
        <v/>
      </c>
      <c r="F45" s="7"/>
      <c r="I45" s="7"/>
      <c r="J45" s="7"/>
      <c r="K45" s="6"/>
      <c r="L45" s="8"/>
      <c r="M45" s="7"/>
      <c r="N45" s="6"/>
      <c r="O45" s="6"/>
      <c r="P45" s="6"/>
      <c r="Q45" s="8"/>
      <c r="R45" s="7"/>
      <c r="S45" s="7"/>
      <c r="T45" s="6"/>
      <c r="U45" s="6"/>
      <c r="V45" s="6"/>
      <c r="W45" s="6"/>
      <c r="X45" s="6"/>
      <c r="Y45" s="6"/>
      <c r="Z45" s="6"/>
      <c r="AA45" s="8"/>
      <c r="AB45" s="7"/>
      <c r="AC45" s="7"/>
      <c r="AD45" s="6"/>
      <c r="AE45" s="6"/>
      <c r="AF45" s="6"/>
      <c r="AG45" s="6"/>
      <c r="AH45" s="6"/>
      <c r="AI45" s="7" t="str">
        <f>IF(F45="","",F45+IF(G45="",0,VLOOKUP(G45,RarityBackground!$E$7:$F$9,2,0)))</f>
        <v/>
      </c>
      <c r="AJ45" s="5" t="str">
        <f>IF(H45="","",F45+IF(H45=1,RarityBackground!$F$1,IF(H45=2,RarityBackground!$F$1*3,IF(H45=3,RarityBackground!$F$1*6,"Error"))))</f>
        <v/>
      </c>
      <c r="AK45" s="5" t="str">
        <f>IF(I45="","",IF(I45=1,RarityBackground!$F$2,IF(I45=2,RarityBackground!$F$2*3,IF(I45=3,RarityBackground!$F$2*6,"Error"))))</f>
        <v/>
      </c>
      <c r="AL45" s="5" t="str">
        <f>IF(J45="","",ROUNDUP(RarityBackground!$F$6*VLOOKUP(J45, RarityBackground!$A$18:$B$27,2,0),-1))</f>
        <v/>
      </c>
      <c r="AM45" s="5" t="str">
        <f>IF(K45="","",IF(K45="N","",IF(K45="Y",ROUNDUP(RarityBackground!$F$6,-1),"")))</f>
        <v/>
      </c>
      <c r="AN45" s="5" t="str">
        <f>IF(L45="","",IF(L45=1,RarityBackground!$D$1,IF(L45=2,RarityBackground!$D$1*3,IF(L45=3,RarityBackground!$D$1*6,"Error"))))</f>
        <v/>
      </c>
      <c r="AO45" s="5" t="str">
        <f>IF(M45="","",VLOOKUP(M45,RarityBackground!$A$7:$B$17,2,0))</f>
        <v/>
      </c>
      <c r="AP45" s="5" t="str">
        <f>IF(N45="","",IF(N45="Y",AO45*RarityBackground!$F$5,IF(N45="N",AO45*(IF(RarityBackground!$F$3+(O45-1)&gt;10,10,RarityBackground!$F$3+(O45-1)))))-AO45)</f>
        <v/>
      </c>
      <c r="AQ45" s="5" t="str">
        <f t="shared" si="1"/>
        <v/>
      </c>
      <c r="AR45" s="5" t="str">
        <f>IF(Q45="","",Q45*RarityBackground!$D$5)</f>
        <v/>
      </c>
      <c r="AS45" s="5" t="str">
        <f>IF(R45="","",VLOOKUP(R45&amp;"Save1Minute", RarityBackground!$C$6:$D$20,2,0))</f>
        <v/>
      </c>
      <c r="AT45" s="5" t="str">
        <f>IF(S45="","",IF(T45="Y",ROUNDUP(S45*RarityBackground!$D$4,0),IF(T45="N",ROUNDUP(S45*RarityBackground!$D$3,0))))</f>
        <v/>
      </c>
      <c r="AU45" s="5" t="str">
        <f>IF(U45="","",IF(V45="Y",((RarityBackground!$D$4*U45)*(RarityBackground!$F$3+W45)),((RarityBackground!$D$3*U45)*(RarityBackground!$F$3+W45))))</f>
        <v/>
      </c>
      <c r="AV45" s="5" t="str">
        <f>IF(X45="","",IF(Y45="Y",(RarityBackground!$D$4*X45)*IF(Z45="Y",RarityBackground!$F$9,RarityBackground!$F$10),(RarityBackground!$D$3*X45)*IF(Z45="Y",RarityBackground!$F$9,RarityBackground!$F$10)))</f>
        <v/>
      </c>
      <c r="AW45" s="5" t="str">
        <f>IF(AA45="","",AA45*RarityBackground!$D$2)</f>
        <v/>
      </c>
      <c r="AX45" s="5" t="str">
        <f t="shared" si="2"/>
        <v/>
      </c>
      <c r="AY45" s="5" t="str">
        <f>IF(AC45="","",VLOOKUP(AC45,RarityBackground!$A$7:$B$17,2,0))</f>
        <v/>
      </c>
      <c r="AZ45" s="5" t="str">
        <f>IF(AD45="","",IF(AD45="Y",AY45*RarityBackground!$F$5,IF(AD45="N",AY45*(IF(RarityBackground!$F$3+(AE45-1)&gt;10,10,RarityBackground!$F$3+(AE45-1)))))-AY45)</f>
        <v/>
      </c>
      <c r="BA45" s="5" t="str">
        <f>IF(AF45="","",VLOOKUP(AF45,RarityBackground!$A$7:$B$17,2,0))</f>
        <v/>
      </c>
      <c r="BB45" s="5" t="str">
        <f>IF(AG45="","",IF(AG45="Y",BA45*RarityBackground!$F$5,IF(AG45="N",BA45*(IF(RarityBackground!$F$3+(AH45-1)&gt;10,10,RarityBackground!$F$3+(AH45-1)))))-BA45)</f>
        <v/>
      </c>
    </row>
    <row r="46" ht="15.75" customHeight="1">
      <c r="C46" s="6"/>
      <c r="D46" s="5" t="str">
        <f>IF(A46="","",ROUNDUP(SUM(AI46:BB46)*VLOOKUP(B46,RarityBackground!$A$1:$B$6,2,)*IF(C46="Yes",1,1.1),0))</f>
        <v/>
      </c>
      <c r="F46" s="7"/>
      <c r="I46" s="7"/>
      <c r="J46" s="7"/>
      <c r="K46" s="6"/>
      <c r="L46" s="8"/>
      <c r="M46" s="7"/>
      <c r="N46" s="6"/>
      <c r="O46" s="6"/>
      <c r="P46" s="6"/>
      <c r="Q46" s="8"/>
      <c r="R46" s="7"/>
      <c r="S46" s="7"/>
      <c r="T46" s="6"/>
      <c r="U46" s="6"/>
      <c r="V46" s="6"/>
      <c r="W46" s="6"/>
      <c r="X46" s="6"/>
      <c r="Y46" s="6"/>
      <c r="Z46" s="6"/>
      <c r="AA46" s="8"/>
      <c r="AB46" s="7"/>
      <c r="AC46" s="7"/>
      <c r="AD46" s="6"/>
      <c r="AE46" s="6"/>
      <c r="AF46" s="6"/>
      <c r="AG46" s="6"/>
      <c r="AH46" s="6"/>
      <c r="AI46" s="7" t="str">
        <f>IF(F46="","",F46+IF(G46="",0,VLOOKUP(G46,RarityBackground!$E$7:$F$9,2,0)))</f>
        <v/>
      </c>
      <c r="AJ46" s="5" t="str">
        <f>IF(H46="","",F46+IF(H46=1,RarityBackground!$F$1,IF(H46=2,RarityBackground!$F$1*3,IF(H46=3,RarityBackground!$F$1*6,"Error"))))</f>
        <v/>
      </c>
      <c r="AK46" s="5" t="str">
        <f>IF(I46="","",IF(I46=1,RarityBackground!$F$2,IF(I46=2,RarityBackground!$F$2*3,IF(I46=3,RarityBackground!$F$2*6,"Error"))))</f>
        <v/>
      </c>
      <c r="AL46" s="5" t="str">
        <f>IF(J46="","",ROUNDUP(RarityBackground!$F$6*VLOOKUP(J46, RarityBackground!$A$18:$B$27,2,0),-1))</f>
        <v/>
      </c>
      <c r="AM46" s="5" t="str">
        <f>IF(K46="","",IF(K46="N","",IF(K46="Y",ROUNDUP(RarityBackground!$F$6,-1),"")))</f>
        <v/>
      </c>
      <c r="AN46" s="5" t="str">
        <f>IF(L46="","",IF(L46=1,RarityBackground!$D$1,IF(L46=2,RarityBackground!$D$1*3,IF(L46=3,RarityBackground!$D$1*6,"Error"))))</f>
        <v/>
      </c>
      <c r="AO46" s="5" t="str">
        <f>IF(M46="","",VLOOKUP(M46,RarityBackground!$A$7:$B$17,2,0))</f>
        <v/>
      </c>
      <c r="AP46" s="5" t="str">
        <f>IF(N46="","",IF(N46="Y",AO46*RarityBackground!$F$5,IF(N46="N",AO46*(IF(RarityBackground!$F$3+(O46-1)&gt;10,10,RarityBackground!$F$3+(O46-1)))))-AO46)</f>
        <v/>
      </c>
      <c r="AQ46" s="5" t="str">
        <f t="shared" si="1"/>
        <v/>
      </c>
      <c r="AR46" s="5" t="str">
        <f>IF(Q46="","",Q46*RarityBackground!$D$5)</f>
        <v/>
      </c>
      <c r="AS46" s="5" t="str">
        <f>IF(R46="","",VLOOKUP(R46&amp;"Save1Minute", RarityBackground!$C$6:$D$20,2,0))</f>
        <v/>
      </c>
      <c r="AT46" s="5" t="str">
        <f>IF(S46="","",IF(T46="Y",ROUNDUP(S46*RarityBackground!$D$4,0),IF(T46="N",ROUNDUP(S46*RarityBackground!$D$3,0))))</f>
        <v/>
      </c>
      <c r="AU46" s="5" t="str">
        <f>IF(U46="","",IF(V46="Y",((RarityBackground!$D$4*U46)*(RarityBackground!$F$3+W46)),((RarityBackground!$D$3*U46)*(RarityBackground!$F$3+W46))))</f>
        <v/>
      </c>
      <c r="AV46" s="5" t="str">
        <f>IF(X46="","",IF(Y46="Y",(RarityBackground!$D$4*X46)*IF(Z46="Y",RarityBackground!$F$9,RarityBackground!$F$10),(RarityBackground!$D$3*X46)*IF(Z46="Y",RarityBackground!$F$9,RarityBackground!$F$10)))</f>
        <v/>
      </c>
      <c r="AW46" s="5" t="str">
        <f>IF(AA46="","",AA46*RarityBackground!$D$2)</f>
        <v/>
      </c>
      <c r="AX46" s="5" t="str">
        <f t="shared" si="2"/>
        <v/>
      </c>
      <c r="AY46" s="5" t="str">
        <f>IF(AC46="","",VLOOKUP(AC46,RarityBackground!$A$7:$B$17,2,0))</f>
        <v/>
      </c>
      <c r="AZ46" s="5" t="str">
        <f>IF(AD46="","",IF(AD46="Y",AY46*RarityBackground!$F$5,IF(AD46="N",AY46*(IF(RarityBackground!$F$3+(AE46-1)&gt;10,10,RarityBackground!$F$3+(AE46-1)))))-AY46)</f>
        <v/>
      </c>
      <c r="BA46" s="5" t="str">
        <f>IF(AF46="","",VLOOKUP(AF46,RarityBackground!$A$7:$B$17,2,0))</f>
        <v/>
      </c>
      <c r="BB46" s="5" t="str">
        <f>IF(AG46="","",IF(AG46="Y",BA46*RarityBackground!$F$5,IF(AG46="N",BA46*(IF(RarityBackground!$F$3+(AH46-1)&gt;10,10,RarityBackground!$F$3+(AH46-1)))))-BA46)</f>
        <v/>
      </c>
    </row>
    <row r="47" ht="15.75" customHeight="1">
      <c r="C47" s="6"/>
      <c r="D47" s="5" t="str">
        <f>IF(A47="","",ROUNDUP(SUM(AI47:BB47)*VLOOKUP(B47,RarityBackground!$A$1:$B$6,2,)*IF(C47="Yes",1,1.1),0))</f>
        <v/>
      </c>
      <c r="F47" s="7"/>
      <c r="I47" s="7"/>
      <c r="J47" s="7"/>
      <c r="K47" s="6"/>
      <c r="L47" s="8"/>
      <c r="M47" s="7"/>
      <c r="N47" s="6"/>
      <c r="O47" s="6"/>
      <c r="P47" s="6"/>
      <c r="Q47" s="8"/>
      <c r="R47" s="7"/>
      <c r="S47" s="7"/>
      <c r="T47" s="6"/>
      <c r="U47" s="6"/>
      <c r="V47" s="6"/>
      <c r="W47" s="6"/>
      <c r="X47" s="6"/>
      <c r="Y47" s="6"/>
      <c r="Z47" s="6"/>
      <c r="AA47" s="8"/>
      <c r="AB47" s="7"/>
      <c r="AC47" s="7"/>
      <c r="AD47" s="6"/>
      <c r="AE47" s="6"/>
      <c r="AF47" s="6"/>
      <c r="AG47" s="6"/>
      <c r="AH47" s="6"/>
      <c r="AI47" s="7" t="str">
        <f>IF(F47="","",F47+IF(G47="",0,VLOOKUP(G47,RarityBackground!$E$7:$F$9,2,0)))</f>
        <v/>
      </c>
      <c r="AJ47" s="5" t="str">
        <f>IF(H47="","",F47+IF(H47=1,RarityBackground!$F$1,IF(H47=2,RarityBackground!$F$1*3,IF(H47=3,RarityBackground!$F$1*6,"Error"))))</f>
        <v/>
      </c>
      <c r="AK47" s="5" t="str">
        <f>IF(I47="","",IF(I47=1,RarityBackground!$F$2,IF(I47=2,RarityBackground!$F$2*3,IF(I47=3,RarityBackground!$F$2*6,"Error"))))</f>
        <v/>
      </c>
      <c r="AL47" s="5" t="str">
        <f>IF(J47="","",ROUNDUP(RarityBackground!$F$6*VLOOKUP(J47, RarityBackground!$A$18:$B$27,2,0),-1))</f>
        <v/>
      </c>
      <c r="AM47" s="5" t="str">
        <f>IF(K47="","",IF(K47="N","",IF(K47="Y",ROUNDUP(RarityBackground!$F$6,-1),"")))</f>
        <v/>
      </c>
      <c r="AN47" s="5" t="str">
        <f>IF(L47="","",IF(L47=1,RarityBackground!$D$1,IF(L47=2,RarityBackground!$D$1*3,IF(L47=3,RarityBackground!$D$1*6,"Error"))))</f>
        <v/>
      </c>
      <c r="AO47" s="5" t="str">
        <f>IF(M47="","",VLOOKUP(M47,RarityBackground!$A$7:$B$17,2,0))</f>
        <v/>
      </c>
      <c r="AP47" s="5" t="str">
        <f>IF(N47="","",IF(N47="Y",AO47*RarityBackground!$F$5,IF(N47="N",AO47*(IF(RarityBackground!$F$3+(O47-1)&gt;10,10,RarityBackground!$F$3+(O47-1)))))-AO47)</f>
        <v/>
      </c>
      <c r="AQ47" s="5" t="str">
        <f t="shared" si="1"/>
        <v/>
      </c>
      <c r="AR47" s="5" t="str">
        <f>IF(Q47="","",Q47*RarityBackground!$D$5)</f>
        <v/>
      </c>
      <c r="AS47" s="5" t="str">
        <f>IF(R47="","",VLOOKUP(R47&amp;"Save1Minute", RarityBackground!$C$6:$D$20,2,0))</f>
        <v/>
      </c>
      <c r="AT47" s="5" t="str">
        <f>IF(S47="","",IF(T47="Y",ROUNDUP(S47*RarityBackground!$D$4,0),IF(T47="N",ROUNDUP(S47*RarityBackground!$D$3,0))))</f>
        <v/>
      </c>
      <c r="AU47" s="5" t="str">
        <f>IF(U47="","",IF(V47="Y",((RarityBackground!$D$4*U47)*(RarityBackground!$F$3+W47)),((RarityBackground!$D$3*U47)*(RarityBackground!$F$3+W47))))</f>
        <v/>
      </c>
      <c r="AV47" s="5" t="str">
        <f>IF(X47="","",IF(Y47="Y",(RarityBackground!$D$4*X47)*IF(Z47="Y",RarityBackground!$F$9,RarityBackground!$F$10),(RarityBackground!$D$3*X47)*IF(Z47="Y",RarityBackground!$F$9,RarityBackground!$F$10)))</f>
        <v/>
      </c>
      <c r="AW47" s="5" t="str">
        <f>IF(AA47="","",AA47*RarityBackground!$D$2)</f>
        <v/>
      </c>
      <c r="AX47" s="5" t="str">
        <f t="shared" si="2"/>
        <v/>
      </c>
      <c r="AY47" s="5" t="str">
        <f>IF(AC47="","",VLOOKUP(AC47,RarityBackground!$A$7:$B$17,2,0))</f>
        <v/>
      </c>
      <c r="AZ47" s="5" t="str">
        <f>IF(AD47="","",IF(AD47="Y",AY47*RarityBackground!$F$5,IF(AD47="N",AY47*(IF(RarityBackground!$F$3+(AE47-1)&gt;10,10,RarityBackground!$F$3+(AE47-1)))))-AY47)</f>
        <v/>
      </c>
      <c r="BA47" s="5" t="str">
        <f>IF(AF47="","",VLOOKUP(AF47,RarityBackground!$A$7:$B$17,2,0))</f>
        <v/>
      </c>
      <c r="BB47" s="5" t="str">
        <f>IF(AG47="","",IF(AG47="Y",BA47*RarityBackground!$F$5,IF(AG47="N",BA47*(IF(RarityBackground!$F$3+(AH47-1)&gt;10,10,RarityBackground!$F$3+(AH47-1)))))-BA47)</f>
        <v/>
      </c>
    </row>
    <row r="48" ht="15.75" customHeight="1">
      <c r="C48" s="6"/>
      <c r="D48" s="5" t="str">
        <f>IF(A48="","",ROUNDUP(SUM(AI48:BB48)*VLOOKUP(B48,RarityBackground!$A$1:$B$6,2,)*IF(C48="Yes",1,1.1),0))</f>
        <v/>
      </c>
      <c r="F48" s="7"/>
      <c r="I48" s="7"/>
      <c r="J48" s="7"/>
      <c r="K48" s="6"/>
      <c r="L48" s="8"/>
      <c r="M48" s="7"/>
      <c r="N48" s="6"/>
      <c r="O48" s="6"/>
      <c r="P48" s="6"/>
      <c r="Q48" s="8"/>
      <c r="R48" s="7"/>
      <c r="S48" s="7"/>
      <c r="T48" s="6"/>
      <c r="U48" s="6"/>
      <c r="V48" s="6"/>
      <c r="W48" s="6"/>
      <c r="X48" s="6"/>
      <c r="Y48" s="6"/>
      <c r="Z48" s="6"/>
      <c r="AA48" s="8"/>
      <c r="AB48" s="7"/>
      <c r="AC48" s="7"/>
      <c r="AD48" s="6"/>
      <c r="AE48" s="6"/>
      <c r="AF48" s="6"/>
      <c r="AG48" s="6"/>
      <c r="AH48" s="6"/>
      <c r="AI48" s="7" t="str">
        <f>IF(F48="","",F48+IF(G48="",0,VLOOKUP(G48,RarityBackground!$E$7:$F$9,2,0)))</f>
        <v/>
      </c>
      <c r="AJ48" s="5" t="str">
        <f>IF(H48="","",F48+IF(H48=1,RarityBackground!$F$1,IF(H48=2,RarityBackground!$F$1*3,IF(H48=3,RarityBackground!$F$1*6,"Error"))))</f>
        <v/>
      </c>
      <c r="AK48" s="5" t="str">
        <f>IF(I48="","",IF(I48=1,RarityBackground!$F$2,IF(I48=2,RarityBackground!$F$2*3,IF(I48=3,RarityBackground!$F$2*6,"Error"))))</f>
        <v/>
      </c>
      <c r="AL48" s="5" t="str">
        <f>IF(J48="","",ROUNDUP(RarityBackground!$F$6*VLOOKUP(J48, RarityBackground!$A$18:$B$27,2,0),-1))</f>
        <v/>
      </c>
      <c r="AM48" s="5" t="str">
        <f>IF(K48="","",IF(K48="N","",IF(K48="Y",ROUNDUP(RarityBackground!$F$6,-1),"")))</f>
        <v/>
      </c>
      <c r="AN48" s="5" t="str">
        <f>IF(L48="","",IF(L48=1,RarityBackground!$D$1,IF(L48=2,RarityBackground!$D$1*3,IF(L48=3,RarityBackground!$D$1*6,"Error"))))</f>
        <v/>
      </c>
      <c r="AO48" s="5" t="str">
        <f>IF(M48="","",VLOOKUP(M48,RarityBackground!$A$7:$B$17,2,0))</f>
        <v/>
      </c>
      <c r="AP48" s="5" t="str">
        <f>IF(N48="","",IF(N48="Y",AO48*RarityBackground!$F$5,IF(N48="N",AO48*(IF(RarityBackground!$F$3+(O48-1)&gt;10,10,RarityBackground!$F$3+(O48-1)))))-AO48)</f>
        <v/>
      </c>
      <c r="AQ48" s="5" t="str">
        <f t="shared" si="1"/>
        <v/>
      </c>
      <c r="AR48" s="5" t="str">
        <f>IF(Q48="","",Q48*RarityBackground!$D$5)</f>
        <v/>
      </c>
      <c r="AS48" s="5" t="str">
        <f>IF(R48="","",VLOOKUP(R48&amp;"Save1Minute", RarityBackground!$C$6:$D$20,2,0))</f>
        <v/>
      </c>
      <c r="AT48" s="5" t="str">
        <f>IF(S48="","",IF(T48="Y",ROUNDUP(S48*RarityBackground!$D$4,0),IF(T48="N",ROUNDUP(S48*RarityBackground!$D$3,0))))</f>
        <v/>
      </c>
      <c r="AU48" s="5" t="str">
        <f>IF(U48="","",IF(V48="Y",((RarityBackground!$D$4*U48)*(RarityBackground!$F$3+W48)),((RarityBackground!$D$3*U48)*(RarityBackground!$F$3+W48))))</f>
        <v/>
      </c>
      <c r="AV48" s="5" t="str">
        <f>IF(X48="","",IF(Y48="Y",(RarityBackground!$D$4*X48)*IF(Z48="Y",RarityBackground!$F$9,RarityBackground!$F$10),(RarityBackground!$D$3*X48)*IF(Z48="Y",RarityBackground!$F$9,RarityBackground!$F$10)))</f>
        <v/>
      </c>
      <c r="AW48" s="5" t="str">
        <f>IF(AA48="","",AA48*RarityBackground!$D$2)</f>
        <v/>
      </c>
      <c r="AX48" s="5" t="str">
        <f t="shared" si="2"/>
        <v/>
      </c>
      <c r="AY48" s="5" t="str">
        <f>IF(AC48="","",VLOOKUP(AC48,RarityBackground!$A$7:$B$17,2,0))</f>
        <v/>
      </c>
      <c r="AZ48" s="5" t="str">
        <f>IF(AD48="","",IF(AD48="Y",AY48*RarityBackground!$F$5,IF(AD48="N",AY48*(IF(RarityBackground!$F$3+(AE48-1)&gt;10,10,RarityBackground!$F$3+(AE48-1)))))-AY48)</f>
        <v/>
      </c>
      <c r="BA48" s="5" t="str">
        <f>IF(AF48="","",VLOOKUP(AF48,RarityBackground!$A$7:$B$17,2,0))</f>
        <v/>
      </c>
      <c r="BB48" s="5" t="str">
        <f>IF(AG48="","",IF(AG48="Y",BA48*RarityBackground!$F$5,IF(AG48="N",BA48*(IF(RarityBackground!$F$3+(AH48-1)&gt;10,10,RarityBackground!$F$3+(AH48-1)))))-BA48)</f>
        <v/>
      </c>
    </row>
    <row r="49" ht="15.75" customHeight="1">
      <c r="C49" s="6"/>
      <c r="D49" s="5" t="str">
        <f>IF(A49="","",ROUNDUP(SUM(AI49:BB49)*VLOOKUP(B49,RarityBackground!$A$1:$B$6,2,)*IF(C49="Yes",1,1.1),0))</f>
        <v/>
      </c>
      <c r="F49" s="7"/>
      <c r="I49" s="7"/>
      <c r="J49" s="7"/>
      <c r="K49" s="6"/>
      <c r="L49" s="8"/>
      <c r="M49" s="7"/>
      <c r="N49" s="6"/>
      <c r="O49" s="6"/>
      <c r="P49" s="6"/>
      <c r="Q49" s="8"/>
      <c r="R49" s="7"/>
      <c r="S49" s="7"/>
      <c r="T49" s="6"/>
      <c r="U49" s="6"/>
      <c r="V49" s="6"/>
      <c r="W49" s="6"/>
      <c r="X49" s="6"/>
      <c r="Y49" s="6"/>
      <c r="Z49" s="6"/>
      <c r="AA49" s="8"/>
      <c r="AB49" s="7"/>
      <c r="AC49" s="7"/>
      <c r="AD49" s="6"/>
      <c r="AE49" s="6"/>
      <c r="AF49" s="6"/>
      <c r="AG49" s="6"/>
      <c r="AH49" s="6"/>
      <c r="AI49" s="7" t="str">
        <f>IF(F49="","",F49+IF(G49="",0,VLOOKUP(G49,RarityBackground!$E$7:$F$9,2,0)))</f>
        <v/>
      </c>
      <c r="AJ49" s="5" t="str">
        <f>IF(H49="","",F49+IF(H49=1,RarityBackground!$F$1,IF(H49=2,RarityBackground!$F$1*3,IF(H49=3,RarityBackground!$F$1*6,"Error"))))</f>
        <v/>
      </c>
      <c r="AK49" s="5" t="str">
        <f>IF(I49="","",IF(I49=1,RarityBackground!$F$2,IF(I49=2,RarityBackground!$F$2*3,IF(I49=3,RarityBackground!$F$2*6,"Error"))))</f>
        <v/>
      </c>
      <c r="AL49" s="5" t="str">
        <f>IF(J49="","",ROUNDUP(RarityBackground!$F$6*VLOOKUP(J49, RarityBackground!$A$18:$B$27,2,0),-1))</f>
        <v/>
      </c>
      <c r="AM49" s="5" t="str">
        <f>IF(K49="","",IF(K49="N","",IF(K49="Y",ROUNDUP(RarityBackground!$F$6,-1),"")))</f>
        <v/>
      </c>
      <c r="AN49" s="5" t="str">
        <f>IF(L49="","",IF(L49=1,RarityBackground!$D$1,IF(L49=2,RarityBackground!$D$1*3,IF(L49=3,RarityBackground!$D$1*6,"Error"))))</f>
        <v/>
      </c>
      <c r="AO49" s="5" t="str">
        <f>IF(M49="","",VLOOKUP(M49,RarityBackground!$A$7:$B$17,2,0))</f>
        <v/>
      </c>
      <c r="AP49" s="5" t="str">
        <f>IF(N49="","",IF(N49="Y",AO49*RarityBackground!$F$5,IF(N49="N",AO49*(IF(RarityBackground!$F$3+(O49-1)&gt;10,10,RarityBackground!$F$3+(O49-1)))))-AO49)</f>
        <v/>
      </c>
      <c r="AQ49" s="5" t="str">
        <f t="shared" si="1"/>
        <v/>
      </c>
      <c r="AR49" s="5" t="str">
        <f>IF(Q49="","",Q49*RarityBackground!$D$5)</f>
        <v/>
      </c>
      <c r="AS49" s="5" t="str">
        <f>IF(R49="","",VLOOKUP(R49&amp;"Save1Minute", RarityBackground!$C$6:$D$20,2,0))</f>
        <v/>
      </c>
      <c r="AT49" s="5" t="str">
        <f>IF(S49="","",IF(T49="Y",ROUNDUP(S49*RarityBackground!$D$4,0),IF(T49="N",ROUNDUP(S49*RarityBackground!$D$3,0))))</f>
        <v/>
      </c>
      <c r="AU49" s="5" t="str">
        <f>IF(U49="","",IF(V49="Y",((RarityBackground!$D$4*U49)*(RarityBackground!$F$3+W49)),((RarityBackground!$D$3*U49)*(RarityBackground!$F$3+W49))))</f>
        <v/>
      </c>
      <c r="AV49" s="5" t="str">
        <f>IF(X49="","",IF(Y49="Y",(RarityBackground!$D$4*X49)*IF(Z49="Y",RarityBackground!$F$9,RarityBackground!$F$10),(RarityBackground!$D$3*X49)*IF(Z49="Y",RarityBackground!$F$9,RarityBackground!$F$10)))</f>
        <v/>
      </c>
      <c r="AW49" s="5" t="str">
        <f>IF(AA49="","",AA49*RarityBackground!$D$2)</f>
        <v/>
      </c>
      <c r="AX49" s="5" t="str">
        <f t="shared" si="2"/>
        <v/>
      </c>
      <c r="AY49" s="5" t="str">
        <f>IF(AC49="","",VLOOKUP(AC49,RarityBackground!$A$7:$B$17,2,0))</f>
        <v/>
      </c>
      <c r="AZ49" s="5" t="str">
        <f>IF(AD49="","",IF(AD49="Y",AY49*RarityBackground!$F$5,IF(AD49="N",AY49*(IF(RarityBackground!$F$3+(AE49-1)&gt;10,10,RarityBackground!$F$3+(AE49-1)))))-AY49)</f>
        <v/>
      </c>
      <c r="BA49" s="5" t="str">
        <f>IF(AF49="","",VLOOKUP(AF49,RarityBackground!$A$7:$B$17,2,0))</f>
        <v/>
      </c>
      <c r="BB49" s="5" t="str">
        <f>IF(AG49="","",IF(AG49="Y",BA49*RarityBackground!$F$5,IF(AG49="N",BA49*(IF(RarityBackground!$F$3+(AH49-1)&gt;10,10,RarityBackground!$F$3+(AH49-1)))))-BA49)</f>
        <v/>
      </c>
    </row>
    <row r="50" ht="15.75" customHeight="1">
      <c r="C50" s="6"/>
      <c r="D50" s="5" t="str">
        <f>IF(A50="","",ROUNDUP(SUM(AI50:BB50)*VLOOKUP(B50,RarityBackground!$A$1:$B$6,2,)*IF(C50="Yes",1,1.1),0))</f>
        <v/>
      </c>
      <c r="F50" s="7"/>
      <c r="I50" s="7"/>
      <c r="J50" s="7"/>
      <c r="K50" s="6"/>
      <c r="L50" s="8"/>
      <c r="M50" s="7"/>
      <c r="N50" s="6"/>
      <c r="O50" s="6"/>
      <c r="P50" s="6"/>
      <c r="Q50" s="8"/>
      <c r="R50" s="7"/>
      <c r="S50" s="7"/>
      <c r="T50" s="6"/>
      <c r="U50" s="6"/>
      <c r="V50" s="6"/>
      <c r="W50" s="6"/>
      <c r="X50" s="6"/>
      <c r="Y50" s="6"/>
      <c r="Z50" s="6"/>
      <c r="AA50" s="8"/>
      <c r="AB50" s="7"/>
      <c r="AC50" s="7"/>
      <c r="AD50" s="6"/>
      <c r="AE50" s="6"/>
      <c r="AF50" s="6"/>
      <c r="AG50" s="6"/>
      <c r="AH50" s="6"/>
      <c r="AI50" s="7" t="str">
        <f>IF(F50="","",F50+IF(G50="",0,VLOOKUP(G50,RarityBackground!$E$7:$F$9,2,0)))</f>
        <v/>
      </c>
      <c r="AJ50" s="5" t="str">
        <f>IF(H50="","",F50+IF(H50=1,RarityBackground!$F$1,IF(H50=2,RarityBackground!$F$1*3,IF(H50=3,RarityBackground!$F$1*6,"Error"))))</f>
        <v/>
      </c>
      <c r="AK50" s="5" t="str">
        <f>IF(I50="","",IF(I50=1,RarityBackground!$F$2,IF(I50=2,RarityBackground!$F$2*3,IF(I50=3,RarityBackground!$F$2*6,"Error"))))</f>
        <v/>
      </c>
      <c r="AL50" s="5" t="str">
        <f>IF(J50="","",ROUNDUP(RarityBackground!$F$6*VLOOKUP(J50, RarityBackground!$A$18:$B$27,2,0),-1))</f>
        <v/>
      </c>
      <c r="AM50" s="5" t="str">
        <f>IF(K50="","",IF(K50="N","",IF(K50="Y",ROUNDUP(RarityBackground!$F$6,-1),"")))</f>
        <v/>
      </c>
      <c r="AN50" s="5" t="str">
        <f>IF(L50="","",IF(L50=1,RarityBackground!$D$1,IF(L50=2,RarityBackground!$D$1*3,IF(L50=3,RarityBackground!$D$1*6,"Error"))))</f>
        <v/>
      </c>
      <c r="AO50" s="5" t="str">
        <f>IF(M50="","",VLOOKUP(M50,RarityBackground!$A$7:$B$17,2,0))</f>
        <v/>
      </c>
      <c r="AP50" s="5" t="str">
        <f>IF(N50="","",IF(N50="Y",AO50*RarityBackground!$F$5,IF(N50="N",AO50*(IF(RarityBackground!$F$3+(O50-1)&gt;10,10,RarityBackground!$F$3+(O50-1)))))-AO50)</f>
        <v/>
      </c>
      <c r="AQ50" s="5" t="str">
        <f t="shared" si="1"/>
        <v/>
      </c>
      <c r="AR50" s="5" t="str">
        <f>IF(Q50="","",Q50*RarityBackground!$D$5)</f>
        <v/>
      </c>
      <c r="AS50" s="5" t="str">
        <f>IF(R50="","",VLOOKUP(R50&amp;"Save1Minute", RarityBackground!$C$6:$D$20,2,0))</f>
        <v/>
      </c>
      <c r="AT50" s="5" t="str">
        <f>IF(S50="","",IF(T50="Y",ROUNDUP(S50*RarityBackground!$D$4,0),IF(T50="N",ROUNDUP(S50*RarityBackground!$D$3,0))))</f>
        <v/>
      </c>
      <c r="AU50" s="5" t="str">
        <f>IF(U50="","",IF(V50="Y",((RarityBackground!$D$4*U50)*(RarityBackground!$F$3+W50)),((RarityBackground!$D$3*U50)*(RarityBackground!$F$3+W50))))</f>
        <v/>
      </c>
      <c r="AV50" s="5" t="str">
        <f>IF(X50="","",IF(Y50="Y",(RarityBackground!$D$4*X50)*IF(Z50="Y",RarityBackground!$F$9,RarityBackground!$F$10),(RarityBackground!$D$3*X50)*IF(Z50="Y",RarityBackground!$F$9,RarityBackground!$F$10)))</f>
        <v/>
      </c>
      <c r="AW50" s="5" t="str">
        <f>IF(AA50="","",AA50*RarityBackground!$D$2)</f>
        <v/>
      </c>
      <c r="AX50" s="5" t="str">
        <f t="shared" si="2"/>
        <v/>
      </c>
      <c r="AY50" s="5" t="str">
        <f>IF(AC50="","",VLOOKUP(AC50,RarityBackground!$A$7:$B$17,2,0))</f>
        <v/>
      </c>
      <c r="AZ50" s="5" t="str">
        <f>IF(AD50="","",IF(AD50="Y",AY50*RarityBackground!$F$5,IF(AD50="N",AY50*(IF(RarityBackground!$F$3+(AE50-1)&gt;10,10,RarityBackground!$F$3+(AE50-1)))))-AY50)</f>
        <v/>
      </c>
      <c r="BA50" s="5" t="str">
        <f>IF(AF50="","",VLOOKUP(AF50,RarityBackground!$A$7:$B$17,2,0))</f>
        <v/>
      </c>
      <c r="BB50" s="5" t="str">
        <f>IF(AG50="","",IF(AG50="Y",BA50*RarityBackground!$F$5,IF(AG50="N",BA50*(IF(RarityBackground!$F$3+(AH50-1)&gt;10,10,RarityBackground!$F$3+(AH50-1)))))-BA50)</f>
        <v/>
      </c>
    </row>
    <row r="51" ht="15.75" customHeight="1">
      <c r="C51" s="6"/>
      <c r="D51" s="5" t="str">
        <f>IF(A51="","",ROUNDUP(SUM(AI51:BB51)*VLOOKUP(B51,RarityBackground!$A$1:$B$6,2,)*IF(C51="Yes",1,1.1),0))</f>
        <v/>
      </c>
      <c r="F51" s="7"/>
      <c r="I51" s="7"/>
      <c r="J51" s="7"/>
      <c r="K51" s="6"/>
      <c r="L51" s="8"/>
      <c r="M51" s="7"/>
      <c r="N51" s="6"/>
      <c r="O51" s="6"/>
      <c r="P51" s="6"/>
      <c r="Q51" s="8"/>
      <c r="R51" s="7"/>
      <c r="S51" s="7"/>
      <c r="T51" s="6"/>
      <c r="U51" s="6"/>
      <c r="V51" s="6"/>
      <c r="W51" s="6"/>
      <c r="X51" s="6"/>
      <c r="Y51" s="6"/>
      <c r="Z51" s="6"/>
      <c r="AA51" s="8"/>
      <c r="AB51" s="7"/>
      <c r="AC51" s="7"/>
      <c r="AD51" s="6"/>
      <c r="AE51" s="6"/>
      <c r="AF51" s="6"/>
      <c r="AG51" s="6"/>
      <c r="AH51" s="6"/>
      <c r="AI51" s="7" t="str">
        <f>IF(F51="","",F51+IF(G51="",0,VLOOKUP(G51,RarityBackground!$E$7:$F$9,2,0)))</f>
        <v/>
      </c>
      <c r="AJ51" s="5" t="str">
        <f>IF(H51="","",F51+IF(H51=1,RarityBackground!$F$1,IF(H51=2,RarityBackground!$F$1*3,IF(H51=3,RarityBackground!$F$1*6,"Error"))))</f>
        <v/>
      </c>
      <c r="AK51" s="5" t="str">
        <f>IF(I51="","",IF(I51=1,RarityBackground!$F$2,IF(I51=2,RarityBackground!$F$2*3,IF(I51=3,RarityBackground!$F$2*6,"Error"))))</f>
        <v/>
      </c>
      <c r="AL51" s="5" t="str">
        <f>IF(J51="","",ROUNDUP(RarityBackground!$F$6*VLOOKUP(J51, RarityBackground!$A$18:$B$27,2,0),-1))</f>
        <v/>
      </c>
      <c r="AM51" s="5" t="str">
        <f>IF(K51="","",IF(K51="N","",IF(K51="Y",ROUNDUP(RarityBackground!$F$6,-1),"")))</f>
        <v/>
      </c>
      <c r="AN51" s="5" t="str">
        <f>IF(L51="","",IF(L51=1,RarityBackground!$D$1,IF(L51=2,RarityBackground!$D$1*3,IF(L51=3,RarityBackground!$D$1*6,"Error"))))</f>
        <v/>
      </c>
      <c r="AO51" s="5" t="str">
        <f>IF(M51="","",VLOOKUP(M51,RarityBackground!$A$7:$B$17,2,0))</f>
        <v/>
      </c>
      <c r="AP51" s="5" t="str">
        <f>IF(N51="","",IF(N51="Y",AO51*RarityBackground!$F$5,IF(N51="N",AO51*(IF(RarityBackground!$F$3+(O51-1)&gt;10,10,RarityBackground!$F$3+(O51-1)))))-AO51)</f>
        <v/>
      </c>
      <c r="AQ51" s="5" t="str">
        <f t="shared" si="1"/>
        <v/>
      </c>
      <c r="AR51" s="5" t="str">
        <f>IF(Q51="","",Q51*RarityBackground!$D$5)</f>
        <v/>
      </c>
      <c r="AS51" s="5" t="str">
        <f>IF(R51="","",VLOOKUP(R51&amp;"Save1Minute", RarityBackground!$C$6:$D$20,2,0))</f>
        <v/>
      </c>
      <c r="AT51" s="5" t="str">
        <f>IF(S51="","",IF(T51="Y",ROUNDUP(S51*RarityBackground!$D$4,0),IF(T51="N",ROUNDUP(S51*RarityBackground!$D$3,0))))</f>
        <v/>
      </c>
      <c r="AU51" s="5" t="str">
        <f>IF(U51="","",IF(V51="Y",((RarityBackground!$D$4*U51)*(RarityBackground!$F$3+W51)),((RarityBackground!$D$3*U51)*(RarityBackground!$F$3+W51))))</f>
        <v/>
      </c>
      <c r="AV51" s="5" t="str">
        <f>IF(X51="","",IF(Y51="Y",(RarityBackground!$D$4*X51)*IF(Z51="Y",RarityBackground!$F$9,RarityBackground!$F$10),(RarityBackground!$D$3*X51)*IF(Z51="Y",RarityBackground!$F$9,RarityBackground!$F$10)))</f>
        <v/>
      </c>
      <c r="AW51" s="5" t="str">
        <f>IF(AA51="","",AA51*RarityBackground!$D$2)</f>
        <v/>
      </c>
      <c r="AX51" s="5" t="str">
        <f t="shared" si="2"/>
        <v/>
      </c>
      <c r="AY51" s="5" t="str">
        <f>IF(AC51="","",VLOOKUP(AC51,RarityBackground!$A$7:$B$17,2,0))</f>
        <v/>
      </c>
      <c r="AZ51" s="5" t="str">
        <f>IF(AD51="","",IF(AD51="Y",AY51*RarityBackground!$F$5,IF(AD51="N",AY51*(IF(RarityBackground!$F$3+(AE51-1)&gt;10,10,RarityBackground!$F$3+(AE51-1)))))-AY51)</f>
        <v/>
      </c>
      <c r="BA51" s="5" t="str">
        <f>IF(AF51="","",VLOOKUP(AF51,RarityBackground!$A$7:$B$17,2,0))</f>
        <v/>
      </c>
      <c r="BB51" s="5" t="str">
        <f>IF(AG51="","",IF(AG51="Y",BA51*RarityBackground!$F$5,IF(AG51="N",BA51*(IF(RarityBackground!$F$3+(AH51-1)&gt;10,10,RarityBackground!$F$3+(AH51-1)))))-BA51)</f>
        <v/>
      </c>
    </row>
    <row r="52" ht="15.75" customHeight="1">
      <c r="C52" s="6"/>
      <c r="D52" s="5" t="str">
        <f>IF(A52="","",ROUNDUP(SUM(AI52:BB52)*VLOOKUP(B52,RarityBackground!$A$1:$B$6,2,)*IF(C52="Yes",1,1.1),0))</f>
        <v/>
      </c>
      <c r="F52" s="7"/>
      <c r="I52" s="7"/>
      <c r="J52" s="7"/>
      <c r="K52" s="6"/>
      <c r="L52" s="8"/>
      <c r="M52" s="7"/>
      <c r="N52" s="6"/>
      <c r="O52" s="6"/>
      <c r="P52" s="6"/>
      <c r="Q52" s="8"/>
      <c r="R52" s="7"/>
      <c r="S52" s="7"/>
      <c r="T52" s="6"/>
      <c r="U52" s="6"/>
      <c r="V52" s="6"/>
      <c r="W52" s="6"/>
      <c r="X52" s="6"/>
      <c r="Y52" s="6"/>
      <c r="Z52" s="6"/>
      <c r="AA52" s="8"/>
      <c r="AB52" s="7"/>
      <c r="AC52" s="7"/>
      <c r="AD52" s="6"/>
      <c r="AE52" s="6"/>
      <c r="AF52" s="6"/>
      <c r="AG52" s="6"/>
      <c r="AH52" s="6"/>
      <c r="AI52" s="7" t="str">
        <f>IF(F52="","",F52+IF(G52="",0,VLOOKUP(G52,RarityBackground!$E$7:$F$9,2,0)))</f>
        <v/>
      </c>
      <c r="AJ52" s="5" t="str">
        <f>IF(H52="","",F52+IF(H52=1,RarityBackground!$F$1,IF(H52=2,RarityBackground!$F$1*3,IF(H52=3,RarityBackground!$F$1*6,"Error"))))</f>
        <v/>
      </c>
      <c r="AK52" s="5" t="str">
        <f>IF(I52="","",IF(I52=1,RarityBackground!$F$2,IF(I52=2,RarityBackground!$F$2*3,IF(I52=3,RarityBackground!$F$2*6,"Error"))))</f>
        <v/>
      </c>
      <c r="AL52" s="5" t="str">
        <f>IF(J52="","",ROUNDUP(RarityBackground!$F$6*VLOOKUP(J52, RarityBackground!$A$18:$B$27,2,0),-1))</f>
        <v/>
      </c>
      <c r="AM52" s="5" t="str">
        <f>IF(K52="","",IF(K52="N","",IF(K52="Y",ROUNDUP(RarityBackground!$F$6,-1),"")))</f>
        <v/>
      </c>
      <c r="AN52" s="5" t="str">
        <f>IF(L52="","",IF(L52=1,RarityBackground!$D$1,IF(L52=2,RarityBackground!$D$1*3,IF(L52=3,RarityBackground!$D$1*6,"Error"))))</f>
        <v/>
      </c>
      <c r="AO52" s="5" t="str">
        <f>IF(M52="","",VLOOKUP(M52,RarityBackground!$A$7:$B$17,2,0))</f>
        <v/>
      </c>
      <c r="AP52" s="5" t="str">
        <f>IF(N52="","",IF(N52="Y",AO52*RarityBackground!$F$5,IF(N52="N",AO52*(IF(RarityBackground!$F$3+(O52-1)&gt;10,10,RarityBackground!$F$3+(O52-1)))))-AO52)</f>
        <v/>
      </c>
      <c r="AQ52" s="5" t="str">
        <f t="shared" si="1"/>
        <v/>
      </c>
      <c r="AR52" s="5" t="str">
        <f>IF(Q52="","",Q52*RarityBackground!$D$5)</f>
        <v/>
      </c>
      <c r="AS52" s="5" t="str">
        <f>IF(R52="","",VLOOKUP(R52&amp;"Save1Minute", RarityBackground!$C$6:$D$20,2,0))</f>
        <v/>
      </c>
      <c r="AT52" s="5" t="str">
        <f>IF(S52="","",IF(T52="Y",ROUNDUP(S52*RarityBackground!$D$4,0),IF(T52="N",ROUNDUP(S52*RarityBackground!$D$3,0))))</f>
        <v/>
      </c>
      <c r="AU52" s="5" t="str">
        <f>IF(U52="","",IF(V52="Y",((RarityBackground!$D$4*U52)*(RarityBackground!$F$3+W52)),((RarityBackground!$D$3*U52)*(RarityBackground!$F$3+W52))))</f>
        <v/>
      </c>
      <c r="AV52" s="5" t="str">
        <f>IF(X52="","",IF(Y52="Y",(RarityBackground!$D$4*X52)*IF(Z52="Y",RarityBackground!$F$9,RarityBackground!$F$10),(RarityBackground!$D$3*X52)*IF(Z52="Y",RarityBackground!$F$9,RarityBackground!$F$10)))</f>
        <v/>
      </c>
      <c r="AW52" s="5" t="str">
        <f>IF(AA52="","",AA52*RarityBackground!$D$2)</f>
        <v/>
      </c>
      <c r="AX52" s="5" t="str">
        <f t="shared" si="2"/>
        <v/>
      </c>
      <c r="AY52" s="5" t="str">
        <f>IF(AC52="","",VLOOKUP(AC52,RarityBackground!$A$7:$B$17,2,0))</f>
        <v/>
      </c>
      <c r="AZ52" s="5" t="str">
        <f>IF(AD52="","",IF(AD52="Y",AY52*RarityBackground!$F$5,IF(AD52="N",AY52*(IF(RarityBackground!$F$3+(AE52-1)&gt;10,10,RarityBackground!$F$3+(AE52-1)))))-AY52)</f>
        <v/>
      </c>
      <c r="BA52" s="5" t="str">
        <f>IF(AF52="","",VLOOKUP(AF52,RarityBackground!$A$7:$B$17,2,0))</f>
        <v/>
      </c>
      <c r="BB52" s="5" t="str">
        <f>IF(AG52="","",IF(AG52="Y",BA52*RarityBackground!$F$5,IF(AG52="N",BA52*(IF(RarityBackground!$F$3+(AH52-1)&gt;10,10,RarityBackground!$F$3+(AH52-1)))))-BA52)</f>
        <v/>
      </c>
    </row>
    <row r="53" ht="15.75" customHeight="1">
      <c r="C53" s="6"/>
      <c r="D53" s="5" t="str">
        <f>IF(A53="","",ROUNDUP(SUM(AI53:BB53)*VLOOKUP(B53,RarityBackground!$A$1:$B$6,2,)*IF(C53="Yes",1,1.1),0))</f>
        <v/>
      </c>
      <c r="F53" s="7"/>
      <c r="I53" s="7"/>
      <c r="J53" s="7"/>
      <c r="K53" s="6"/>
      <c r="L53" s="8"/>
      <c r="M53" s="7"/>
      <c r="N53" s="6"/>
      <c r="O53" s="6"/>
      <c r="P53" s="6"/>
      <c r="Q53" s="8"/>
      <c r="R53" s="7"/>
      <c r="S53" s="7"/>
      <c r="T53" s="6"/>
      <c r="U53" s="6"/>
      <c r="V53" s="6"/>
      <c r="W53" s="6"/>
      <c r="X53" s="6"/>
      <c r="Y53" s="6"/>
      <c r="Z53" s="6"/>
      <c r="AA53" s="8"/>
      <c r="AB53" s="7"/>
      <c r="AC53" s="7"/>
      <c r="AD53" s="6"/>
      <c r="AE53" s="6"/>
      <c r="AF53" s="6"/>
      <c r="AG53" s="6"/>
      <c r="AH53" s="6"/>
      <c r="AI53" s="7" t="str">
        <f>IF(F53="","",F53+IF(G53="",0,VLOOKUP(G53,RarityBackground!$E$7:$F$9,2,0)))</f>
        <v/>
      </c>
      <c r="AJ53" s="5" t="str">
        <f>IF(H53="","",F53+IF(H53=1,RarityBackground!$F$1,IF(H53=2,RarityBackground!$F$1*3,IF(H53=3,RarityBackground!$F$1*6,"Error"))))</f>
        <v/>
      </c>
      <c r="AK53" s="5" t="str">
        <f>IF(I53="","",IF(I53=1,RarityBackground!$F$2,IF(I53=2,RarityBackground!$F$2*3,IF(I53=3,RarityBackground!$F$2*6,"Error"))))</f>
        <v/>
      </c>
      <c r="AL53" s="5" t="str">
        <f>IF(J53="","",ROUNDUP(RarityBackground!$F$6*VLOOKUP(J53, RarityBackground!$A$18:$B$27,2,0),-1))</f>
        <v/>
      </c>
      <c r="AM53" s="5" t="str">
        <f>IF(K53="","",IF(K53="N","",IF(K53="Y",ROUNDUP(RarityBackground!$F$6,-1),"")))</f>
        <v/>
      </c>
      <c r="AN53" s="5" t="str">
        <f>IF(L53="","",IF(L53=1,RarityBackground!$D$1,IF(L53=2,RarityBackground!$D$1*3,IF(L53=3,RarityBackground!$D$1*6,"Error"))))</f>
        <v/>
      </c>
      <c r="AO53" s="5" t="str">
        <f>IF(M53="","",VLOOKUP(M53,RarityBackground!$A$7:$B$17,2,0))</f>
        <v/>
      </c>
      <c r="AP53" s="5" t="str">
        <f>IF(N53="","",IF(N53="Y",AO53*RarityBackground!$F$5,IF(N53="N",AO53*(IF(RarityBackground!$F$3+(O53-1)&gt;10,10,RarityBackground!$F$3+(O53-1)))))-AO53)</f>
        <v/>
      </c>
      <c r="AQ53" s="5" t="str">
        <f t="shared" si="1"/>
        <v/>
      </c>
      <c r="AR53" s="5" t="str">
        <f>IF(Q53="","",Q53*RarityBackground!$D$5)</f>
        <v/>
      </c>
      <c r="AS53" s="5" t="str">
        <f>IF(R53="","",VLOOKUP(R53&amp;"Save1Minute", RarityBackground!$C$6:$D$20,2,0))</f>
        <v/>
      </c>
      <c r="AT53" s="5" t="str">
        <f>IF(S53="","",IF(T53="Y",ROUNDUP(S53*RarityBackground!$D$4,0),IF(T53="N",ROUNDUP(S53*RarityBackground!$D$3,0))))</f>
        <v/>
      </c>
      <c r="AU53" s="5" t="str">
        <f>IF(U53="","",IF(V53="Y",((RarityBackground!$D$4*U53)*(RarityBackground!$F$3+W53)),((RarityBackground!$D$3*U53)*(RarityBackground!$F$3+W53))))</f>
        <v/>
      </c>
      <c r="AV53" s="5" t="str">
        <f>IF(X53="","",IF(Y53="Y",(RarityBackground!$D$4*X53)*IF(Z53="Y",RarityBackground!$F$9,RarityBackground!$F$10),(RarityBackground!$D$3*X53)*IF(Z53="Y",RarityBackground!$F$9,RarityBackground!$F$10)))</f>
        <v/>
      </c>
      <c r="AW53" s="5" t="str">
        <f>IF(AA53="","",AA53*RarityBackground!$D$2)</f>
        <v/>
      </c>
      <c r="AX53" s="5" t="str">
        <f t="shared" si="2"/>
        <v/>
      </c>
      <c r="AY53" s="5" t="str">
        <f>IF(AC53="","",VLOOKUP(AC53,RarityBackground!$A$7:$B$17,2,0))</f>
        <v/>
      </c>
      <c r="AZ53" s="5" t="str">
        <f>IF(AD53="","",IF(AD53="Y",AY53*RarityBackground!$F$5,IF(AD53="N",AY53*(IF(RarityBackground!$F$3+(AE53-1)&gt;10,10,RarityBackground!$F$3+(AE53-1)))))-AY53)</f>
        <v/>
      </c>
      <c r="BA53" s="5" t="str">
        <f>IF(AF53="","",VLOOKUP(AF53,RarityBackground!$A$7:$B$17,2,0))</f>
        <v/>
      </c>
      <c r="BB53" s="5" t="str">
        <f>IF(AG53="","",IF(AG53="Y",BA53*RarityBackground!$F$5,IF(AG53="N",BA53*(IF(RarityBackground!$F$3+(AH53-1)&gt;10,10,RarityBackground!$F$3+(AH53-1)))))-BA53)</f>
        <v/>
      </c>
    </row>
    <row r="54" ht="15.75" customHeight="1">
      <c r="C54" s="6"/>
      <c r="D54" s="5" t="str">
        <f>IF(A54="","",ROUNDUP(SUM(AI54:BB54)*VLOOKUP(B54,RarityBackground!$A$1:$B$6,2,)*IF(C54="Yes",1,1.1),0))</f>
        <v/>
      </c>
      <c r="F54" s="7"/>
      <c r="I54" s="7"/>
      <c r="J54" s="7"/>
      <c r="K54" s="6"/>
      <c r="L54" s="8"/>
      <c r="M54" s="7"/>
      <c r="N54" s="6"/>
      <c r="O54" s="6"/>
      <c r="P54" s="6"/>
      <c r="Q54" s="8"/>
      <c r="R54" s="7"/>
      <c r="S54" s="7"/>
      <c r="T54" s="6"/>
      <c r="U54" s="6"/>
      <c r="V54" s="6"/>
      <c r="W54" s="6"/>
      <c r="X54" s="6"/>
      <c r="Y54" s="6"/>
      <c r="Z54" s="6"/>
      <c r="AA54" s="8"/>
      <c r="AB54" s="7"/>
      <c r="AC54" s="7"/>
      <c r="AD54" s="6"/>
      <c r="AE54" s="6"/>
      <c r="AF54" s="6"/>
      <c r="AG54" s="6"/>
      <c r="AH54" s="6"/>
      <c r="AI54" s="7" t="str">
        <f>IF(F54="","",F54+IF(G54="",0,VLOOKUP(G54,RarityBackground!$E$7:$F$9,2,0)))</f>
        <v/>
      </c>
      <c r="AJ54" s="5" t="str">
        <f>IF(H54="","",F54+IF(H54=1,RarityBackground!$F$1,IF(H54=2,RarityBackground!$F$1*3,IF(H54=3,RarityBackground!$F$1*6,"Error"))))</f>
        <v/>
      </c>
      <c r="AK54" s="5" t="str">
        <f>IF(I54="","",IF(I54=1,RarityBackground!$F$2,IF(I54=2,RarityBackground!$F$2*3,IF(I54=3,RarityBackground!$F$2*6,"Error"))))</f>
        <v/>
      </c>
      <c r="AL54" s="5" t="str">
        <f>IF(J54="","",ROUNDUP(RarityBackground!$F$6*VLOOKUP(J54, RarityBackground!$A$18:$B$27,2,0),-1))</f>
        <v/>
      </c>
      <c r="AM54" s="5" t="str">
        <f>IF(K54="","",IF(K54="N","",IF(K54="Y",ROUNDUP(RarityBackground!$F$6,-1),"")))</f>
        <v/>
      </c>
      <c r="AN54" s="5" t="str">
        <f>IF(L54="","",IF(L54=1,RarityBackground!$D$1,IF(L54=2,RarityBackground!$D$1*3,IF(L54=3,RarityBackground!$D$1*6,"Error"))))</f>
        <v/>
      </c>
      <c r="AO54" s="5" t="str">
        <f>IF(M54="","",VLOOKUP(M54,RarityBackground!$A$7:$B$17,2,0))</f>
        <v/>
      </c>
      <c r="AP54" s="5" t="str">
        <f>IF(N54="","",IF(N54="Y",AO54*RarityBackground!$F$5,IF(N54="N",AO54*(IF(RarityBackground!$F$3+(O54-1)&gt;10,10,RarityBackground!$F$3+(O54-1)))))-AO54)</f>
        <v/>
      </c>
      <c r="AQ54" s="5" t="str">
        <f t="shared" si="1"/>
        <v/>
      </c>
      <c r="AR54" s="5" t="str">
        <f>IF(Q54="","",Q54*RarityBackground!$D$5)</f>
        <v/>
      </c>
      <c r="AS54" s="5" t="str">
        <f>IF(R54="","",VLOOKUP(R54&amp;"Save1Minute", RarityBackground!$C$6:$D$20,2,0))</f>
        <v/>
      </c>
      <c r="AT54" s="5" t="str">
        <f>IF(S54="","",IF(T54="Y",ROUNDUP(S54*RarityBackground!$D$4,0),IF(T54="N",ROUNDUP(S54*RarityBackground!$D$3,0))))</f>
        <v/>
      </c>
      <c r="AU54" s="5" t="str">
        <f>IF(U54="","",IF(V54="Y",((RarityBackground!$D$4*U54)*(RarityBackground!$F$3+W54)),((RarityBackground!$D$3*U54)*(RarityBackground!$F$3+W54))))</f>
        <v/>
      </c>
      <c r="AV54" s="5" t="str">
        <f>IF(X54="","",IF(Y54="Y",(RarityBackground!$D$4*X54)*IF(Z54="Y",RarityBackground!$F$9,RarityBackground!$F$10),(RarityBackground!$D$3*X54)*IF(Z54="Y",RarityBackground!$F$9,RarityBackground!$F$10)))</f>
        <v/>
      </c>
      <c r="AW54" s="5" t="str">
        <f>IF(AA54="","",AA54*RarityBackground!$D$2)</f>
        <v/>
      </c>
      <c r="AX54" s="5" t="str">
        <f t="shared" si="2"/>
        <v/>
      </c>
      <c r="AY54" s="5" t="str">
        <f>IF(AC54="","",VLOOKUP(AC54,RarityBackground!$A$7:$B$17,2,0))</f>
        <v/>
      </c>
      <c r="AZ54" s="5" t="str">
        <f>IF(AD54="","",IF(AD54="Y",AY54*RarityBackground!$F$5,IF(AD54="N",AY54*(IF(RarityBackground!$F$3+(AE54-1)&gt;10,10,RarityBackground!$F$3+(AE54-1)))))-AY54)</f>
        <v/>
      </c>
      <c r="BA54" s="5" t="str">
        <f>IF(AF54="","",VLOOKUP(AF54,RarityBackground!$A$7:$B$17,2,0))</f>
        <v/>
      </c>
      <c r="BB54" s="5" t="str">
        <f>IF(AG54="","",IF(AG54="Y",BA54*RarityBackground!$F$5,IF(AG54="N",BA54*(IF(RarityBackground!$F$3+(AH54-1)&gt;10,10,RarityBackground!$F$3+(AH54-1)))))-BA54)</f>
        <v/>
      </c>
    </row>
    <row r="55" ht="15.75" customHeight="1">
      <c r="C55" s="6"/>
      <c r="D55" s="5" t="str">
        <f>IF(A55="","",ROUNDUP(SUM(AI55:BB55)*VLOOKUP(B55,RarityBackground!$A$1:$B$6,2,)*IF(C55="Yes",1,1.1),0))</f>
        <v/>
      </c>
      <c r="F55" s="7"/>
      <c r="I55" s="7"/>
      <c r="J55" s="7"/>
      <c r="K55" s="6"/>
      <c r="L55" s="8"/>
      <c r="M55" s="7"/>
      <c r="N55" s="6"/>
      <c r="O55" s="6"/>
      <c r="P55" s="6"/>
      <c r="Q55" s="8"/>
      <c r="R55" s="7"/>
      <c r="S55" s="7"/>
      <c r="T55" s="6"/>
      <c r="U55" s="6"/>
      <c r="V55" s="6"/>
      <c r="W55" s="6"/>
      <c r="X55" s="6"/>
      <c r="Y55" s="6"/>
      <c r="Z55" s="6"/>
      <c r="AA55" s="8"/>
      <c r="AB55" s="7"/>
      <c r="AC55" s="7"/>
      <c r="AD55" s="6"/>
      <c r="AE55" s="6"/>
      <c r="AF55" s="6"/>
      <c r="AG55" s="6"/>
      <c r="AH55" s="6"/>
      <c r="AI55" s="7" t="str">
        <f>IF(F55="","",F55+IF(G55="",0,VLOOKUP(G55,RarityBackground!$E$7:$F$9,2,0)))</f>
        <v/>
      </c>
      <c r="AJ55" s="5" t="str">
        <f>IF(H55="","",F55+IF(H55=1,RarityBackground!$F$1,IF(H55=2,RarityBackground!$F$1*3,IF(H55=3,RarityBackground!$F$1*6,"Error"))))</f>
        <v/>
      </c>
      <c r="AK55" s="5" t="str">
        <f>IF(I55="","",IF(I55=1,RarityBackground!$F$2,IF(I55=2,RarityBackground!$F$2*3,IF(I55=3,RarityBackground!$F$2*6,"Error"))))</f>
        <v/>
      </c>
      <c r="AL55" s="5" t="str">
        <f>IF(J55="","",ROUNDUP(RarityBackground!$F$6*VLOOKUP(J55, RarityBackground!$A$18:$B$27,2,0),-1))</f>
        <v/>
      </c>
      <c r="AM55" s="5" t="str">
        <f>IF(K55="","",IF(K55="N","",IF(K55="Y",ROUNDUP(RarityBackground!$F$6,-1),"")))</f>
        <v/>
      </c>
      <c r="AN55" s="5" t="str">
        <f>IF(L55="","",IF(L55=1,RarityBackground!$D$1,IF(L55=2,RarityBackground!$D$1*3,IF(L55=3,RarityBackground!$D$1*6,"Error"))))</f>
        <v/>
      </c>
      <c r="AO55" s="5" t="str">
        <f>IF(M55="","",VLOOKUP(M55,RarityBackground!$A$7:$B$17,2,0))</f>
        <v/>
      </c>
      <c r="AP55" s="5" t="str">
        <f>IF(N55="","",IF(N55="Y",AO55*RarityBackground!$F$5,IF(N55="N",AO55*(IF(RarityBackground!$F$3+(O55-1)&gt;10,10,RarityBackground!$F$3+(O55-1)))))-AO55)</f>
        <v/>
      </c>
      <c r="AQ55" s="5" t="str">
        <f t="shared" si="1"/>
        <v/>
      </c>
      <c r="AR55" s="5" t="str">
        <f>IF(Q55="","",Q55*RarityBackground!$D$5)</f>
        <v/>
      </c>
      <c r="AS55" s="5" t="str">
        <f>IF(R55="","",VLOOKUP(R55&amp;"Save1Minute", RarityBackground!$C$6:$D$20,2,0))</f>
        <v/>
      </c>
      <c r="AT55" s="5" t="str">
        <f>IF(S55="","",IF(T55="Y",ROUNDUP(S55*RarityBackground!$D$4,0),IF(T55="N",ROUNDUP(S55*RarityBackground!$D$3,0))))</f>
        <v/>
      </c>
      <c r="AU55" s="5" t="str">
        <f>IF(U55="","",IF(V55="Y",((RarityBackground!$D$4*U55)*(RarityBackground!$F$3+W55)),((RarityBackground!$D$3*U55)*(RarityBackground!$F$3+W55))))</f>
        <v/>
      </c>
      <c r="AV55" s="5" t="str">
        <f>IF(X55="","",IF(Y55="Y",(RarityBackground!$D$4*X55)*IF(Z55="Y",RarityBackground!$F$9,RarityBackground!$F$10),(RarityBackground!$D$3*X55)*IF(Z55="Y",RarityBackground!$F$9,RarityBackground!$F$10)))</f>
        <v/>
      </c>
      <c r="AW55" s="5" t="str">
        <f>IF(AA55="","",AA55*RarityBackground!$D$2)</f>
        <v/>
      </c>
      <c r="AX55" s="5" t="str">
        <f t="shared" si="2"/>
        <v/>
      </c>
      <c r="AY55" s="5" t="str">
        <f>IF(AC55="","",VLOOKUP(AC55,RarityBackground!$A$7:$B$17,2,0))</f>
        <v/>
      </c>
      <c r="AZ55" s="5" t="str">
        <f>IF(AD55="","",IF(AD55="Y",AY55*RarityBackground!$F$5,IF(AD55="N",AY55*(IF(RarityBackground!$F$3+(AE55-1)&gt;10,10,RarityBackground!$F$3+(AE55-1)))))-AY55)</f>
        <v/>
      </c>
      <c r="BA55" s="5" t="str">
        <f>IF(AF55="","",VLOOKUP(AF55,RarityBackground!$A$7:$B$17,2,0))</f>
        <v/>
      </c>
      <c r="BB55" s="5" t="str">
        <f>IF(AG55="","",IF(AG55="Y",BA55*RarityBackground!$F$5,IF(AG55="N",BA55*(IF(RarityBackground!$F$3+(AH55-1)&gt;10,10,RarityBackground!$F$3+(AH55-1)))))-BA55)</f>
        <v/>
      </c>
    </row>
    <row r="56" ht="15.75" customHeight="1">
      <c r="C56" s="6"/>
      <c r="D56" s="5" t="str">
        <f>IF(A56="","",ROUNDUP(SUM(AI56:BB56)*VLOOKUP(B56,RarityBackground!$A$1:$B$6,2,)*IF(C56="Yes",1,1.1),0))</f>
        <v/>
      </c>
      <c r="F56" s="7"/>
      <c r="I56" s="7"/>
      <c r="J56" s="7"/>
      <c r="K56" s="6"/>
      <c r="L56" s="8"/>
      <c r="M56" s="7"/>
      <c r="N56" s="6"/>
      <c r="O56" s="6"/>
      <c r="P56" s="6"/>
      <c r="Q56" s="8"/>
      <c r="R56" s="7"/>
      <c r="S56" s="7"/>
      <c r="T56" s="6"/>
      <c r="U56" s="6"/>
      <c r="V56" s="6"/>
      <c r="W56" s="6"/>
      <c r="X56" s="6"/>
      <c r="Y56" s="6"/>
      <c r="Z56" s="6"/>
      <c r="AA56" s="8"/>
      <c r="AB56" s="7"/>
      <c r="AC56" s="7"/>
      <c r="AD56" s="6"/>
      <c r="AE56" s="6"/>
      <c r="AF56" s="6"/>
      <c r="AG56" s="6"/>
      <c r="AH56" s="6"/>
      <c r="AI56" s="7" t="str">
        <f>IF(F56="","",F56+IF(G56="",0,VLOOKUP(G56,RarityBackground!$E$7:$F$9,2,0)))</f>
        <v/>
      </c>
      <c r="AJ56" s="5" t="str">
        <f>IF(H56="","",F56+IF(H56=1,RarityBackground!$F$1,IF(H56=2,RarityBackground!$F$1*3,IF(H56=3,RarityBackground!$F$1*6,"Error"))))</f>
        <v/>
      </c>
      <c r="AK56" s="5" t="str">
        <f>IF(I56="","",IF(I56=1,RarityBackground!$F$2,IF(I56=2,RarityBackground!$F$2*3,IF(I56=3,RarityBackground!$F$2*6,"Error"))))</f>
        <v/>
      </c>
      <c r="AL56" s="5" t="str">
        <f>IF(J56="","",ROUNDUP(RarityBackground!$F$6*VLOOKUP(J56, RarityBackground!$A$18:$B$27,2,0),-1))</f>
        <v/>
      </c>
      <c r="AM56" s="5" t="str">
        <f>IF(K56="","",IF(K56="N","",IF(K56="Y",ROUNDUP(RarityBackground!$F$6,-1),"")))</f>
        <v/>
      </c>
      <c r="AN56" s="5" t="str">
        <f>IF(L56="","",IF(L56=1,RarityBackground!$D$1,IF(L56=2,RarityBackground!$D$1*3,IF(L56=3,RarityBackground!$D$1*6,"Error"))))</f>
        <v/>
      </c>
      <c r="AO56" s="5" t="str">
        <f>IF(M56="","",VLOOKUP(M56,RarityBackground!$A$7:$B$17,2,0))</f>
        <v/>
      </c>
      <c r="AP56" s="5" t="str">
        <f>IF(N56="","",IF(N56="Y",AO56*RarityBackground!$F$5,IF(N56="N",AO56*(IF(RarityBackground!$F$3+(O56-1)&gt;10,10,RarityBackground!$F$3+(O56-1)))))-AO56)</f>
        <v/>
      </c>
      <c r="AQ56" s="5" t="str">
        <f t="shared" si="1"/>
        <v/>
      </c>
      <c r="AR56" s="5" t="str">
        <f>IF(Q56="","",Q56*RarityBackground!$D$5)</f>
        <v/>
      </c>
      <c r="AS56" s="5" t="str">
        <f>IF(R56="","",VLOOKUP(R56&amp;"Save1Minute", RarityBackground!$C$6:$D$20,2,0))</f>
        <v/>
      </c>
      <c r="AT56" s="5" t="str">
        <f>IF(S56="","",IF(T56="Y",ROUNDUP(S56*RarityBackground!$D$4,0),IF(T56="N",ROUNDUP(S56*RarityBackground!$D$3,0))))</f>
        <v/>
      </c>
      <c r="AU56" s="5" t="str">
        <f>IF(U56="","",IF(V56="Y",((RarityBackground!$D$4*U56)*(RarityBackground!$F$3+W56)),((RarityBackground!$D$3*U56)*(RarityBackground!$F$3+W56))))</f>
        <v/>
      </c>
      <c r="AV56" s="5" t="str">
        <f>IF(X56="","",IF(Y56="Y",(RarityBackground!$D$4*X56)*IF(Z56="Y",RarityBackground!$F$9,RarityBackground!$F$10),(RarityBackground!$D$3*X56)*IF(Z56="Y",RarityBackground!$F$9,RarityBackground!$F$10)))</f>
        <v/>
      </c>
      <c r="AW56" s="5" t="str">
        <f>IF(AA56="","",AA56*RarityBackground!$D$2)</f>
        <v/>
      </c>
      <c r="AX56" s="5" t="str">
        <f t="shared" si="2"/>
        <v/>
      </c>
      <c r="AY56" s="5" t="str">
        <f>IF(AC56="","",VLOOKUP(AC56,RarityBackground!$A$7:$B$17,2,0))</f>
        <v/>
      </c>
      <c r="AZ56" s="5" t="str">
        <f>IF(AD56="","",IF(AD56="Y",AY56*RarityBackground!$F$5,IF(AD56="N",AY56*(IF(RarityBackground!$F$3+(AE56-1)&gt;10,10,RarityBackground!$F$3+(AE56-1)))))-AY56)</f>
        <v/>
      </c>
      <c r="BA56" s="5" t="str">
        <f>IF(AF56="","",VLOOKUP(AF56,RarityBackground!$A$7:$B$17,2,0))</f>
        <v/>
      </c>
      <c r="BB56" s="5" t="str">
        <f>IF(AG56="","",IF(AG56="Y",BA56*RarityBackground!$F$5,IF(AG56="N",BA56*(IF(RarityBackground!$F$3+(AH56-1)&gt;10,10,RarityBackground!$F$3+(AH56-1)))))-BA56)</f>
        <v/>
      </c>
    </row>
    <row r="57" ht="15.75" customHeight="1">
      <c r="C57" s="6"/>
      <c r="D57" s="5" t="str">
        <f>IF(A57="","",ROUNDUP(SUM(AI57:BB57)*VLOOKUP(B57,RarityBackground!$A$1:$B$6,2,)*IF(C57="Yes",1,1.1),0))</f>
        <v/>
      </c>
      <c r="F57" s="7"/>
      <c r="I57" s="7"/>
      <c r="J57" s="7"/>
      <c r="K57" s="6"/>
      <c r="L57" s="8"/>
      <c r="M57" s="7"/>
      <c r="N57" s="6"/>
      <c r="O57" s="6"/>
      <c r="P57" s="6"/>
      <c r="Q57" s="8"/>
      <c r="R57" s="7"/>
      <c r="S57" s="7"/>
      <c r="T57" s="6"/>
      <c r="U57" s="6"/>
      <c r="V57" s="6"/>
      <c r="W57" s="6"/>
      <c r="X57" s="6"/>
      <c r="Y57" s="6"/>
      <c r="Z57" s="6"/>
      <c r="AA57" s="8"/>
      <c r="AB57" s="7"/>
      <c r="AC57" s="7"/>
      <c r="AD57" s="6"/>
      <c r="AE57" s="6"/>
      <c r="AF57" s="6"/>
      <c r="AG57" s="6"/>
      <c r="AH57" s="6"/>
      <c r="AI57" s="7" t="str">
        <f>IF(F57="","",F57+IF(G57="",0,VLOOKUP(G57,RarityBackground!$E$7:$F$9,2,0)))</f>
        <v/>
      </c>
      <c r="AJ57" s="5" t="str">
        <f>IF(H57="","",F57+IF(H57=1,RarityBackground!$F$1,IF(H57=2,RarityBackground!$F$1*3,IF(H57=3,RarityBackground!$F$1*6,"Error"))))</f>
        <v/>
      </c>
      <c r="AK57" s="5" t="str">
        <f>IF(I57="","",IF(I57=1,RarityBackground!$F$2,IF(I57=2,RarityBackground!$F$2*3,IF(I57=3,RarityBackground!$F$2*6,"Error"))))</f>
        <v/>
      </c>
      <c r="AL57" s="5" t="str">
        <f>IF(J57="","",ROUNDUP(RarityBackground!$F$6*VLOOKUP(J57, RarityBackground!$A$18:$B$27,2,0),-1))</f>
        <v/>
      </c>
      <c r="AM57" s="5" t="str">
        <f>IF(K57="","",IF(K57="N","",IF(K57="Y",ROUNDUP(RarityBackground!$F$6,-1),"")))</f>
        <v/>
      </c>
      <c r="AN57" s="5" t="str">
        <f>IF(L57="","",IF(L57=1,RarityBackground!$D$1,IF(L57=2,RarityBackground!$D$1*3,IF(L57=3,RarityBackground!$D$1*6,"Error"))))</f>
        <v/>
      </c>
      <c r="AO57" s="5" t="str">
        <f>IF(M57="","",VLOOKUP(M57,RarityBackground!$A$7:$B$17,2,0))</f>
        <v/>
      </c>
      <c r="AP57" s="5" t="str">
        <f>IF(N57="","",IF(N57="Y",AO57*RarityBackground!$F$5,IF(N57="N",AO57*(IF(RarityBackground!$F$3+(O57-1)&gt;10,10,RarityBackground!$F$3+(O57-1)))))-AO57)</f>
        <v/>
      </c>
      <c r="AQ57" s="5" t="str">
        <f t="shared" si="1"/>
        <v/>
      </c>
      <c r="AR57" s="5" t="str">
        <f>IF(Q57="","",Q57*RarityBackground!$D$5)</f>
        <v/>
      </c>
      <c r="AS57" s="5" t="str">
        <f>IF(R57="","",VLOOKUP(R57&amp;"Save1Minute", RarityBackground!$C$6:$D$20,2,0))</f>
        <v/>
      </c>
      <c r="AT57" s="5" t="str">
        <f>IF(S57="","",IF(T57="Y",ROUNDUP(S57*RarityBackground!$D$4,0),IF(T57="N",ROUNDUP(S57*RarityBackground!$D$3,0))))</f>
        <v/>
      </c>
      <c r="AU57" s="5" t="str">
        <f>IF(U57="","",IF(V57="Y",((RarityBackground!$D$4*U57)*(RarityBackground!$F$3+W57)),((RarityBackground!$D$3*U57)*(RarityBackground!$F$3+W57))))</f>
        <v/>
      </c>
      <c r="AV57" s="5" t="str">
        <f>IF(X57="","",IF(Y57="Y",(RarityBackground!$D$4*X57)*IF(Z57="Y",RarityBackground!$F$9,RarityBackground!$F$10),(RarityBackground!$D$3*X57)*IF(Z57="Y",RarityBackground!$F$9,RarityBackground!$F$10)))</f>
        <v/>
      </c>
      <c r="AW57" s="5" t="str">
        <f>IF(AA57="","",AA57*RarityBackground!$D$2)</f>
        <v/>
      </c>
      <c r="AX57" s="5" t="str">
        <f t="shared" si="2"/>
        <v/>
      </c>
      <c r="AY57" s="5" t="str">
        <f>IF(AC57="","",VLOOKUP(AC57,RarityBackground!$A$7:$B$17,2,0))</f>
        <v/>
      </c>
      <c r="AZ57" s="5" t="str">
        <f>IF(AD57="","",IF(AD57="Y",AY57*RarityBackground!$F$5,IF(AD57="N",AY57*(IF(RarityBackground!$F$3+(AE57-1)&gt;10,10,RarityBackground!$F$3+(AE57-1)))))-AY57)</f>
        <v/>
      </c>
      <c r="BA57" s="5" t="str">
        <f>IF(AF57="","",VLOOKUP(AF57,RarityBackground!$A$7:$B$17,2,0))</f>
        <v/>
      </c>
      <c r="BB57" s="5" t="str">
        <f>IF(AG57="","",IF(AG57="Y",BA57*RarityBackground!$F$5,IF(AG57="N",BA57*(IF(RarityBackground!$F$3+(AH57-1)&gt;10,10,RarityBackground!$F$3+(AH57-1)))))-BA57)</f>
        <v/>
      </c>
    </row>
    <row r="58" ht="15.75" customHeight="1">
      <c r="C58" s="6"/>
      <c r="D58" s="5" t="str">
        <f>IF(A58="","",ROUNDUP(SUM(AI58:BB58)*VLOOKUP(B58,RarityBackground!$A$1:$B$6,2,)*IF(C58="Yes",1,1.1),0))</f>
        <v/>
      </c>
      <c r="F58" s="7"/>
      <c r="I58" s="7"/>
      <c r="J58" s="7"/>
      <c r="K58" s="6"/>
      <c r="L58" s="8"/>
      <c r="M58" s="7"/>
      <c r="N58" s="6"/>
      <c r="O58" s="6"/>
      <c r="P58" s="6"/>
      <c r="Q58" s="8"/>
      <c r="R58" s="7"/>
      <c r="S58" s="7"/>
      <c r="T58" s="6"/>
      <c r="U58" s="6"/>
      <c r="V58" s="6"/>
      <c r="W58" s="6"/>
      <c r="X58" s="6"/>
      <c r="Y58" s="6"/>
      <c r="Z58" s="6"/>
      <c r="AA58" s="8"/>
      <c r="AB58" s="7"/>
      <c r="AC58" s="7"/>
      <c r="AD58" s="6"/>
      <c r="AE58" s="6"/>
      <c r="AF58" s="6"/>
      <c r="AG58" s="6"/>
      <c r="AH58" s="6"/>
      <c r="AI58" s="7" t="str">
        <f>IF(F58="","",F58+IF(G58="",0,VLOOKUP(G58,RarityBackground!$E$7:$F$9,2,0)))</f>
        <v/>
      </c>
      <c r="AJ58" s="5" t="str">
        <f>IF(H58="","",F58+IF(H58=1,RarityBackground!$F$1,IF(H58=2,RarityBackground!$F$1*3,IF(H58=3,RarityBackground!$F$1*6,"Error"))))</f>
        <v/>
      </c>
      <c r="AK58" s="5" t="str">
        <f>IF(I58="","",IF(I58=1,RarityBackground!$F$2,IF(I58=2,RarityBackground!$F$2*3,IF(I58=3,RarityBackground!$F$2*6,"Error"))))</f>
        <v/>
      </c>
      <c r="AL58" s="5" t="str">
        <f>IF(J58="","",ROUNDUP(RarityBackground!$F$6*VLOOKUP(J58, RarityBackground!$A$18:$B$27,2,0),-1))</f>
        <v/>
      </c>
      <c r="AM58" s="5" t="str">
        <f>IF(K58="","",IF(K58="N","",IF(K58="Y",ROUNDUP(RarityBackground!$F$6,-1),"")))</f>
        <v/>
      </c>
      <c r="AN58" s="5" t="str">
        <f>IF(L58="","",IF(L58=1,RarityBackground!$D$1,IF(L58=2,RarityBackground!$D$1*3,IF(L58=3,RarityBackground!$D$1*6,"Error"))))</f>
        <v/>
      </c>
      <c r="AO58" s="5" t="str">
        <f>IF(M58="","",VLOOKUP(M58,RarityBackground!$A$7:$B$17,2,0))</f>
        <v/>
      </c>
      <c r="AP58" s="5" t="str">
        <f>IF(N58="","",IF(N58="Y",AO58*RarityBackground!$F$5,IF(N58="N",AO58*(IF(RarityBackground!$F$3+(O58-1)&gt;10,10,RarityBackground!$F$3+(O58-1)))))-AO58)</f>
        <v/>
      </c>
      <c r="AQ58" s="5" t="str">
        <f t="shared" si="1"/>
        <v/>
      </c>
      <c r="AR58" s="5" t="str">
        <f>IF(Q58="","",Q58*RarityBackground!$D$5)</f>
        <v/>
      </c>
      <c r="AS58" s="5" t="str">
        <f>IF(R58="","",VLOOKUP(R58&amp;"Save1Minute", RarityBackground!$C$6:$D$20,2,0))</f>
        <v/>
      </c>
      <c r="AT58" s="5" t="str">
        <f>IF(S58="","",IF(T58="Y",ROUNDUP(S58*RarityBackground!$D$4,0),IF(T58="N",ROUNDUP(S58*RarityBackground!$D$3,0))))</f>
        <v/>
      </c>
      <c r="AU58" s="5" t="str">
        <f>IF(U58="","",IF(V58="Y",((RarityBackground!$D$4*U58)*(RarityBackground!$F$3+W58)),((RarityBackground!$D$3*U58)*(RarityBackground!$F$3+W58))))</f>
        <v/>
      </c>
      <c r="AV58" s="5" t="str">
        <f>IF(X58="","",IF(Y58="Y",(RarityBackground!$D$4*X58)*IF(Z58="Y",RarityBackground!$F$9,RarityBackground!$F$10),(RarityBackground!$D$3*X58)*IF(Z58="Y",RarityBackground!$F$9,RarityBackground!$F$10)))</f>
        <v/>
      </c>
      <c r="AW58" s="5" t="str">
        <f>IF(AA58="","",AA58*RarityBackground!$D$2)</f>
        <v/>
      </c>
      <c r="AX58" s="5" t="str">
        <f t="shared" si="2"/>
        <v/>
      </c>
      <c r="AY58" s="5" t="str">
        <f>IF(AC58="","",VLOOKUP(AC58,RarityBackground!$A$7:$B$17,2,0))</f>
        <v/>
      </c>
      <c r="AZ58" s="5" t="str">
        <f>IF(AD58="","",IF(AD58="Y",AY58*RarityBackground!$F$5,IF(AD58="N",AY58*(IF(RarityBackground!$F$3+(AE58-1)&gt;10,10,RarityBackground!$F$3+(AE58-1)))))-AY58)</f>
        <v/>
      </c>
      <c r="BA58" s="5" t="str">
        <f>IF(AF58="","",VLOOKUP(AF58,RarityBackground!$A$7:$B$17,2,0))</f>
        <v/>
      </c>
      <c r="BB58" s="5" t="str">
        <f>IF(AG58="","",IF(AG58="Y",BA58*RarityBackground!$F$5,IF(AG58="N",BA58*(IF(RarityBackground!$F$3+(AH58-1)&gt;10,10,RarityBackground!$F$3+(AH58-1)))))-BA58)</f>
        <v/>
      </c>
    </row>
    <row r="59" ht="15.75" customHeight="1">
      <c r="C59" s="6"/>
      <c r="D59" s="5" t="str">
        <f>IF(A59="","",ROUNDUP(SUM(AI59:BB59)*VLOOKUP(B59,RarityBackground!$A$1:$B$6,2,)*IF(C59="Yes",1,1.1),0))</f>
        <v/>
      </c>
      <c r="F59" s="7"/>
      <c r="I59" s="7"/>
      <c r="J59" s="7"/>
      <c r="K59" s="6"/>
      <c r="L59" s="8"/>
      <c r="M59" s="7"/>
      <c r="N59" s="6"/>
      <c r="O59" s="6"/>
      <c r="P59" s="6"/>
      <c r="Q59" s="8"/>
      <c r="R59" s="7"/>
      <c r="S59" s="7"/>
      <c r="T59" s="6"/>
      <c r="U59" s="6"/>
      <c r="V59" s="6"/>
      <c r="W59" s="6"/>
      <c r="X59" s="6"/>
      <c r="Y59" s="6"/>
      <c r="Z59" s="6"/>
      <c r="AA59" s="8"/>
      <c r="AB59" s="7"/>
      <c r="AC59" s="7"/>
      <c r="AD59" s="6"/>
      <c r="AE59" s="6"/>
      <c r="AF59" s="6"/>
      <c r="AG59" s="6"/>
      <c r="AH59" s="6"/>
      <c r="AI59" s="7" t="str">
        <f>IF(F59="","",F59+IF(G59="",0,VLOOKUP(G59,RarityBackground!$E$7:$F$9,2,0)))</f>
        <v/>
      </c>
      <c r="AJ59" s="5" t="str">
        <f>IF(H59="","",F59+IF(H59=1,RarityBackground!$F$1,IF(H59=2,RarityBackground!$F$1*3,IF(H59=3,RarityBackground!$F$1*6,"Error"))))</f>
        <v/>
      </c>
      <c r="AK59" s="5" t="str">
        <f>IF(I59="","",IF(I59=1,RarityBackground!$F$2,IF(I59=2,RarityBackground!$F$2*3,IF(I59=3,RarityBackground!$F$2*6,"Error"))))</f>
        <v/>
      </c>
      <c r="AL59" s="5" t="str">
        <f>IF(J59="","",ROUNDUP(RarityBackground!$F$6*VLOOKUP(J59, RarityBackground!$A$18:$B$27,2,0),-1))</f>
        <v/>
      </c>
      <c r="AM59" s="5" t="str">
        <f>IF(K59="","",IF(K59="N","",IF(K59="Y",ROUNDUP(RarityBackground!$F$6,-1),"")))</f>
        <v/>
      </c>
      <c r="AN59" s="5" t="str">
        <f>IF(L59="","",IF(L59=1,RarityBackground!$D$1,IF(L59=2,RarityBackground!$D$1*3,IF(L59=3,RarityBackground!$D$1*6,"Error"))))</f>
        <v/>
      </c>
      <c r="AO59" s="5" t="str">
        <f>IF(M59="","",VLOOKUP(M59,RarityBackground!$A$7:$B$17,2,0))</f>
        <v/>
      </c>
      <c r="AP59" s="5" t="str">
        <f>IF(N59="","",IF(N59="Y",AO59*RarityBackground!$F$5,IF(N59="N",AO59*(IF(RarityBackground!$F$3+(O59-1)&gt;10,10,RarityBackground!$F$3+(O59-1)))))-AO59)</f>
        <v/>
      </c>
      <c r="AQ59" s="5" t="str">
        <f t="shared" si="1"/>
        <v/>
      </c>
      <c r="AR59" s="5" t="str">
        <f>IF(Q59="","",Q59*RarityBackground!$D$5)</f>
        <v/>
      </c>
      <c r="AS59" s="5" t="str">
        <f>IF(R59="","",VLOOKUP(R59&amp;"Save1Minute", RarityBackground!$C$6:$D$20,2,0))</f>
        <v/>
      </c>
      <c r="AT59" s="5" t="str">
        <f>IF(S59="","",IF(T59="Y",ROUNDUP(S59*RarityBackground!$D$4,0),IF(T59="N",ROUNDUP(S59*RarityBackground!$D$3,0))))</f>
        <v/>
      </c>
      <c r="AU59" s="5" t="str">
        <f>IF(U59="","",IF(V59="Y",((RarityBackground!$D$4*U59)*(RarityBackground!$F$3+W59)),((RarityBackground!$D$3*U59)*(RarityBackground!$F$3+W59))))</f>
        <v/>
      </c>
      <c r="AV59" s="5" t="str">
        <f>IF(X59="","",IF(Y59="Y",(RarityBackground!$D$4*X59)*IF(Z59="Y",RarityBackground!$F$9,RarityBackground!$F$10),(RarityBackground!$D$3*X59)*IF(Z59="Y",RarityBackground!$F$9,RarityBackground!$F$10)))</f>
        <v/>
      </c>
      <c r="AW59" s="5" t="str">
        <f>IF(AA59="","",AA59*RarityBackground!$D$2)</f>
        <v/>
      </c>
      <c r="AX59" s="5" t="str">
        <f t="shared" si="2"/>
        <v/>
      </c>
      <c r="AY59" s="5" t="str">
        <f>IF(AC59="","",VLOOKUP(AC59,RarityBackground!$A$7:$B$17,2,0))</f>
        <v/>
      </c>
      <c r="AZ59" s="5" t="str">
        <f>IF(AD59="","",IF(AD59="Y",AY59*RarityBackground!$F$5,IF(AD59="N",AY59*(IF(RarityBackground!$F$3+(AE59-1)&gt;10,10,RarityBackground!$F$3+(AE59-1)))))-AY59)</f>
        <v/>
      </c>
      <c r="BA59" s="5" t="str">
        <f>IF(AF59="","",VLOOKUP(AF59,RarityBackground!$A$7:$B$17,2,0))</f>
        <v/>
      </c>
      <c r="BB59" s="5" t="str">
        <f>IF(AG59="","",IF(AG59="Y",BA59*RarityBackground!$F$5,IF(AG59="N",BA59*(IF(RarityBackground!$F$3+(AH59-1)&gt;10,10,RarityBackground!$F$3+(AH59-1)))))-BA59)</f>
        <v/>
      </c>
    </row>
    <row r="60" ht="15.75" customHeight="1">
      <c r="C60" s="6"/>
      <c r="D60" s="5" t="str">
        <f>IF(A60="","",ROUNDUP(SUM(AI60:BB60)*VLOOKUP(B60,RarityBackground!$A$1:$B$6,2,)*IF(C60="Yes",1,1.1),0))</f>
        <v/>
      </c>
      <c r="F60" s="7"/>
      <c r="I60" s="7"/>
      <c r="J60" s="7"/>
      <c r="K60" s="6"/>
      <c r="L60" s="8"/>
      <c r="M60" s="7"/>
      <c r="N60" s="6"/>
      <c r="O60" s="6"/>
      <c r="P60" s="6"/>
      <c r="Q60" s="8"/>
      <c r="R60" s="7"/>
      <c r="S60" s="7"/>
      <c r="T60" s="6"/>
      <c r="U60" s="6"/>
      <c r="V60" s="6"/>
      <c r="W60" s="6"/>
      <c r="X60" s="6"/>
      <c r="Y60" s="6"/>
      <c r="Z60" s="6"/>
      <c r="AA60" s="8"/>
      <c r="AB60" s="7"/>
      <c r="AC60" s="7"/>
      <c r="AD60" s="6"/>
      <c r="AE60" s="6"/>
      <c r="AF60" s="6"/>
      <c r="AG60" s="6"/>
      <c r="AH60" s="6"/>
      <c r="AI60" s="7" t="str">
        <f>IF(F60="","",F60+IF(G60="",0,VLOOKUP(G60,RarityBackground!$E$7:$F$9,2,0)))</f>
        <v/>
      </c>
      <c r="AJ60" s="5" t="str">
        <f>IF(H60="","",F60+IF(H60=1,RarityBackground!$F$1,IF(H60=2,RarityBackground!$F$1*3,IF(H60=3,RarityBackground!$F$1*6,"Error"))))</f>
        <v/>
      </c>
      <c r="AK60" s="5" t="str">
        <f>IF(I60="","",IF(I60=1,RarityBackground!$F$2,IF(I60=2,RarityBackground!$F$2*3,IF(I60=3,RarityBackground!$F$2*6,"Error"))))</f>
        <v/>
      </c>
      <c r="AL60" s="5" t="str">
        <f>IF(J60="","",ROUNDUP(RarityBackground!$F$6*VLOOKUP(J60, RarityBackground!$A$18:$B$27,2,0),-1))</f>
        <v/>
      </c>
      <c r="AM60" s="5" t="str">
        <f>IF(K60="","",IF(K60="N","",IF(K60="Y",ROUNDUP(RarityBackground!$F$6,-1),"")))</f>
        <v/>
      </c>
      <c r="AN60" s="5" t="str">
        <f>IF(L60="","",IF(L60=1,RarityBackground!$D$1,IF(L60=2,RarityBackground!$D$1*3,IF(L60=3,RarityBackground!$D$1*6,"Error"))))</f>
        <v/>
      </c>
      <c r="AO60" s="5" t="str">
        <f>IF(M60="","",VLOOKUP(M60,RarityBackground!$A$7:$B$17,2,0))</f>
        <v/>
      </c>
      <c r="AP60" s="5" t="str">
        <f>IF(N60="","",IF(N60="Y",AO60*RarityBackground!$F$5,IF(N60="N",AO60*(IF(RarityBackground!$F$3+(O60-1)&gt;10,10,RarityBackground!$F$3+(O60-1)))))-AO60)</f>
        <v/>
      </c>
      <c r="AQ60" s="5" t="str">
        <f t="shared" si="1"/>
        <v/>
      </c>
      <c r="AR60" s="5" t="str">
        <f>IF(Q60="","",Q60*RarityBackground!$D$5)</f>
        <v/>
      </c>
      <c r="AS60" s="5" t="str">
        <f>IF(R60="","",VLOOKUP(R60&amp;"Save1Minute", RarityBackground!$C$6:$D$20,2,0))</f>
        <v/>
      </c>
      <c r="AT60" s="5" t="str">
        <f>IF(S60="","",IF(T60="Y",ROUNDUP(S60*RarityBackground!$D$4,0),IF(T60="N",ROUNDUP(S60*RarityBackground!$D$3,0))))</f>
        <v/>
      </c>
      <c r="AU60" s="5" t="str">
        <f>IF(U60="","",IF(V60="Y",((RarityBackground!$D$4*U60)*(RarityBackground!$F$3+W60)),((RarityBackground!$D$3*U60)*(RarityBackground!$F$3+W60))))</f>
        <v/>
      </c>
      <c r="AV60" s="5" t="str">
        <f>IF(X60="","",IF(Y60="Y",(RarityBackground!$D$4*X60)*IF(Z60="Y",RarityBackground!$F$9,RarityBackground!$F$10),(RarityBackground!$D$3*X60)*IF(Z60="Y",RarityBackground!$F$9,RarityBackground!$F$10)))</f>
        <v/>
      </c>
      <c r="AW60" s="5" t="str">
        <f>IF(AA60="","",AA60*RarityBackground!$D$2)</f>
        <v/>
      </c>
      <c r="AX60" s="5" t="str">
        <f t="shared" si="2"/>
        <v/>
      </c>
      <c r="AY60" s="5" t="str">
        <f>IF(AC60="","",VLOOKUP(AC60,RarityBackground!$A$7:$B$17,2,0))</f>
        <v/>
      </c>
      <c r="AZ60" s="5" t="str">
        <f>IF(AD60="","",IF(AD60="Y",AY60*RarityBackground!$F$5,IF(AD60="N",AY60*(IF(RarityBackground!$F$3+(AE60-1)&gt;10,10,RarityBackground!$F$3+(AE60-1)))))-AY60)</f>
        <v/>
      </c>
      <c r="BA60" s="5" t="str">
        <f>IF(AF60="","",VLOOKUP(AF60,RarityBackground!$A$7:$B$17,2,0))</f>
        <v/>
      </c>
      <c r="BB60" s="5" t="str">
        <f>IF(AG60="","",IF(AG60="Y",BA60*RarityBackground!$F$5,IF(AG60="N",BA60*(IF(RarityBackground!$F$3+(AH60-1)&gt;10,10,RarityBackground!$F$3+(AH60-1)))))-BA60)</f>
        <v/>
      </c>
    </row>
    <row r="61" ht="15.75" customHeight="1">
      <c r="C61" s="6"/>
      <c r="D61" s="5" t="str">
        <f>IF(A61="","",ROUNDUP(SUM(AI61:BB61)*VLOOKUP(B61,RarityBackground!$A$1:$B$6,2,)*IF(C61="Yes",1,1.1),0))</f>
        <v/>
      </c>
      <c r="F61" s="7"/>
      <c r="I61" s="7"/>
      <c r="J61" s="7"/>
      <c r="K61" s="6"/>
      <c r="L61" s="8"/>
      <c r="M61" s="7"/>
      <c r="N61" s="6"/>
      <c r="O61" s="6"/>
      <c r="P61" s="6"/>
      <c r="Q61" s="8"/>
      <c r="R61" s="7"/>
      <c r="S61" s="7"/>
      <c r="T61" s="6"/>
      <c r="U61" s="6"/>
      <c r="V61" s="6"/>
      <c r="W61" s="6"/>
      <c r="X61" s="6"/>
      <c r="Y61" s="6"/>
      <c r="Z61" s="6"/>
      <c r="AA61" s="8"/>
      <c r="AB61" s="7"/>
      <c r="AC61" s="7"/>
      <c r="AD61" s="6"/>
      <c r="AE61" s="6"/>
      <c r="AF61" s="6"/>
      <c r="AG61" s="6"/>
      <c r="AH61" s="6"/>
      <c r="AI61" s="7" t="str">
        <f>IF(F61="","",F61+IF(G61="",0,VLOOKUP(G61,RarityBackground!$E$7:$F$9,2,0)))</f>
        <v/>
      </c>
      <c r="AJ61" s="5" t="str">
        <f>IF(H61="","",F61+IF(H61=1,RarityBackground!$F$1,IF(H61=2,RarityBackground!$F$1*3,IF(H61=3,RarityBackground!$F$1*6,"Error"))))</f>
        <v/>
      </c>
      <c r="AK61" s="5" t="str">
        <f>IF(I61="","",IF(I61=1,RarityBackground!$F$2,IF(I61=2,RarityBackground!$F$2*3,IF(I61=3,RarityBackground!$F$2*6,"Error"))))</f>
        <v/>
      </c>
      <c r="AL61" s="5" t="str">
        <f>IF(J61="","",ROUNDUP(RarityBackground!$F$6*VLOOKUP(J61, RarityBackground!$A$18:$B$27,2,0),-1))</f>
        <v/>
      </c>
      <c r="AM61" s="5" t="str">
        <f>IF(K61="","",IF(K61="N","",IF(K61="Y",ROUNDUP(RarityBackground!$F$6,-1),"")))</f>
        <v/>
      </c>
      <c r="AN61" s="5" t="str">
        <f>IF(L61="","",IF(L61=1,RarityBackground!$D$1,IF(L61=2,RarityBackground!$D$1*3,IF(L61=3,RarityBackground!$D$1*6,"Error"))))</f>
        <v/>
      </c>
      <c r="AO61" s="5" t="str">
        <f>IF(M61="","",VLOOKUP(M61,RarityBackground!$A$7:$B$17,2,0))</f>
        <v/>
      </c>
      <c r="AP61" s="5" t="str">
        <f>IF(N61="","",IF(N61="Y",AO61*RarityBackground!$F$5,IF(N61="N",AO61*(IF(RarityBackground!$F$3+(O61-1)&gt;10,10,RarityBackground!$F$3+(O61-1)))))-AO61)</f>
        <v/>
      </c>
      <c r="AQ61" s="5" t="str">
        <f t="shared" si="1"/>
        <v/>
      </c>
      <c r="AR61" s="5" t="str">
        <f>IF(Q61="","",Q61*RarityBackground!$D$5)</f>
        <v/>
      </c>
      <c r="AS61" s="5" t="str">
        <f>IF(R61="","",VLOOKUP(R61&amp;"Save1Minute", RarityBackground!$C$6:$D$20,2,0))</f>
        <v/>
      </c>
      <c r="AT61" s="5" t="str">
        <f>IF(S61="","",IF(T61="Y",ROUNDUP(S61*RarityBackground!$D$4,0),IF(T61="N",ROUNDUP(S61*RarityBackground!$D$3,0))))</f>
        <v/>
      </c>
      <c r="AU61" s="5" t="str">
        <f>IF(U61="","",IF(V61="Y",((RarityBackground!$D$4*U61)*(RarityBackground!$F$3+W61)),((RarityBackground!$D$3*U61)*(RarityBackground!$F$3+W61))))</f>
        <v/>
      </c>
      <c r="AV61" s="5" t="str">
        <f>IF(X61="","",IF(Y61="Y",(RarityBackground!$D$4*X61)*IF(Z61="Y",RarityBackground!$F$9,RarityBackground!$F$10),(RarityBackground!$D$3*X61)*IF(Z61="Y",RarityBackground!$F$9,RarityBackground!$F$10)))</f>
        <v/>
      </c>
      <c r="AW61" s="5" t="str">
        <f>IF(AA61="","",AA61*RarityBackground!$D$2)</f>
        <v/>
      </c>
      <c r="AX61" s="5" t="str">
        <f t="shared" si="2"/>
        <v/>
      </c>
      <c r="AY61" s="5" t="str">
        <f>IF(AC61="","",VLOOKUP(AC61,RarityBackground!$A$7:$B$17,2,0))</f>
        <v/>
      </c>
      <c r="AZ61" s="5" t="str">
        <f>IF(AD61="","",IF(AD61="Y",AY61*RarityBackground!$F$5,IF(AD61="N",AY61*(IF(RarityBackground!$F$3+(AE61-1)&gt;10,10,RarityBackground!$F$3+(AE61-1)))))-AY61)</f>
        <v/>
      </c>
      <c r="BA61" s="5" t="str">
        <f>IF(AF61="","",VLOOKUP(AF61,RarityBackground!$A$7:$B$17,2,0))</f>
        <v/>
      </c>
      <c r="BB61" s="5" t="str">
        <f>IF(AG61="","",IF(AG61="Y",BA61*RarityBackground!$F$5,IF(AG61="N",BA61*(IF(RarityBackground!$F$3+(AH61-1)&gt;10,10,RarityBackground!$F$3+(AH61-1)))))-BA61)</f>
        <v/>
      </c>
    </row>
    <row r="62" ht="15.75" customHeight="1">
      <c r="C62" s="6"/>
      <c r="D62" s="5" t="str">
        <f>IF(A62="","",ROUNDUP(SUM(AI62:BB62)*VLOOKUP(B62,RarityBackground!$A$1:$B$6,2,)*IF(C62="Yes",1,1.1),0))</f>
        <v/>
      </c>
      <c r="F62" s="7"/>
      <c r="I62" s="7"/>
      <c r="J62" s="7"/>
      <c r="K62" s="6"/>
      <c r="L62" s="8"/>
      <c r="M62" s="7"/>
      <c r="N62" s="6"/>
      <c r="O62" s="6"/>
      <c r="P62" s="6"/>
      <c r="Q62" s="8"/>
      <c r="R62" s="7"/>
      <c r="S62" s="7"/>
      <c r="T62" s="6"/>
      <c r="U62" s="6"/>
      <c r="V62" s="6"/>
      <c r="W62" s="6"/>
      <c r="X62" s="6"/>
      <c r="Y62" s="6"/>
      <c r="Z62" s="6"/>
      <c r="AA62" s="8"/>
      <c r="AB62" s="7"/>
      <c r="AC62" s="7"/>
      <c r="AD62" s="6"/>
      <c r="AE62" s="6"/>
      <c r="AF62" s="6"/>
      <c r="AG62" s="6"/>
      <c r="AH62" s="6"/>
      <c r="AI62" s="7" t="str">
        <f>IF(F62="","",F62+IF(G62="",0,VLOOKUP(G62,RarityBackground!$E$7:$F$9,2,0)))</f>
        <v/>
      </c>
      <c r="AJ62" s="5" t="str">
        <f>IF(H62="","",F62+IF(H62=1,RarityBackground!$F$1,IF(H62=2,RarityBackground!$F$1*3,IF(H62=3,RarityBackground!$F$1*6,"Error"))))</f>
        <v/>
      </c>
      <c r="AK62" s="5" t="str">
        <f>IF(I62="","",IF(I62=1,RarityBackground!$F$2,IF(I62=2,RarityBackground!$F$2*3,IF(I62=3,RarityBackground!$F$2*6,"Error"))))</f>
        <v/>
      </c>
      <c r="AL62" s="5" t="str">
        <f>IF(J62="","",ROUNDUP(RarityBackground!$F$6*VLOOKUP(J62, RarityBackground!$A$18:$B$27,2,0),-1))</f>
        <v/>
      </c>
      <c r="AM62" s="5" t="str">
        <f>IF(K62="","",IF(K62="N","",IF(K62="Y",ROUNDUP(RarityBackground!$F$6,-1),"")))</f>
        <v/>
      </c>
      <c r="AN62" s="5" t="str">
        <f>IF(L62="","",IF(L62=1,RarityBackground!$D$1,IF(L62=2,RarityBackground!$D$1*3,IF(L62=3,RarityBackground!$D$1*6,"Error"))))</f>
        <v/>
      </c>
      <c r="AO62" s="5" t="str">
        <f>IF(M62="","",VLOOKUP(M62,RarityBackground!$A$7:$B$17,2,0))</f>
        <v/>
      </c>
      <c r="AP62" s="5" t="str">
        <f>IF(N62="","",IF(N62="Y",AO62*RarityBackground!$F$5,IF(N62="N",AO62*(IF(RarityBackground!$F$3+(O62-1)&gt;10,10,RarityBackground!$F$3+(O62-1)))))-AO62)</f>
        <v/>
      </c>
      <c r="AQ62" s="5" t="str">
        <f t="shared" si="1"/>
        <v/>
      </c>
      <c r="AR62" s="5" t="str">
        <f>IF(Q62="","",Q62*RarityBackground!$D$5)</f>
        <v/>
      </c>
      <c r="AS62" s="5" t="str">
        <f>IF(R62="","",VLOOKUP(R62&amp;"Save1Minute", RarityBackground!$C$6:$D$20,2,0))</f>
        <v/>
      </c>
      <c r="AT62" s="5" t="str">
        <f>IF(S62="","",IF(T62="Y",ROUNDUP(S62*RarityBackground!$D$4,0),IF(T62="N",ROUNDUP(S62*RarityBackground!$D$3,0))))</f>
        <v/>
      </c>
      <c r="AU62" s="5" t="str">
        <f>IF(U62="","",IF(V62="Y",((RarityBackground!$D$4*U62)*(RarityBackground!$F$3+W62)),((RarityBackground!$D$3*U62)*(RarityBackground!$F$3+W62))))</f>
        <v/>
      </c>
      <c r="AV62" s="5" t="str">
        <f>IF(X62="","",IF(Y62="Y",(RarityBackground!$D$4*X62)*IF(Z62="Y",RarityBackground!$F$9,RarityBackground!$F$10),(RarityBackground!$D$3*X62)*IF(Z62="Y",RarityBackground!$F$9,RarityBackground!$F$10)))</f>
        <v/>
      </c>
      <c r="AW62" s="5" t="str">
        <f>IF(AA62="","",AA62*RarityBackground!$D$2)</f>
        <v/>
      </c>
      <c r="AX62" s="5" t="str">
        <f t="shared" si="2"/>
        <v/>
      </c>
      <c r="AY62" s="5" t="str">
        <f>IF(AC62="","",VLOOKUP(AC62,RarityBackground!$A$7:$B$17,2,0))</f>
        <v/>
      </c>
      <c r="AZ62" s="5" t="str">
        <f>IF(AD62="","",IF(AD62="Y",AY62*RarityBackground!$F$5,IF(AD62="N",AY62*(IF(RarityBackground!$F$3+(AE62-1)&gt;10,10,RarityBackground!$F$3+(AE62-1)))))-AY62)</f>
        <v/>
      </c>
      <c r="BA62" s="5" t="str">
        <f>IF(AF62="","",VLOOKUP(AF62,RarityBackground!$A$7:$B$17,2,0))</f>
        <v/>
      </c>
      <c r="BB62" s="5" t="str">
        <f>IF(AG62="","",IF(AG62="Y",BA62*RarityBackground!$F$5,IF(AG62="N",BA62*(IF(RarityBackground!$F$3+(AH62-1)&gt;10,10,RarityBackground!$F$3+(AH62-1)))))-BA62)</f>
        <v/>
      </c>
    </row>
    <row r="63" ht="15.75" customHeight="1">
      <c r="C63" s="6"/>
      <c r="D63" s="5" t="str">
        <f>IF(A63="","",ROUNDUP(SUM(AI63:BB63)*VLOOKUP(B63,RarityBackground!$A$1:$B$6,2,)*IF(C63="Yes",1,1.1),0))</f>
        <v/>
      </c>
      <c r="F63" s="7"/>
      <c r="I63" s="7"/>
      <c r="J63" s="7"/>
      <c r="K63" s="6"/>
      <c r="L63" s="8"/>
      <c r="M63" s="7"/>
      <c r="N63" s="6"/>
      <c r="O63" s="6"/>
      <c r="P63" s="6"/>
      <c r="Q63" s="8"/>
      <c r="R63" s="7"/>
      <c r="S63" s="7"/>
      <c r="T63" s="6"/>
      <c r="U63" s="6"/>
      <c r="V63" s="6"/>
      <c r="W63" s="6"/>
      <c r="X63" s="6"/>
      <c r="Y63" s="6"/>
      <c r="Z63" s="6"/>
      <c r="AA63" s="8"/>
      <c r="AB63" s="7"/>
      <c r="AC63" s="7"/>
      <c r="AD63" s="6"/>
      <c r="AE63" s="6"/>
      <c r="AF63" s="6"/>
      <c r="AG63" s="6"/>
      <c r="AH63" s="6"/>
      <c r="AI63" s="7" t="str">
        <f>IF(F63="","",F63+IF(G63="",0,VLOOKUP(G63,RarityBackground!$E$7:$F$9,2,0)))</f>
        <v/>
      </c>
      <c r="AJ63" s="5" t="str">
        <f>IF(H63="","",F63+IF(H63=1,RarityBackground!$F$1,IF(H63=2,RarityBackground!$F$1*3,IF(H63=3,RarityBackground!$F$1*6,"Error"))))</f>
        <v/>
      </c>
      <c r="AK63" s="5" t="str">
        <f>IF(I63="","",IF(I63=1,RarityBackground!$F$2,IF(I63=2,RarityBackground!$F$2*3,IF(I63=3,RarityBackground!$F$2*6,"Error"))))</f>
        <v/>
      </c>
      <c r="AL63" s="5" t="str">
        <f>IF(J63="","",ROUNDUP(RarityBackground!$F$6*VLOOKUP(J63, RarityBackground!$A$18:$B$27,2,0),-1))</f>
        <v/>
      </c>
      <c r="AM63" s="5" t="str">
        <f>IF(K63="","",IF(K63="N","",IF(K63="Y",ROUNDUP(RarityBackground!$F$6,-1),"")))</f>
        <v/>
      </c>
      <c r="AN63" s="5" t="str">
        <f>IF(L63="","",IF(L63=1,RarityBackground!$D$1,IF(L63=2,RarityBackground!$D$1*3,IF(L63=3,RarityBackground!$D$1*6,"Error"))))</f>
        <v/>
      </c>
      <c r="AO63" s="5" t="str">
        <f>IF(M63="","",VLOOKUP(M63,RarityBackground!$A$7:$B$17,2,0))</f>
        <v/>
      </c>
      <c r="AP63" s="5" t="str">
        <f>IF(N63="","",IF(N63="Y",AO63*RarityBackground!$F$5,IF(N63="N",AO63*(IF(RarityBackground!$F$3+(O63-1)&gt;10,10,RarityBackground!$F$3+(O63-1)))))-AO63)</f>
        <v/>
      </c>
      <c r="AQ63" s="5" t="str">
        <f t="shared" si="1"/>
        <v/>
      </c>
      <c r="AR63" s="5" t="str">
        <f>IF(Q63="","",Q63*RarityBackground!$D$5)</f>
        <v/>
      </c>
      <c r="AS63" s="5" t="str">
        <f>IF(R63="","",VLOOKUP(R63&amp;"Save1Minute", RarityBackground!$C$6:$D$20,2,0))</f>
        <v/>
      </c>
      <c r="AT63" s="5" t="str">
        <f>IF(S63="","",IF(T63="Y",ROUNDUP(S63*RarityBackground!$D$4,0),IF(T63="N",ROUNDUP(S63*RarityBackground!$D$3,0))))</f>
        <v/>
      </c>
      <c r="AU63" s="5" t="str">
        <f>IF(U63="","",IF(V63="Y",((RarityBackground!$D$4*U63)*(RarityBackground!$F$3+W63)),((RarityBackground!$D$3*U63)*(RarityBackground!$F$3+W63))))</f>
        <v/>
      </c>
      <c r="AV63" s="5" t="str">
        <f>IF(X63="","",IF(Y63="Y",(RarityBackground!$D$4*X63)*IF(Z63="Y",RarityBackground!$F$9,RarityBackground!$F$10),(RarityBackground!$D$3*X63)*IF(Z63="Y",RarityBackground!$F$9,RarityBackground!$F$10)))</f>
        <v/>
      </c>
      <c r="AW63" s="5" t="str">
        <f>IF(AA63="","",AA63*RarityBackground!$D$2)</f>
        <v/>
      </c>
      <c r="AX63" s="5" t="str">
        <f t="shared" si="2"/>
        <v/>
      </c>
      <c r="AY63" s="5" t="str">
        <f>IF(AC63="","",VLOOKUP(AC63,RarityBackground!$A$7:$B$17,2,0))</f>
        <v/>
      </c>
      <c r="AZ63" s="5" t="str">
        <f>IF(AD63="","",IF(AD63="Y",AY63*RarityBackground!$F$5,IF(AD63="N",AY63*(IF(RarityBackground!$F$3+(AE63-1)&gt;10,10,RarityBackground!$F$3+(AE63-1)))))-AY63)</f>
        <v/>
      </c>
      <c r="BA63" s="5" t="str">
        <f>IF(AF63="","",VLOOKUP(AF63,RarityBackground!$A$7:$B$17,2,0))</f>
        <v/>
      </c>
      <c r="BB63" s="5" t="str">
        <f>IF(AG63="","",IF(AG63="Y",BA63*RarityBackground!$F$5,IF(AG63="N",BA63*(IF(RarityBackground!$F$3+(AH63-1)&gt;10,10,RarityBackground!$F$3+(AH63-1)))))-BA63)</f>
        <v/>
      </c>
    </row>
    <row r="64" ht="15.75" customHeight="1">
      <c r="C64" s="6"/>
      <c r="D64" s="5" t="str">
        <f>IF(A64="","",ROUNDUP(SUM(AI64:BB64)*VLOOKUP(B64,RarityBackground!$A$1:$B$6,2,)*IF(C64="Yes",1,1.1),0))</f>
        <v/>
      </c>
      <c r="F64" s="7"/>
      <c r="I64" s="7"/>
      <c r="J64" s="7"/>
      <c r="K64" s="6"/>
      <c r="L64" s="8"/>
      <c r="M64" s="7"/>
      <c r="N64" s="6"/>
      <c r="O64" s="6"/>
      <c r="P64" s="6"/>
      <c r="Q64" s="8"/>
      <c r="R64" s="7"/>
      <c r="S64" s="7"/>
      <c r="T64" s="6"/>
      <c r="U64" s="6"/>
      <c r="V64" s="6"/>
      <c r="W64" s="6"/>
      <c r="X64" s="6"/>
      <c r="Y64" s="6"/>
      <c r="Z64" s="6"/>
      <c r="AA64" s="8"/>
      <c r="AB64" s="7"/>
      <c r="AC64" s="7"/>
      <c r="AD64" s="6"/>
      <c r="AE64" s="6"/>
      <c r="AF64" s="6"/>
      <c r="AG64" s="6"/>
      <c r="AH64" s="6"/>
      <c r="AI64" s="7" t="str">
        <f>IF(F64="","",F64+IF(G64="",0,VLOOKUP(G64,RarityBackground!$E$7:$F$9,2,0)))</f>
        <v/>
      </c>
      <c r="AJ64" s="5" t="str">
        <f>IF(H64="","",F64+IF(H64=1,RarityBackground!$F$1,IF(H64=2,RarityBackground!$F$1*3,IF(H64=3,RarityBackground!$F$1*6,"Error"))))</f>
        <v/>
      </c>
      <c r="AK64" s="5" t="str">
        <f>IF(I64="","",IF(I64=1,RarityBackground!$F$2,IF(I64=2,RarityBackground!$F$2*3,IF(I64=3,RarityBackground!$F$2*6,"Error"))))</f>
        <v/>
      </c>
      <c r="AL64" s="5" t="str">
        <f>IF(J64="","",ROUNDUP(RarityBackground!$F$6*VLOOKUP(J64, RarityBackground!$A$18:$B$27,2,0),-1))</f>
        <v/>
      </c>
      <c r="AM64" s="5" t="str">
        <f>IF(K64="","",IF(K64="N","",IF(K64="Y",ROUNDUP(RarityBackground!$F$6,-1),"")))</f>
        <v/>
      </c>
      <c r="AN64" s="5" t="str">
        <f>IF(L64="","",IF(L64=1,RarityBackground!$D$1,IF(L64=2,RarityBackground!$D$1*3,IF(L64=3,RarityBackground!$D$1*6,"Error"))))</f>
        <v/>
      </c>
      <c r="AO64" s="5" t="str">
        <f>IF(M64="","",VLOOKUP(M64,RarityBackground!$A$7:$B$17,2,0))</f>
        <v/>
      </c>
      <c r="AP64" s="5" t="str">
        <f>IF(N64="","",IF(N64="Y",AO64*RarityBackground!$F$5,IF(N64="N",AO64*(IF(RarityBackground!$F$3+(O64-1)&gt;10,10,RarityBackground!$F$3+(O64-1)))))-AO64)</f>
        <v/>
      </c>
      <c r="AQ64" s="5" t="str">
        <f t="shared" si="1"/>
        <v/>
      </c>
      <c r="AR64" s="5" t="str">
        <f>IF(Q64="","",Q64*RarityBackground!$D$5)</f>
        <v/>
      </c>
      <c r="AS64" s="5" t="str">
        <f>IF(R64="","",VLOOKUP(R64&amp;"Save1Minute", RarityBackground!$C$6:$D$20,2,0))</f>
        <v/>
      </c>
      <c r="AT64" s="5" t="str">
        <f>IF(S64="","",IF(T64="Y",ROUNDUP(S64*RarityBackground!$D$4,0),IF(T64="N",ROUNDUP(S64*RarityBackground!$D$3,0))))</f>
        <v/>
      </c>
      <c r="AU64" s="5" t="str">
        <f>IF(U64="","",IF(V64="Y",((RarityBackground!$D$4*U64)*(RarityBackground!$F$3+W64)),((RarityBackground!$D$3*U64)*(RarityBackground!$F$3+W64))))</f>
        <v/>
      </c>
      <c r="AV64" s="5" t="str">
        <f>IF(X64="","",IF(Y64="Y",(RarityBackground!$D$4*X64)*IF(Z64="Y",RarityBackground!$F$9,RarityBackground!$F$10),(RarityBackground!$D$3*X64)*IF(Z64="Y",RarityBackground!$F$9,RarityBackground!$F$10)))</f>
        <v/>
      </c>
      <c r="AW64" s="5" t="str">
        <f>IF(AA64="","",AA64*RarityBackground!$D$2)</f>
        <v/>
      </c>
      <c r="AX64" s="5" t="str">
        <f t="shared" si="2"/>
        <v/>
      </c>
      <c r="AY64" s="5" t="str">
        <f>IF(AC64="","",VLOOKUP(AC64,RarityBackground!$A$7:$B$17,2,0))</f>
        <v/>
      </c>
      <c r="AZ64" s="5" t="str">
        <f>IF(AD64="","",IF(AD64="Y",AY64*RarityBackground!$F$5,IF(AD64="N",AY64*(IF(RarityBackground!$F$3+(AE64-1)&gt;10,10,RarityBackground!$F$3+(AE64-1)))))-AY64)</f>
        <v/>
      </c>
      <c r="BA64" s="5" t="str">
        <f>IF(AF64="","",VLOOKUP(AF64,RarityBackground!$A$7:$B$17,2,0))</f>
        <v/>
      </c>
      <c r="BB64" s="5" t="str">
        <f>IF(AG64="","",IF(AG64="Y",BA64*RarityBackground!$F$5,IF(AG64="N",BA64*(IF(RarityBackground!$F$3+(AH64-1)&gt;10,10,RarityBackground!$F$3+(AH64-1)))))-BA64)</f>
        <v/>
      </c>
    </row>
    <row r="65" ht="15.75" customHeight="1">
      <c r="C65" s="6"/>
      <c r="D65" s="5" t="str">
        <f>IF(A65="","",ROUNDUP(SUM(AI65:BB65)*VLOOKUP(B65,RarityBackground!$A$1:$B$6,2,)*IF(C65="Yes",1,1.1),0))</f>
        <v/>
      </c>
      <c r="F65" s="7"/>
      <c r="I65" s="7"/>
      <c r="J65" s="7"/>
      <c r="K65" s="6"/>
      <c r="L65" s="8"/>
      <c r="M65" s="7"/>
      <c r="N65" s="6"/>
      <c r="O65" s="6"/>
      <c r="P65" s="6"/>
      <c r="Q65" s="8"/>
      <c r="R65" s="7"/>
      <c r="S65" s="7"/>
      <c r="T65" s="6"/>
      <c r="U65" s="6"/>
      <c r="V65" s="6"/>
      <c r="W65" s="6"/>
      <c r="X65" s="6"/>
      <c r="Y65" s="6"/>
      <c r="Z65" s="6"/>
      <c r="AA65" s="8"/>
      <c r="AB65" s="7"/>
      <c r="AC65" s="7"/>
      <c r="AD65" s="6"/>
      <c r="AE65" s="6"/>
      <c r="AF65" s="6"/>
      <c r="AG65" s="6"/>
      <c r="AH65" s="6"/>
      <c r="AI65" s="7" t="str">
        <f>IF(F65="","",F65+IF(G65="",0,VLOOKUP(G65,RarityBackground!$E$7:$F$9,2,0)))</f>
        <v/>
      </c>
      <c r="AJ65" s="5" t="str">
        <f>IF(H65="","",F65+IF(H65=1,RarityBackground!$F$1,IF(H65=2,RarityBackground!$F$1*3,IF(H65=3,RarityBackground!$F$1*6,"Error"))))</f>
        <v/>
      </c>
      <c r="AK65" s="5" t="str">
        <f>IF(I65="","",IF(I65=1,RarityBackground!$F$2,IF(I65=2,RarityBackground!$F$2*3,IF(I65=3,RarityBackground!$F$2*6,"Error"))))</f>
        <v/>
      </c>
      <c r="AL65" s="5" t="str">
        <f>IF(J65="","",ROUNDUP(RarityBackground!$F$6*VLOOKUP(J65, RarityBackground!$A$18:$B$27,2,0),-1))</f>
        <v/>
      </c>
      <c r="AM65" s="5" t="str">
        <f>IF(K65="","",IF(K65="N","",IF(K65="Y",ROUNDUP(RarityBackground!$F$6,-1),"")))</f>
        <v/>
      </c>
      <c r="AN65" s="5" t="str">
        <f>IF(L65="","",IF(L65=1,RarityBackground!$D$1,IF(L65=2,RarityBackground!$D$1*3,IF(L65=3,RarityBackground!$D$1*6,"Error"))))</f>
        <v/>
      </c>
      <c r="AO65" s="5" t="str">
        <f>IF(M65="","",VLOOKUP(M65,RarityBackground!$A$7:$B$17,2,0))</f>
        <v/>
      </c>
      <c r="AP65" s="5" t="str">
        <f>IF(N65="","",IF(N65="Y",AO65*RarityBackground!$F$5,IF(N65="N",AO65*(IF(RarityBackground!$F$3+(O65-1)&gt;10,10,RarityBackground!$F$3+(O65-1)))))-AO65)</f>
        <v/>
      </c>
      <c r="AQ65" s="5" t="str">
        <f t="shared" si="1"/>
        <v/>
      </c>
      <c r="AR65" s="5" t="str">
        <f>IF(Q65="","",Q65*RarityBackground!$D$5)</f>
        <v/>
      </c>
      <c r="AS65" s="5" t="str">
        <f>IF(R65="","",VLOOKUP(R65&amp;"Save1Minute", RarityBackground!$C$6:$D$20,2,0))</f>
        <v/>
      </c>
      <c r="AT65" s="5" t="str">
        <f>IF(S65="","",IF(T65="Y",ROUNDUP(S65*RarityBackground!$D$4,0),IF(T65="N",ROUNDUP(S65*RarityBackground!$D$3,0))))</f>
        <v/>
      </c>
      <c r="AU65" s="5" t="str">
        <f>IF(U65="","",IF(V65="Y",((RarityBackground!$D$4*U65)*(RarityBackground!$F$3+W65)),((RarityBackground!$D$3*U65)*(RarityBackground!$F$3+W65))))</f>
        <v/>
      </c>
      <c r="AV65" s="5" t="str">
        <f>IF(X65="","",IF(Y65="Y",(RarityBackground!$D$4*X65)*IF(Z65="Y",RarityBackground!$F$9,RarityBackground!$F$10),(RarityBackground!$D$3*X65)*IF(Z65="Y",RarityBackground!$F$9,RarityBackground!$F$10)))</f>
        <v/>
      </c>
      <c r="AW65" s="5" t="str">
        <f>IF(AA65="","",AA65*RarityBackground!$D$2)</f>
        <v/>
      </c>
      <c r="AX65" s="5" t="str">
        <f t="shared" si="2"/>
        <v/>
      </c>
      <c r="AY65" s="5" t="str">
        <f>IF(AC65="","",VLOOKUP(AC65,RarityBackground!$A$7:$B$17,2,0))</f>
        <v/>
      </c>
      <c r="AZ65" s="5" t="str">
        <f>IF(AD65="","",IF(AD65="Y",AY65*RarityBackground!$F$5,IF(AD65="N",AY65*(IF(RarityBackground!$F$3+(AE65-1)&gt;10,10,RarityBackground!$F$3+(AE65-1)))))-AY65)</f>
        <v/>
      </c>
      <c r="BA65" s="5" t="str">
        <f>IF(AF65="","",VLOOKUP(AF65,RarityBackground!$A$7:$B$17,2,0))</f>
        <v/>
      </c>
      <c r="BB65" s="5" t="str">
        <f>IF(AG65="","",IF(AG65="Y",BA65*RarityBackground!$F$5,IF(AG65="N",BA65*(IF(RarityBackground!$F$3+(AH65-1)&gt;10,10,RarityBackground!$F$3+(AH65-1)))))-BA65)</f>
        <v/>
      </c>
    </row>
    <row r="66" ht="15.75" customHeight="1">
      <c r="C66" s="6"/>
      <c r="D66" s="5" t="str">
        <f>IF(A66="","",ROUNDUP(SUM(AI66:BB66)*VLOOKUP(B66,RarityBackground!$A$1:$B$6,2,)*IF(C66="Yes",1,1.1),0))</f>
        <v/>
      </c>
      <c r="F66" s="7"/>
      <c r="I66" s="7"/>
      <c r="J66" s="7"/>
      <c r="K66" s="6"/>
      <c r="L66" s="8"/>
      <c r="M66" s="7"/>
      <c r="N66" s="6"/>
      <c r="O66" s="6"/>
      <c r="P66" s="6"/>
      <c r="Q66" s="8"/>
      <c r="R66" s="7"/>
      <c r="S66" s="7"/>
      <c r="T66" s="6"/>
      <c r="U66" s="6"/>
      <c r="V66" s="6"/>
      <c r="W66" s="6"/>
      <c r="X66" s="6"/>
      <c r="Y66" s="6"/>
      <c r="Z66" s="6"/>
      <c r="AA66" s="8"/>
      <c r="AB66" s="7"/>
      <c r="AC66" s="7"/>
      <c r="AD66" s="6"/>
      <c r="AE66" s="6"/>
      <c r="AF66" s="6"/>
      <c r="AG66" s="6"/>
      <c r="AH66" s="6"/>
      <c r="AI66" s="7" t="str">
        <f>IF(F66="","",F66+IF(G66="",0,VLOOKUP(G66,RarityBackground!$E$7:$F$9,2,0)))</f>
        <v/>
      </c>
      <c r="AJ66" s="5" t="str">
        <f>IF(H66="","",F66+IF(H66=1,RarityBackground!$F$1,IF(H66=2,RarityBackground!$F$1*3,IF(H66=3,RarityBackground!$F$1*6,"Error"))))</f>
        <v/>
      </c>
      <c r="AK66" s="5" t="str">
        <f>IF(I66="","",IF(I66=1,RarityBackground!$F$2,IF(I66=2,RarityBackground!$F$2*3,IF(I66=3,RarityBackground!$F$2*6,"Error"))))</f>
        <v/>
      </c>
      <c r="AL66" s="5" t="str">
        <f>IF(J66="","",ROUNDUP(RarityBackground!$F$6*VLOOKUP(J66, RarityBackground!$A$18:$B$27,2,0),-1))</f>
        <v/>
      </c>
      <c r="AM66" s="5" t="str">
        <f>IF(K66="","",IF(K66="N","",IF(K66="Y",ROUNDUP(RarityBackground!$F$6,-1),"")))</f>
        <v/>
      </c>
      <c r="AN66" s="5" t="str">
        <f>IF(L66="","",IF(L66=1,RarityBackground!$D$1,IF(L66=2,RarityBackground!$D$1*3,IF(L66=3,RarityBackground!$D$1*6,"Error"))))</f>
        <v/>
      </c>
      <c r="AO66" s="5" t="str">
        <f>IF(M66="","",VLOOKUP(M66,RarityBackground!$A$7:$B$17,2,0))</f>
        <v/>
      </c>
      <c r="AP66" s="5" t="str">
        <f>IF(N66="","",IF(N66="Y",AO66*RarityBackground!$F$5,IF(N66="N",AO66*(IF(RarityBackground!$F$3+(O66-1)&gt;10,10,RarityBackground!$F$3+(O66-1)))))-AO66)</f>
        <v/>
      </c>
      <c r="AQ66" s="5" t="str">
        <f t="shared" si="1"/>
        <v/>
      </c>
      <c r="AR66" s="5" t="str">
        <f>IF(Q66="","",Q66*RarityBackground!$D$5)</f>
        <v/>
      </c>
      <c r="AS66" s="5" t="str">
        <f>IF(R66="","",VLOOKUP(R66&amp;"Save1Minute", RarityBackground!$C$6:$D$20,2,0))</f>
        <v/>
      </c>
      <c r="AT66" s="5" t="str">
        <f>IF(S66="","",IF(T66="Y",ROUNDUP(S66*RarityBackground!$D$4,0),IF(T66="N",ROUNDUP(S66*RarityBackground!$D$3,0))))</f>
        <v/>
      </c>
      <c r="AU66" s="5" t="str">
        <f>IF(U66="","",IF(V66="Y",((RarityBackground!$D$4*U66)*(RarityBackground!$F$3+W66)),((RarityBackground!$D$3*U66)*(RarityBackground!$F$3+W66))))</f>
        <v/>
      </c>
      <c r="AV66" s="5" t="str">
        <f>IF(X66="","",IF(Y66="Y",(RarityBackground!$D$4*X66)*IF(Z66="Y",RarityBackground!$F$9,RarityBackground!$F$10),(RarityBackground!$D$3*X66)*IF(Z66="Y",RarityBackground!$F$9,RarityBackground!$F$10)))</f>
        <v/>
      </c>
      <c r="AW66" s="5" t="str">
        <f>IF(AA66="","",AA66*RarityBackground!$D$2)</f>
        <v/>
      </c>
      <c r="AX66" s="5" t="str">
        <f t="shared" si="2"/>
        <v/>
      </c>
      <c r="AY66" s="5" t="str">
        <f>IF(AC66="","",VLOOKUP(AC66,RarityBackground!$A$7:$B$17,2,0))</f>
        <v/>
      </c>
      <c r="AZ66" s="5" t="str">
        <f>IF(AD66="","",IF(AD66="Y",AY66*RarityBackground!$F$5,IF(AD66="N",AY66*(IF(RarityBackground!$F$3+(AE66-1)&gt;10,10,RarityBackground!$F$3+(AE66-1)))))-AY66)</f>
        <v/>
      </c>
      <c r="BA66" s="5" t="str">
        <f>IF(AF66="","",VLOOKUP(AF66,RarityBackground!$A$7:$B$17,2,0))</f>
        <v/>
      </c>
      <c r="BB66" s="5" t="str">
        <f>IF(AG66="","",IF(AG66="Y",BA66*RarityBackground!$F$5,IF(AG66="N",BA66*(IF(RarityBackground!$F$3+(AH66-1)&gt;10,10,RarityBackground!$F$3+(AH66-1)))))-BA66)</f>
        <v/>
      </c>
    </row>
    <row r="67" ht="15.75" customHeight="1">
      <c r="C67" s="6"/>
      <c r="D67" s="5" t="str">
        <f>IF(A67="","",ROUNDUP(SUM(AI67:BB67)*VLOOKUP(B67,RarityBackground!$A$1:$B$6,2,)*IF(C67="Yes",1,1.1),0))</f>
        <v/>
      </c>
      <c r="F67" s="7"/>
      <c r="I67" s="7"/>
      <c r="J67" s="7"/>
      <c r="K67" s="6"/>
      <c r="L67" s="8"/>
      <c r="M67" s="7"/>
      <c r="N67" s="6"/>
      <c r="O67" s="6"/>
      <c r="P67" s="6"/>
      <c r="Q67" s="8"/>
      <c r="R67" s="7"/>
      <c r="S67" s="7"/>
      <c r="T67" s="6"/>
      <c r="U67" s="6"/>
      <c r="V67" s="6"/>
      <c r="W67" s="6"/>
      <c r="X67" s="6"/>
      <c r="Y67" s="6"/>
      <c r="Z67" s="6"/>
      <c r="AA67" s="8"/>
      <c r="AB67" s="7"/>
      <c r="AC67" s="7"/>
      <c r="AD67" s="6"/>
      <c r="AE67" s="6"/>
      <c r="AF67" s="6"/>
      <c r="AG67" s="6"/>
      <c r="AH67" s="6"/>
      <c r="AI67" s="7" t="str">
        <f>IF(F67="","",F67+IF(G67="",0,VLOOKUP(G67,RarityBackground!$E$7:$F$9,2,0)))</f>
        <v/>
      </c>
      <c r="AJ67" s="5" t="str">
        <f>IF(H67="","",F67+IF(H67=1,RarityBackground!$F$1,IF(H67=2,RarityBackground!$F$1*3,IF(H67=3,RarityBackground!$F$1*6,"Error"))))</f>
        <v/>
      </c>
      <c r="AK67" s="5" t="str">
        <f>IF(I67="","",IF(I67=1,RarityBackground!$F$2,IF(I67=2,RarityBackground!$F$2*3,IF(I67=3,RarityBackground!$F$2*6,"Error"))))</f>
        <v/>
      </c>
      <c r="AL67" s="5" t="str">
        <f>IF(J67="","",ROUNDUP(RarityBackground!$F$6*VLOOKUP(J67, RarityBackground!$A$18:$B$27,2,0),-1))</f>
        <v/>
      </c>
      <c r="AM67" s="5" t="str">
        <f>IF(K67="","",IF(K67="N","",IF(K67="Y",ROUNDUP(RarityBackground!$F$6,-1),"")))</f>
        <v/>
      </c>
      <c r="AN67" s="5" t="str">
        <f>IF(L67="","",IF(L67=1,RarityBackground!$D$1,IF(L67=2,RarityBackground!$D$1*3,IF(L67=3,RarityBackground!$D$1*6,"Error"))))</f>
        <v/>
      </c>
      <c r="AO67" s="5" t="str">
        <f>IF(M67="","",VLOOKUP(M67,RarityBackground!$A$7:$B$17,2,0))</f>
        <v/>
      </c>
      <c r="AP67" s="5" t="str">
        <f>IF(N67="","",IF(N67="Y",AO67*RarityBackground!$F$5,IF(N67="N",AO67*(IF(RarityBackground!$F$3+(O67-1)&gt;10,10,RarityBackground!$F$3+(O67-1)))))-AO67)</f>
        <v/>
      </c>
      <c r="AQ67" s="5" t="str">
        <f t="shared" si="1"/>
        <v/>
      </c>
      <c r="AR67" s="5" t="str">
        <f>IF(Q67="","",Q67*RarityBackground!$D$5)</f>
        <v/>
      </c>
      <c r="AS67" s="5" t="str">
        <f>IF(R67="","",VLOOKUP(R67&amp;"Save1Minute", RarityBackground!$C$6:$D$20,2,0))</f>
        <v/>
      </c>
      <c r="AT67" s="5" t="str">
        <f>IF(S67="","",IF(T67="Y",ROUNDUP(S67*RarityBackground!$D$4,0),IF(T67="N",ROUNDUP(S67*RarityBackground!$D$3,0))))</f>
        <v/>
      </c>
      <c r="AU67" s="5" t="str">
        <f>IF(U67="","",IF(V67="Y",((RarityBackground!$D$4*U67)*(RarityBackground!$F$3+W67)),((RarityBackground!$D$3*U67)*(RarityBackground!$F$3+W67))))</f>
        <v/>
      </c>
      <c r="AV67" s="5" t="str">
        <f>IF(X67="","",IF(Y67="Y",(RarityBackground!$D$4*X67)*IF(Z67="Y",RarityBackground!$F$9,RarityBackground!$F$10),(RarityBackground!$D$3*X67)*IF(Z67="Y",RarityBackground!$F$9,RarityBackground!$F$10)))</f>
        <v/>
      </c>
      <c r="AW67" s="5" t="str">
        <f>IF(AA67="","",AA67*RarityBackground!$D$2)</f>
        <v/>
      </c>
      <c r="AX67" s="5" t="str">
        <f t="shared" si="2"/>
        <v/>
      </c>
      <c r="AY67" s="5" t="str">
        <f>IF(AC67="","",VLOOKUP(AC67,RarityBackground!$A$7:$B$17,2,0))</f>
        <v/>
      </c>
      <c r="AZ67" s="5" t="str">
        <f>IF(AD67="","",IF(AD67="Y",AY67*RarityBackground!$F$5,IF(AD67="N",AY67*(IF(RarityBackground!$F$3+(AE67-1)&gt;10,10,RarityBackground!$F$3+(AE67-1)))))-AY67)</f>
        <v/>
      </c>
      <c r="BA67" s="5" t="str">
        <f>IF(AF67="","",VLOOKUP(AF67,RarityBackground!$A$7:$B$17,2,0))</f>
        <v/>
      </c>
      <c r="BB67" s="5" t="str">
        <f>IF(AG67="","",IF(AG67="Y",BA67*RarityBackground!$F$5,IF(AG67="N",BA67*(IF(RarityBackground!$F$3+(AH67-1)&gt;10,10,RarityBackground!$F$3+(AH67-1)))))-BA67)</f>
        <v/>
      </c>
    </row>
    <row r="68" ht="15.75" customHeight="1">
      <c r="C68" s="6"/>
      <c r="D68" s="5" t="str">
        <f>IF(A68="","",ROUNDUP(SUM(AI68:BB68)*VLOOKUP(B68,RarityBackground!$A$1:$B$6,2,)*IF(C68="Yes",1,1.1),0))</f>
        <v/>
      </c>
      <c r="F68" s="7"/>
      <c r="I68" s="7"/>
      <c r="J68" s="7"/>
      <c r="K68" s="6"/>
      <c r="L68" s="8"/>
      <c r="M68" s="7"/>
      <c r="N68" s="6"/>
      <c r="O68" s="6"/>
      <c r="P68" s="6"/>
      <c r="Q68" s="8"/>
      <c r="R68" s="7"/>
      <c r="S68" s="7"/>
      <c r="T68" s="6"/>
      <c r="U68" s="6"/>
      <c r="V68" s="6"/>
      <c r="W68" s="6"/>
      <c r="X68" s="6"/>
      <c r="Y68" s="6"/>
      <c r="Z68" s="6"/>
      <c r="AA68" s="8"/>
      <c r="AB68" s="7"/>
      <c r="AC68" s="7"/>
      <c r="AD68" s="6"/>
      <c r="AE68" s="6"/>
      <c r="AF68" s="6"/>
      <c r="AG68" s="6"/>
      <c r="AH68" s="6"/>
      <c r="AI68" s="7" t="str">
        <f>IF(F68="","",F68+IF(G68="",0,VLOOKUP(G68,RarityBackground!$E$7:$F$9,2,0)))</f>
        <v/>
      </c>
      <c r="AJ68" s="5" t="str">
        <f>IF(H68="","",F68+IF(H68=1,RarityBackground!$F$1,IF(H68=2,RarityBackground!$F$1*3,IF(H68=3,RarityBackground!$F$1*6,"Error"))))</f>
        <v/>
      </c>
      <c r="AK68" s="5" t="str">
        <f>IF(I68="","",IF(I68=1,RarityBackground!$F$2,IF(I68=2,RarityBackground!$F$2*3,IF(I68=3,RarityBackground!$F$2*6,"Error"))))</f>
        <v/>
      </c>
      <c r="AL68" s="5" t="str">
        <f>IF(J68="","",ROUNDUP(RarityBackground!$F$6*VLOOKUP(J68, RarityBackground!$A$18:$B$27,2,0),-1))</f>
        <v/>
      </c>
      <c r="AM68" s="5" t="str">
        <f>IF(K68="","",IF(K68="N","",IF(K68="Y",ROUNDUP(RarityBackground!$F$6,-1),"")))</f>
        <v/>
      </c>
      <c r="AN68" s="5" t="str">
        <f>IF(L68="","",IF(L68=1,RarityBackground!$D$1,IF(L68=2,RarityBackground!$D$1*3,IF(L68=3,RarityBackground!$D$1*6,"Error"))))</f>
        <v/>
      </c>
      <c r="AO68" s="5" t="str">
        <f>IF(M68="","",VLOOKUP(M68,RarityBackground!$A$7:$B$17,2,0))</f>
        <v/>
      </c>
      <c r="AP68" s="5" t="str">
        <f>IF(N68="","",IF(N68="Y",AO68*RarityBackground!$F$5,IF(N68="N",AO68*(IF(RarityBackground!$F$3+(O68-1)&gt;10,10,RarityBackground!$F$3+(O68-1)))))-AO68)</f>
        <v/>
      </c>
      <c r="AQ68" s="5" t="str">
        <f t="shared" si="1"/>
        <v/>
      </c>
      <c r="AR68" s="5" t="str">
        <f>IF(Q68="","",Q68*RarityBackground!$D$5)</f>
        <v/>
      </c>
      <c r="AS68" s="5" t="str">
        <f>IF(R68="","",VLOOKUP(R68&amp;"Save1Minute", RarityBackground!$C$6:$D$20,2,0))</f>
        <v/>
      </c>
      <c r="AT68" s="5" t="str">
        <f>IF(S68="","",IF(T68="Y",ROUNDUP(S68*RarityBackground!$D$4,0),IF(T68="N",ROUNDUP(S68*RarityBackground!$D$3,0))))</f>
        <v/>
      </c>
      <c r="AU68" s="5" t="str">
        <f>IF(U68="","",IF(V68="Y",((RarityBackground!$D$4*U68)*(RarityBackground!$F$3+W68)),((RarityBackground!$D$3*U68)*(RarityBackground!$F$3+W68))))</f>
        <v/>
      </c>
      <c r="AV68" s="5" t="str">
        <f>IF(X68="","",IF(Y68="Y",(RarityBackground!$D$4*X68)*IF(Z68="Y",RarityBackground!$F$9,RarityBackground!$F$10),(RarityBackground!$D$3*X68)*IF(Z68="Y",RarityBackground!$F$9,RarityBackground!$F$10)))</f>
        <v/>
      </c>
      <c r="AW68" s="5" t="str">
        <f>IF(AA68="","",AA68*RarityBackground!$D$2)</f>
        <v/>
      </c>
      <c r="AX68" s="5" t="str">
        <f t="shared" si="2"/>
        <v/>
      </c>
      <c r="AY68" s="5" t="str">
        <f>IF(AC68="","",VLOOKUP(AC68,RarityBackground!$A$7:$B$17,2,0))</f>
        <v/>
      </c>
      <c r="AZ68" s="5" t="str">
        <f>IF(AD68="","",IF(AD68="Y",AY68*RarityBackground!$F$5,IF(AD68="N",AY68*(IF(RarityBackground!$F$3+(AE68-1)&gt;10,10,RarityBackground!$F$3+(AE68-1)))))-AY68)</f>
        <v/>
      </c>
      <c r="BA68" s="5" t="str">
        <f>IF(AF68="","",VLOOKUP(AF68,RarityBackground!$A$7:$B$17,2,0))</f>
        <v/>
      </c>
      <c r="BB68" s="5" t="str">
        <f>IF(AG68="","",IF(AG68="Y",BA68*RarityBackground!$F$5,IF(AG68="N",BA68*(IF(RarityBackground!$F$3+(AH68-1)&gt;10,10,RarityBackground!$F$3+(AH68-1)))))-BA68)</f>
        <v/>
      </c>
    </row>
    <row r="69" ht="15.75" customHeight="1">
      <c r="C69" s="6"/>
      <c r="D69" s="5" t="str">
        <f>IF(A69="","",ROUNDUP(SUM(AI69:BB69)*VLOOKUP(B69,RarityBackground!$A$1:$B$6,2,)*IF(C69="Yes",1,1.1),0))</f>
        <v/>
      </c>
      <c r="F69" s="7"/>
      <c r="I69" s="7"/>
      <c r="J69" s="7"/>
      <c r="K69" s="6"/>
      <c r="L69" s="8"/>
      <c r="M69" s="7"/>
      <c r="N69" s="6"/>
      <c r="O69" s="6"/>
      <c r="P69" s="6"/>
      <c r="Q69" s="8"/>
      <c r="R69" s="7"/>
      <c r="S69" s="7"/>
      <c r="T69" s="6"/>
      <c r="U69" s="6"/>
      <c r="V69" s="6"/>
      <c r="W69" s="6"/>
      <c r="X69" s="6"/>
      <c r="Y69" s="6"/>
      <c r="Z69" s="6"/>
      <c r="AA69" s="8"/>
      <c r="AB69" s="7"/>
      <c r="AC69" s="7"/>
      <c r="AD69" s="6"/>
      <c r="AE69" s="6"/>
      <c r="AF69" s="6"/>
      <c r="AG69" s="6"/>
      <c r="AH69" s="6"/>
      <c r="AI69" s="7" t="str">
        <f>IF(F69="","",F69+IF(G69="",0,VLOOKUP(G69,RarityBackground!$E$7:$F$9,2,0)))</f>
        <v/>
      </c>
      <c r="AJ69" s="5" t="str">
        <f>IF(H69="","",F69+IF(H69=1,RarityBackground!$F$1,IF(H69=2,RarityBackground!$F$1*3,IF(H69=3,RarityBackground!$F$1*6,"Error"))))</f>
        <v/>
      </c>
      <c r="AK69" s="5" t="str">
        <f>IF(I69="","",IF(I69=1,RarityBackground!$F$2,IF(I69=2,RarityBackground!$F$2*3,IF(I69=3,RarityBackground!$F$2*6,"Error"))))</f>
        <v/>
      </c>
      <c r="AL69" s="5" t="str">
        <f>IF(J69="","",ROUNDUP(RarityBackground!$F$6*VLOOKUP(J69, RarityBackground!$A$18:$B$27,2,0),-1))</f>
        <v/>
      </c>
      <c r="AM69" s="5" t="str">
        <f>IF(K69="","",IF(K69="N","",IF(K69="Y",ROUNDUP(RarityBackground!$F$6,-1),"")))</f>
        <v/>
      </c>
      <c r="AN69" s="5" t="str">
        <f>IF(L69="","",IF(L69=1,RarityBackground!$D$1,IF(L69=2,RarityBackground!$D$1*3,IF(L69=3,RarityBackground!$D$1*6,"Error"))))</f>
        <v/>
      </c>
      <c r="AO69" s="5" t="str">
        <f>IF(M69="","",VLOOKUP(M69,RarityBackground!$A$7:$B$17,2,0))</f>
        <v/>
      </c>
      <c r="AP69" s="5" t="str">
        <f>IF(N69="","",IF(N69="Y",AO69*RarityBackground!$F$5,IF(N69="N",AO69*(IF(RarityBackground!$F$3+(O69-1)&gt;10,10,RarityBackground!$F$3+(O69-1)))))-AO69)</f>
        <v/>
      </c>
      <c r="AQ69" s="5" t="str">
        <f t="shared" si="1"/>
        <v/>
      </c>
      <c r="AR69" s="5" t="str">
        <f>IF(Q69="","",Q69*RarityBackground!$D$5)</f>
        <v/>
      </c>
      <c r="AS69" s="5" t="str">
        <f>IF(R69="","",VLOOKUP(R69&amp;"Save1Minute", RarityBackground!$C$6:$D$20,2,0))</f>
        <v/>
      </c>
      <c r="AT69" s="5" t="str">
        <f>IF(S69="","",IF(T69="Y",ROUNDUP(S69*RarityBackground!$D$4,0),IF(T69="N",ROUNDUP(S69*RarityBackground!$D$3,0))))</f>
        <v/>
      </c>
      <c r="AU69" s="5" t="str">
        <f>IF(U69="","",IF(V69="Y",((RarityBackground!$D$4*U69)*(RarityBackground!$F$3+W69)),((RarityBackground!$D$3*U69)*(RarityBackground!$F$3+W69))))</f>
        <v/>
      </c>
      <c r="AV69" s="5" t="str">
        <f>IF(X69="","",IF(Y69="Y",(RarityBackground!$D$4*X69)*IF(Z69="Y",RarityBackground!$F$9,RarityBackground!$F$10),(RarityBackground!$D$3*X69)*IF(Z69="Y",RarityBackground!$F$9,RarityBackground!$F$10)))</f>
        <v/>
      </c>
      <c r="AW69" s="5" t="str">
        <f>IF(AA69="","",AA69*RarityBackground!$D$2)</f>
        <v/>
      </c>
      <c r="AX69" s="5" t="str">
        <f t="shared" si="2"/>
        <v/>
      </c>
      <c r="AY69" s="5" t="str">
        <f>IF(AC69="","",VLOOKUP(AC69,RarityBackground!$A$7:$B$17,2,0))</f>
        <v/>
      </c>
      <c r="AZ69" s="5" t="str">
        <f>IF(AD69="","",IF(AD69="Y",AY69*RarityBackground!$F$5,IF(AD69="N",AY69*(IF(RarityBackground!$F$3+(AE69-1)&gt;10,10,RarityBackground!$F$3+(AE69-1)))))-AY69)</f>
        <v/>
      </c>
      <c r="BA69" s="5" t="str">
        <f>IF(AF69="","",VLOOKUP(AF69,RarityBackground!$A$7:$B$17,2,0))</f>
        <v/>
      </c>
      <c r="BB69" s="5" t="str">
        <f>IF(AG69="","",IF(AG69="Y",BA69*RarityBackground!$F$5,IF(AG69="N",BA69*(IF(RarityBackground!$F$3+(AH69-1)&gt;10,10,RarityBackground!$F$3+(AH69-1)))))-BA69)</f>
        <v/>
      </c>
    </row>
    <row r="70" ht="15.75" customHeight="1">
      <c r="C70" s="6"/>
      <c r="D70" s="5" t="str">
        <f>IF(A70="","",ROUNDUP(SUM(AI70:BB70)*VLOOKUP(B70,RarityBackground!$A$1:$B$6,2,)*IF(C70="Yes",1,1.1),0))</f>
        <v/>
      </c>
      <c r="F70" s="7"/>
      <c r="I70" s="7"/>
      <c r="J70" s="7"/>
      <c r="K70" s="6"/>
      <c r="L70" s="8"/>
      <c r="M70" s="7"/>
      <c r="N70" s="6"/>
      <c r="O70" s="6"/>
      <c r="P70" s="6"/>
      <c r="Q70" s="8"/>
      <c r="R70" s="7"/>
      <c r="S70" s="7"/>
      <c r="T70" s="6"/>
      <c r="U70" s="6"/>
      <c r="V70" s="6"/>
      <c r="W70" s="6"/>
      <c r="X70" s="6"/>
      <c r="Y70" s="6"/>
      <c r="Z70" s="6"/>
      <c r="AA70" s="8"/>
      <c r="AB70" s="7"/>
      <c r="AC70" s="7"/>
      <c r="AD70" s="6"/>
      <c r="AE70" s="6"/>
      <c r="AF70" s="6"/>
      <c r="AG70" s="6"/>
      <c r="AH70" s="6"/>
      <c r="AI70" s="7" t="str">
        <f>IF(F70="","",F70+IF(G70="",0,VLOOKUP(G70,RarityBackground!$E$7:$F$9,2,0)))</f>
        <v/>
      </c>
      <c r="AJ70" s="5" t="str">
        <f>IF(H70="","",F70+IF(H70=1,RarityBackground!$F$1,IF(H70=2,RarityBackground!$F$1*3,IF(H70=3,RarityBackground!$F$1*6,"Error"))))</f>
        <v/>
      </c>
      <c r="AK70" s="5" t="str">
        <f>IF(I70="","",IF(I70=1,RarityBackground!$F$2,IF(I70=2,RarityBackground!$F$2*3,IF(I70=3,RarityBackground!$F$2*6,"Error"))))</f>
        <v/>
      </c>
      <c r="AL70" s="5" t="str">
        <f>IF(J70="","",ROUNDUP(RarityBackground!$F$6*VLOOKUP(J70, RarityBackground!$A$18:$B$27,2,0),-1))</f>
        <v/>
      </c>
      <c r="AM70" s="5" t="str">
        <f>IF(K70="","",IF(K70="N","",IF(K70="Y",ROUNDUP(RarityBackground!$F$6,-1),"")))</f>
        <v/>
      </c>
      <c r="AN70" s="5" t="str">
        <f>IF(L70="","",IF(L70=1,RarityBackground!$D$1,IF(L70=2,RarityBackground!$D$1*3,IF(L70=3,RarityBackground!$D$1*6,"Error"))))</f>
        <v/>
      </c>
      <c r="AO70" s="5" t="str">
        <f>IF(M70="","",VLOOKUP(M70,RarityBackground!$A$7:$B$17,2,0))</f>
        <v/>
      </c>
      <c r="AP70" s="5" t="str">
        <f>IF(N70="","",IF(N70="Y",AO70*RarityBackground!$F$5,IF(N70="N",AO70*(IF(RarityBackground!$F$3+(O70-1)&gt;10,10,RarityBackground!$F$3+(O70-1)))))-AO70)</f>
        <v/>
      </c>
      <c r="AQ70" s="5" t="str">
        <f t="shared" si="1"/>
        <v/>
      </c>
      <c r="AR70" s="5" t="str">
        <f>IF(Q70="","",Q70*RarityBackground!$D$5)</f>
        <v/>
      </c>
      <c r="AS70" s="5" t="str">
        <f>IF(R70="","",VLOOKUP(R70&amp;"Save1Minute", RarityBackground!$C$6:$D$20,2,0))</f>
        <v/>
      </c>
      <c r="AT70" s="5" t="str">
        <f>IF(S70="","",IF(T70="Y",ROUNDUP(S70*RarityBackground!$D$4,0),IF(T70="N",ROUNDUP(S70*RarityBackground!$D$3,0))))</f>
        <v/>
      </c>
      <c r="AU70" s="5" t="str">
        <f>IF(U70="","",IF(V70="Y",((RarityBackground!$D$4*U70)*(RarityBackground!$F$3+W70)),((RarityBackground!$D$3*U70)*(RarityBackground!$F$3+W70))))</f>
        <v/>
      </c>
      <c r="AV70" s="5" t="str">
        <f>IF(X70="","",IF(Y70="Y",(RarityBackground!$D$4*X70)*IF(Z70="Y",RarityBackground!$F$9,RarityBackground!$F$10),(RarityBackground!$D$3*X70)*IF(Z70="Y",RarityBackground!$F$9,RarityBackground!$F$10)))</f>
        <v/>
      </c>
      <c r="AW70" s="5" t="str">
        <f>IF(AA70="","",AA70*RarityBackground!$D$2)</f>
        <v/>
      </c>
      <c r="AX70" s="5" t="str">
        <f t="shared" si="2"/>
        <v/>
      </c>
      <c r="AY70" s="5" t="str">
        <f>IF(AC70="","",VLOOKUP(AC70,RarityBackground!$A$7:$B$17,2,0))</f>
        <v/>
      </c>
      <c r="AZ70" s="5" t="str">
        <f>IF(AD70="","",IF(AD70="Y",AY70*RarityBackground!$F$5,IF(AD70="N",AY70*(IF(RarityBackground!$F$3+(AE70-1)&gt;10,10,RarityBackground!$F$3+(AE70-1)))))-AY70)</f>
        <v/>
      </c>
      <c r="BA70" s="5" t="str">
        <f>IF(AF70="","",VLOOKUP(AF70,RarityBackground!$A$7:$B$17,2,0))</f>
        <v/>
      </c>
      <c r="BB70" s="5" t="str">
        <f>IF(AG70="","",IF(AG70="Y",BA70*RarityBackground!$F$5,IF(AG70="N",BA70*(IF(RarityBackground!$F$3+(AH70-1)&gt;10,10,RarityBackground!$F$3+(AH70-1)))))-BA70)</f>
        <v/>
      </c>
    </row>
    <row r="71" ht="15.75" customHeight="1">
      <c r="C71" s="6"/>
      <c r="D71" s="5" t="str">
        <f>IF(A71="","",ROUNDUP(SUM(AI71:BB71)*VLOOKUP(B71,RarityBackground!$A$1:$B$6,2,)*IF(C71="Yes",1,1.1),0))</f>
        <v/>
      </c>
      <c r="F71" s="7"/>
      <c r="I71" s="7"/>
      <c r="J71" s="7"/>
      <c r="K71" s="6"/>
      <c r="L71" s="8"/>
      <c r="M71" s="7"/>
      <c r="N71" s="6"/>
      <c r="O71" s="6"/>
      <c r="P71" s="6"/>
      <c r="Q71" s="8"/>
      <c r="R71" s="7"/>
      <c r="S71" s="7"/>
      <c r="T71" s="6"/>
      <c r="U71" s="6"/>
      <c r="V71" s="6"/>
      <c r="W71" s="6"/>
      <c r="X71" s="6"/>
      <c r="Y71" s="6"/>
      <c r="Z71" s="6"/>
      <c r="AA71" s="8"/>
      <c r="AB71" s="7"/>
      <c r="AC71" s="7"/>
      <c r="AD71" s="6"/>
      <c r="AE71" s="6"/>
      <c r="AF71" s="6"/>
      <c r="AG71" s="6"/>
      <c r="AH71" s="6"/>
      <c r="AI71" s="7" t="str">
        <f>IF(F71="","",F71+IF(G71="",0,VLOOKUP(G71,RarityBackground!$E$7:$F$9,2,0)))</f>
        <v/>
      </c>
      <c r="AJ71" s="5" t="str">
        <f>IF(H71="","",F71+IF(H71=1,RarityBackground!$F$1,IF(H71=2,RarityBackground!$F$1*3,IF(H71=3,RarityBackground!$F$1*6,"Error"))))</f>
        <v/>
      </c>
      <c r="AK71" s="5" t="str">
        <f>IF(I71="","",IF(I71=1,RarityBackground!$F$2,IF(I71=2,RarityBackground!$F$2*3,IF(I71=3,RarityBackground!$F$2*6,"Error"))))</f>
        <v/>
      </c>
      <c r="AL71" s="5" t="str">
        <f>IF(J71="","",ROUNDUP(RarityBackground!$F$6*VLOOKUP(J71, RarityBackground!$A$18:$B$27,2,0),-1))</f>
        <v/>
      </c>
      <c r="AM71" s="5" t="str">
        <f>IF(K71="","",IF(K71="N","",IF(K71="Y",ROUNDUP(RarityBackground!$F$6,-1),"")))</f>
        <v/>
      </c>
      <c r="AN71" s="5" t="str">
        <f>IF(L71="","",IF(L71=1,RarityBackground!$D$1,IF(L71=2,RarityBackground!$D$1*3,IF(L71=3,RarityBackground!$D$1*6,"Error"))))</f>
        <v/>
      </c>
      <c r="AO71" s="5" t="str">
        <f>IF(M71="","",VLOOKUP(M71,RarityBackground!$A$7:$B$17,2,0))</f>
        <v/>
      </c>
      <c r="AP71" s="5" t="str">
        <f>IF(N71="","",IF(N71="Y",AO71*RarityBackground!$F$5,IF(N71="N",AO71*(IF(RarityBackground!$F$3+(O71-1)&gt;10,10,RarityBackground!$F$3+(O71-1)))))-AO71)</f>
        <v/>
      </c>
      <c r="AQ71" s="5" t="str">
        <f t="shared" si="1"/>
        <v/>
      </c>
      <c r="AR71" s="5" t="str">
        <f>IF(Q71="","",Q71*RarityBackground!$D$5)</f>
        <v/>
      </c>
      <c r="AS71" s="5" t="str">
        <f>IF(R71="","",VLOOKUP(R71&amp;"Save1Minute", RarityBackground!$C$6:$D$20,2,0))</f>
        <v/>
      </c>
      <c r="AT71" s="5" t="str">
        <f>IF(S71="","",IF(T71="Y",ROUNDUP(S71*RarityBackground!$D$4,0),IF(T71="N",ROUNDUP(S71*RarityBackground!$D$3,0))))</f>
        <v/>
      </c>
      <c r="AU71" s="5" t="str">
        <f>IF(U71="","",IF(V71="Y",((RarityBackground!$D$4*U71)*(RarityBackground!$F$3+W71)),((RarityBackground!$D$3*U71)*(RarityBackground!$F$3+W71))))</f>
        <v/>
      </c>
      <c r="AV71" s="5" t="str">
        <f>IF(X71="","",IF(Y71="Y",(RarityBackground!$D$4*X71)*IF(Z71="Y",RarityBackground!$F$9,RarityBackground!$F$10),(RarityBackground!$D$3*X71)*IF(Z71="Y",RarityBackground!$F$9,RarityBackground!$F$10)))</f>
        <v/>
      </c>
      <c r="AW71" s="5" t="str">
        <f>IF(AA71="","",AA71*RarityBackground!$D$2)</f>
        <v/>
      </c>
      <c r="AX71" s="5" t="str">
        <f t="shared" si="2"/>
        <v/>
      </c>
      <c r="AY71" s="5" t="str">
        <f>IF(AC71="","",VLOOKUP(AC71,RarityBackground!$A$7:$B$17,2,0))</f>
        <v/>
      </c>
      <c r="AZ71" s="5" t="str">
        <f>IF(AD71="","",IF(AD71="Y",AY71*RarityBackground!$F$5,IF(AD71="N",AY71*(IF(RarityBackground!$F$3+(AE71-1)&gt;10,10,RarityBackground!$F$3+(AE71-1)))))-AY71)</f>
        <v/>
      </c>
      <c r="BA71" s="5" t="str">
        <f>IF(AF71="","",VLOOKUP(AF71,RarityBackground!$A$7:$B$17,2,0))</f>
        <v/>
      </c>
      <c r="BB71" s="5" t="str">
        <f>IF(AG71="","",IF(AG71="Y",BA71*RarityBackground!$F$5,IF(AG71="N",BA71*(IF(RarityBackground!$F$3+(AH71-1)&gt;10,10,RarityBackground!$F$3+(AH71-1)))))-BA71)</f>
        <v/>
      </c>
    </row>
    <row r="72" ht="15.75" customHeight="1">
      <c r="C72" s="6"/>
      <c r="D72" s="5" t="str">
        <f>IF(A72="","",ROUNDUP(SUM(AI72:BB72)*VLOOKUP(B72,RarityBackground!$A$1:$B$6,2,)*IF(C72="Yes",1,1.1),0))</f>
        <v/>
      </c>
      <c r="F72" s="7"/>
      <c r="I72" s="7"/>
      <c r="J72" s="7"/>
      <c r="K72" s="6"/>
      <c r="L72" s="8"/>
      <c r="M72" s="7"/>
      <c r="N72" s="6"/>
      <c r="O72" s="6"/>
      <c r="P72" s="6"/>
      <c r="Q72" s="8"/>
      <c r="R72" s="7"/>
      <c r="S72" s="7"/>
      <c r="T72" s="6"/>
      <c r="U72" s="6"/>
      <c r="V72" s="6"/>
      <c r="W72" s="6"/>
      <c r="X72" s="6"/>
      <c r="Y72" s="6"/>
      <c r="Z72" s="6"/>
      <c r="AA72" s="8"/>
      <c r="AB72" s="7"/>
      <c r="AC72" s="7"/>
      <c r="AD72" s="6"/>
      <c r="AE72" s="6"/>
      <c r="AF72" s="6"/>
      <c r="AG72" s="6"/>
      <c r="AH72" s="6"/>
      <c r="AI72" s="7" t="str">
        <f>IF(F72="","",F72+IF(G72="",0,VLOOKUP(G72,RarityBackground!$E$7:$F$9,2,0)))</f>
        <v/>
      </c>
      <c r="AJ72" s="5" t="str">
        <f>IF(H72="","",F72+IF(H72=1,RarityBackground!$F$1,IF(H72=2,RarityBackground!$F$1*3,IF(H72=3,RarityBackground!$F$1*6,"Error"))))</f>
        <v/>
      </c>
      <c r="AK72" s="5" t="str">
        <f>IF(I72="","",IF(I72=1,RarityBackground!$F$2,IF(I72=2,RarityBackground!$F$2*3,IF(I72=3,RarityBackground!$F$2*6,"Error"))))</f>
        <v/>
      </c>
      <c r="AL72" s="5" t="str">
        <f>IF(J72="","",ROUNDUP(RarityBackground!$F$6*VLOOKUP(J72, RarityBackground!$A$18:$B$27,2,0),-1))</f>
        <v/>
      </c>
      <c r="AM72" s="5" t="str">
        <f>IF(K72="","",IF(K72="N","",IF(K72="Y",ROUNDUP(RarityBackground!$F$6,-1),"")))</f>
        <v/>
      </c>
      <c r="AN72" s="5" t="str">
        <f>IF(L72="","",IF(L72=1,RarityBackground!$D$1,IF(L72=2,RarityBackground!$D$1*3,IF(L72=3,RarityBackground!$D$1*6,"Error"))))</f>
        <v/>
      </c>
      <c r="AO72" s="5" t="str">
        <f>IF(M72="","",VLOOKUP(M72,RarityBackground!$A$7:$B$17,2,0))</f>
        <v/>
      </c>
      <c r="AP72" s="5" t="str">
        <f>IF(N72="","",IF(N72="Y",AO72*RarityBackground!$F$5,IF(N72="N",AO72*(IF(RarityBackground!$F$3+(O72-1)&gt;10,10,RarityBackground!$F$3+(O72-1)))))-AO72)</f>
        <v/>
      </c>
      <c r="AQ72" s="5" t="str">
        <f t="shared" si="1"/>
        <v/>
      </c>
      <c r="AR72" s="5" t="str">
        <f>IF(Q72="","",Q72*RarityBackground!$D$5)</f>
        <v/>
      </c>
      <c r="AS72" s="5" t="str">
        <f>IF(R72="","",VLOOKUP(R72&amp;"Save1Minute", RarityBackground!$C$6:$D$20,2,0))</f>
        <v/>
      </c>
      <c r="AT72" s="5" t="str">
        <f>IF(S72="","",IF(T72="Y",ROUNDUP(S72*RarityBackground!$D$4,0),IF(T72="N",ROUNDUP(S72*RarityBackground!$D$3,0))))</f>
        <v/>
      </c>
      <c r="AU72" s="5" t="str">
        <f>IF(U72="","",IF(V72="Y",((RarityBackground!$D$4*U72)*(RarityBackground!$F$3+W72)),((RarityBackground!$D$3*U72)*(RarityBackground!$F$3+W72))))</f>
        <v/>
      </c>
      <c r="AV72" s="5" t="str">
        <f>IF(X72="","",IF(Y72="Y",(RarityBackground!$D$4*X72)*IF(Z72="Y",RarityBackground!$F$9,RarityBackground!$F$10),(RarityBackground!$D$3*X72)*IF(Z72="Y",RarityBackground!$F$9,RarityBackground!$F$10)))</f>
        <v/>
      </c>
      <c r="AW72" s="5" t="str">
        <f>IF(AA72="","",AA72*RarityBackground!$D$2)</f>
        <v/>
      </c>
      <c r="AX72" s="5" t="str">
        <f t="shared" si="2"/>
        <v/>
      </c>
      <c r="AY72" s="5" t="str">
        <f>IF(AC72="","",VLOOKUP(AC72,RarityBackground!$A$7:$B$17,2,0))</f>
        <v/>
      </c>
      <c r="AZ72" s="5" t="str">
        <f>IF(AD72="","",IF(AD72="Y",AY72*RarityBackground!$F$5,IF(AD72="N",AY72*(IF(RarityBackground!$F$3+(AE72-1)&gt;10,10,RarityBackground!$F$3+(AE72-1)))))-AY72)</f>
        <v/>
      </c>
      <c r="BA72" s="5" t="str">
        <f>IF(AF72="","",VLOOKUP(AF72,RarityBackground!$A$7:$B$17,2,0))</f>
        <v/>
      </c>
      <c r="BB72" s="5" t="str">
        <f>IF(AG72="","",IF(AG72="Y",BA72*RarityBackground!$F$5,IF(AG72="N",BA72*(IF(RarityBackground!$F$3+(AH72-1)&gt;10,10,RarityBackground!$F$3+(AH72-1)))))-BA72)</f>
        <v/>
      </c>
    </row>
    <row r="73" ht="15.75" customHeight="1">
      <c r="C73" s="6"/>
      <c r="D73" s="5" t="str">
        <f>IF(A73="","",ROUNDUP(SUM(AI73:BB73)*VLOOKUP(B73,RarityBackground!$A$1:$B$6,2,)*IF(C73="Yes",1,1.1),0))</f>
        <v/>
      </c>
      <c r="F73" s="7"/>
      <c r="I73" s="7"/>
      <c r="J73" s="7"/>
      <c r="K73" s="6"/>
      <c r="L73" s="8"/>
      <c r="M73" s="7"/>
      <c r="N73" s="6"/>
      <c r="O73" s="6"/>
      <c r="P73" s="6"/>
      <c r="Q73" s="8"/>
      <c r="R73" s="7"/>
      <c r="S73" s="7"/>
      <c r="T73" s="6"/>
      <c r="U73" s="6"/>
      <c r="V73" s="6"/>
      <c r="W73" s="6"/>
      <c r="X73" s="6"/>
      <c r="Y73" s="6"/>
      <c r="Z73" s="6"/>
      <c r="AA73" s="8"/>
      <c r="AB73" s="7"/>
      <c r="AC73" s="7"/>
      <c r="AD73" s="6"/>
      <c r="AE73" s="6"/>
      <c r="AF73" s="6"/>
      <c r="AG73" s="6"/>
      <c r="AH73" s="6"/>
      <c r="AI73" s="7" t="str">
        <f>IF(F73="","",F73+IF(G73="",0,VLOOKUP(G73,RarityBackground!$E$7:$F$9,2,0)))</f>
        <v/>
      </c>
      <c r="AJ73" s="5" t="str">
        <f>IF(H73="","",F73+IF(H73=1,RarityBackground!$F$1,IF(H73=2,RarityBackground!$F$1*3,IF(H73=3,RarityBackground!$F$1*6,"Error"))))</f>
        <v/>
      </c>
      <c r="AK73" s="5" t="str">
        <f>IF(I73="","",IF(I73=1,RarityBackground!$F$2,IF(I73=2,RarityBackground!$F$2*3,IF(I73=3,RarityBackground!$F$2*6,"Error"))))</f>
        <v/>
      </c>
      <c r="AL73" s="5" t="str">
        <f>IF(J73="","",ROUNDUP(RarityBackground!$F$6*VLOOKUP(J73, RarityBackground!$A$18:$B$27,2,0),-1))</f>
        <v/>
      </c>
      <c r="AM73" s="5" t="str">
        <f>IF(K73="","",IF(K73="N","",IF(K73="Y",ROUNDUP(RarityBackground!$F$6,-1),"")))</f>
        <v/>
      </c>
      <c r="AN73" s="5" t="str">
        <f>IF(L73="","",IF(L73=1,RarityBackground!$D$1,IF(L73=2,RarityBackground!$D$1*3,IF(L73=3,RarityBackground!$D$1*6,"Error"))))</f>
        <v/>
      </c>
      <c r="AO73" s="5" t="str">
        <f>IF(M73="","",VLOOKUP(M73,RarityBackground!$A$7:$B$17,2,0))</f>
        <v/>
      </c>
      <c r="AP73" s="5" t="str">
        <f>IF(N73="","",IF(N73="Y",AO73*RarityBackground!$F$5,IF(N73="N",AO73*(IF(RarityBackground!$F$3+(O73-1)&gt;10,10,RarityBackground!$F$3+(O73-1)))))-AO73)</f>
        <v/>
      </c>
      <c r="AQ73" s="5" t="str">
        <f t="shared" si="1"/>
        <v/>
      </c>
      <c r="AR73" s="5" t="str">
        <f>IF(Q73="","",Q73*RarityBackground!$D$5)</f>
        <v/>
      </c>
      <c r="AS73" s="5" t="str">
        <f>IF(R73="","",VLOOKUP(R73&amp;"Save1Minute", RarityBackground!$C$6:$D$20,2,0))</f>
        <v/>
      </c>
      <c r="AT73" s="5" t="str">
        <f>IF(S73="","",IF(T73="Y",ROUNDUP(S73*RarityBackground!$D$4,0),IF(T73="N",ROUNDUP(S73*RarityBackground!$D$3,0))))</f>
        <v/>
      </c>
      <c r="AU73" s="5" t="str">
        <f>IF(U73="","",IF(V73="Y",((RarityBackground!$D$4*U73)*(RarityBackground!$F$3+W73)),((RarityBackground!$D$3*U73)*(RarityBackground!$F$3+W73))))</f>
        <v/>
      </c>
      <c r="AV73" s="5" t="str">
        <f>IF(X73="","",IF(Y73="Y",(RarityBackground!$D$4*X73)*IF(Z73="Y",RarityBackground!$F$9,RarityBackground!$F$10),(RarityBackground!$D$3*X73)*IF(Z73="Y",RarityBackground!$F$9,RarityBackground!$F$10)))</f>
        <v/>
      </c>
      <c r="AW73" s="5" t="str">
        <f>IF(AA73="","",AA73*RarityBackground!$D$2)</f>
        <v/>
      </c>
      <c r="AX73" s="5" t="str">
        <f t="shared" si="2"/>
        <v/>
      </c>
      <c r="AY73" s="5" t="str">
        <f>IF(AC73="","",VLOOKUP(AC73,RarityBackground!$A$7:$B$17,2,0))</f>
        <v/>
      </c>
      <c r="AZ73" s="5" t="str">
        <f>IF(AD73="","",IF(AD73="Y",AY73*RarityBackground!$F$5,IF(AD73="N",AY73*(IF(RarityBackground!$F$3+(AE73-1)&gt;10,10,RarityBackground!$F$3+(AE73-1)))))-AY73)</f>
        <v/>
      </c>
      <c r="BA73" s="5" t="str">
        <f>IF(AF73="","",VLOOKUP(AF73,RarityBackground!$A$7:$B$17,2,0))</f>
        <v/>
      </c>
      <c r="BB73" s="5" t="str">
        <f>IF(AG73="","",IF(AG73="Y",BA73*RarityBackground!$F$5,IF(AG73="N",BA73*(IF(RarityBackground!$F$3+(AH73-1)&gt;10,10,RarityBackground!$F$3+(AH73-1)))))-BA73)</f>
        <v/>
      </c>
    </row>
    <row r="74" ht="15.75" customHeight="1">
      <c r="C74" s="6"/>
      <c r="D74" s="5" t="str">
        <f>IF(A74="","",ROUNDUP(SUM(AI74:BB74)*VLOOKUP(B74,RarityBackground!$A$1:$B$6,2,)*IF(C74="Yes",1,1.1),0))</f>
        <v/>
      </c>
      <c r="F74" s="7"/>
      <c r="I74" s="7"/>
      <c r="J74" s="7"/>
      <c r="K74" s="6"/>
      <c r="L74" s="8"/>
      <c r="M74" s="7"/>
      <c r="N74" s="6"/>
      <c r="O74" s="6"/>
      <c r="P74" s="6"/>
      <c r="Q74" s="8"/>
      <c r="R74" s="7"/>
      <c r="S74" s="7"/>
      <c r="T74" s="6"/>
      <c r="U74" s="6"/>
      <c r="V74" s="6"/>
      <c r="W74" s="6"/>
      <c r="X74" s="6"/>
      <c r="Y74" s="6"/>
      <c r="Z74" s="6"/>
      <c r="AA74" s="8"/>
      <c r="AB74" s="7"/>
      <c r="AC74" s="7"/>
      <c r="AD74" s="6"/>
      <c r="AE74" s="6"/>
      <c r="AF74" s="6"/>
      <c r="AG74" s="6"/>
      <c r="AH74" s="6"/>
      <c r="AI74" s="7" t="str">
        <f>IF(F74="","",F74+IF(G74="",0,VLOOKUP(G74,RarityBackground!$E$7:$F$9,2,0)))</f>
        <v/>
      </c>
      <c r="AJ74" s="5" t="str">
        <f>IF(H74="","",F74+IF(H74=1,RarityBackground!$F$1,IF(H74=2,RarityBackground!$F$1*3,IF(H74=3,RarityBackground!$F$1*6,"Error"))))</f>
        <v/>
      </c>
      <c r="AK74" s="5" t="str">
        <f>IF(I74="","",IF(I74=1,RarityBackground!$F$2,IF(I74=2,RarityBackground!$F$2*3,IF(I74=3,RarityBackground!$F$2*6,"Error"))))</f>
        <v/>
      </c>
      <c r="AL74" s="5" t="str">
        <f>IF(J74="","",ROUNDUP(RarityBackground!$F$6*VLOOKUP(J74, RarityBackground!$A$18:$B$27,2,0),-1))</f>
        <v/>
      </c>
      <c r="AM74" s="5" t="str">
        <f>IF(K74="","",IF(K74="N","",IF(K74="Y",ROUNDUP(RarityBackground!$F$6,-1),"")))</f>
        <v/>
      </c>
      <c r="AN74" s="5" t="str">
        <f>IF(L74="","",IF(L74=1,RarityBackground!$D$1,IF(L74=2,RarityBackground!$D$1*3,IF(L74=3,RarityBackground!$D$1*6,"Error"))))</f>
        <v/>
      </c>
      <c r="AO74" s="5" t="str">
        <f>IF(M74="","",VLOOKUP(M74,RarityBackground!$A$7:$B$17,2,0))</f>
        <v/>
      </c>
      <c r="AP74" s="5" t="str">
        <f>IF(N74="","",IF(N74="Y",AO74*RarityBackground!$F$5,IF(N74="N",AO74*(IF(RarityBackground!$F$3+(O74-1)&gt;10,10,RarityBackground!$F$3+(O74-1)))))-AO74)</f>
        <v/>
      </c>
      <c r="AQ74" s="5" t="str">
        <f t="shared" si="1"/>
        <v/>
      </c>
      <c r="AR74" s="5" t="str">
        <f>IF(Q74="","",Q74*RarityBackground!$D$5)</f>
        <v/>
      </c>
      <c r="AS74" s="5" t="str">
        <f>IF(R74="","",VLOOKUP(R74&amp;"Save1Minute", RarityBackground!$C$6:$D$20,2,0))</f>
        <v/>
      </c>
      <c r="AT74" s="5" t="str">
        <f>IF(S74="","",IF(T74="Y",ROUNDUP(S74*RarityBackground!$D$4,0),IF(T74="N",ROUNDUP(S74*RarityBackground!$D$3,0))))</f>
        <v/>
      </c>
      <c r="AU74" s="5" t="str">
        <f>IF(U74="","",IF(V74="Y",((RarityBackground!$D$4*U74)*(RarityBackground!$F$3+W74)),((RarityBackground!$D$3*U74)*(RarityBackground!$F$3+W74))))</f>
        <v/>
      </c>
      <c r="AV74" s="5" t="str">
        <f>IF(X74="","",IF(Y74="Y",(RarityBackground!$D$4*X74)*IF(Z74="Y",RarityBackground!$F$9,RarityBackground!$F$10),(RarityBackground!$D$3*X74)*IF(Z74="Y",RarityBackground!$F$9,RarityBackground!$F$10)))</f>
        <v/>
      </c>
      <c r="AW74" s="5" t="str">
        <f>IF(AA74="","",AA74*RarityBackground!$D$2)</f>
        <v/>
      </c>
      <c r="AX74" s="5" t="str">
        <f t="shared" si="2"/>
        <v/>
      </c>
      <c r="AY74" s="5" t="str">
        <f>IF(AC74="","",VLOOKUP(AC74,RarityBackground!$A$7:$B$17,2,0))</f>
        <v/>
      </c>
      <c r="AZ74" s="5" t="str">
        <f>IF(AD74="","",IF(AD74="Y",AY74*RarityBackground!$F$5,IF(AD74="N",AY74*(IF(RarityBackground!$F$3+(AE74-1)&gt;10,10,RarityBackground!$F$3+(AE74-1)))))-AY74)</f>
        <v/>
      </c>
      <c r="BA74" s="5" t="str">
        <f>IF(AF74="","",VLOOKUP(AF74,RarityBackground!$A$7:$B$17,2,0))</f>
        <v/>
      </c>
      <c r="BB74" s="5" t="str">
        <f>IF(AG74="","",IF(AG74="Y",BA74*RarityBackground!$F$5,IF(AG74="N",BA74*(IF(RarityBackground!$F$3+(AH74-1)&gt;10,10,RarityBackground!$F$3+(AH74-1)))))-BA74)</f>
        <v/>
      </c>
    </row>
    <row r="75" ht="15.75" customHeight="1">
      <c r="C75" s="6"/>
      <c r="D75" s="5" t="str">
        <f>IF(A75="","",ROUNDUP(SUM(AI75:BB75)*VLOOKUP(B75,RarityBackground!$A$1:$B$6,2,)*IF(C75="Yes",1,1.1),0))</f>
        <v/>
      </c>
      <c r="F75" s="7"/>
      <c r="I75" s="7"/>
      <c r="J75" s="7"/>
      <c r="K75" s="6"/>
      <c r="L75" s="8"/>
      <c r="M75" s="7"/>
      <c r="N75" s="6"/>
      <c r="O75" s="6"/>
      <c r="P75" s="6"/>
      <c r="Q75" s="8"/>
      <c r="R75" s="7"/>
      <c r="S75" s="7"/>
      <c r="T75" s="6"/>
      <c r="U75" s="6"/>
      <c r="V75" s="6"/>
      <c r="W75" s="6"/>
      <c r="X75" s="6"/>
      <c r="Y75" s="6"/>
      <c r="Z75" s="6"/>
      <c r="AA75" s="8"/>
      <c r="AB75" s="7"/>
      <c r="AC75" s="7"/>
      <c r="AD75" s="6"/>
      <c r="AE75" s="6"/>
      <c r="AF75" s="6"/>
      <c r="AG75" s="6"/>
      <c r="AH75" s="6"/>
      <c r="AI75" s="7" t="str">
        <f>IF(F75="","",F75+IF(G75="",0,VLOOKUP(G75,RarityBackground!$E$7:$F$9,2,0)))</f>
        <v/>
      </c>
      <c r="AJ75" s="5" t="str">
        <f>IF(H75="","",F75+IF(H75=1,RarityBackground!$F$1,IF(H75=2,RarityBackground!$F$1*3,IF(H75=3,RarityBackground!$F$1*6,"Error"))))</f>
        <v/>
      </c>
      <c r="AK75" s="5" t="str">
        <f>IF(I75="","",IF(I75=1,RarityBackground!$F$2,IF(I75=2,RarityBackground!$F$2*3,IF(I75=3,RarityBackground!$F$2*6,"Error"))))</f>
        <v/>
      </c>
      <c r="AL75" s="5" t="str">
        <f>IF(J75="","",ROUNDUP(RarityBackground!$F$6*VLOOKUP(J75, RarityBackground!$A$18:$B$27,2,0),-1))</f>
        <v/>
      </c>
      <c r="AM75" s="5" t="str">
        <f>IF(K75="","",IF(K75="N","",IF(K75="Y",ROUNDUP(RarityBackground!$F$6,-1),"")))</f>
        <v/>
      </c>
      <c r="AN75" s="5" t="str">
        <f>IF(L75="","",IF(L75=1,RarityBackground!$D$1,IF(L75=2,RarityBackground!$D$1*3,IF(L75=3,RarityBackground!$D$1*6,"Error"))))</f>
        <v/>
      </c>
      <c r="AO75" s="5" t="str">
        <f>IF(M75="","",VLOOKUP(M75,RarityBackground!$A$7:$B$17,2,0))</f>
        <v/>
      </c>
      <c r="AP75" s="5" t="str">
        <f>IF(N75="","",IF(N75="Y",AO75*RarityBackground!$F$5,IF(N75="N",AO75*(IF(RarityBackground!$F$3+(O75-1)&gt;10,10,RarityBackground!$F$3+(O75-1)))))-AO75)</f>
        <v/>
      </c>
      <c r="AQ75" s="5" t="str">
        <f t="shared" si="1"/>
        <v/>
      </c>
      <c r="AR75" s="5" t="str">
        <f>IF(Q75="","",Q75*RarityBackground!$D$5)</f>
        <v/>
      </c>
      <c r="AS75" s="5" t="str">
        <f>IF(R75="","",VLOOKUP(R75&amp;"Save1Minute", RarityBackground!$C$6:$D$20,2,0))</f>
        <v/>
      </c>
      <c r="AT75" s="5" t="str">
        <f>IF(S75="","",IF(T75="Y",ROUNDUP(S75*RarityBackground!$D$4,0),IF(T75="N",ROUNDUP(S75*RarityBackground!$D$3,0))))</f>
        <v/>
      </c>
      <c r="AU75" s="5" t="str">
        <f>IF(U75="","",IF(V75="Y",((RarityBackground!$D$4*U75)*(RarityBackground!$F$3+W75)),((RarityBackground!$D$3*U75)*(RarityBackground!$F$3+W75))))</f>
        <v/>
      </c>
      <c r="AV75" s="5" t="str">
        <f>IF(X75="","",IF(Y75="Y",(RarityBackground!$D$4*X75)*IF(Z75="Y",RarityBackground!$F$9,RarityBackground!$F$10),(RarityBackground!$D$3*X75)*IF(Z75="Y",RarityBackground!$F$9,RarityBackground!$F$10)))</f>
        <v/>
      </c>
      <c r="AW75" s="5" t="str">
        <f>IF(AA75="","",AA75*RarityBackground!$D$2)</f>
        <v/>
      </c>
      <c r="AX75" s="5" t="str">
        <f t="shared" si="2"/>
        <v/>
      </c>
      <c r="AY75" s="5" t="str">
        <f>IF(AC75="","",VLOOKUP(AC75,RarityBackground!$A$7:$B$17,2,0))</f>
        <v/>
      </c>
      <c r="AZ75" s="5" t="str">
        <f>IF(AD75="","",IF(AD75="Y",AY75*RarityBackground!$F$5,IF(AD75="N",AY75*(IF(RarityBackground!$F$3+(AE75-1)&gt;10,10,RarityBackground!$F$3+(AE75-1)))))-AY75)</f>
        <v/>
      </c>
      <c r="BA75" s="5" t="str">
        <f>IF(AF75="","",VLOOKUP(AF75,RarityBackground!$A$7:$B$17,2,0))</f>
        <v/>
      </c>
      <c r="BB75" s="5" t="str">
        <f>IF(AG75="","",IF(AG75="Y",BA75*RarityBackground!$F$5,IF(AG75="N",BA75*(IF(RarityBackground!$F$3+(AH75-1)&gt;10,10,RarityBackground!$F$3+(AH75-1)))))-BA75)</f>
        <v/>
      </c>
    </row>
    <row r="76" ht="15.75" customHeight="1">
      <c r="C76" s="6"/>
      <c r="D76" s="5" t="str">
        <f>IF(A76="","",ROUNDUP(SUM(AI76:BB76)*VLOOKUP(B76,RarityBackground!$A$1:$B$6,2,)*IF(C76="Yes",1,1.1),0))</f>
        <v/>
      </c>
      <c r="F76" s="7"/>
      <c r="I76" s="7"/>
      <c r="J76" s="7"/>
      <c r="K76" s="6"/>
      <c r="L76" s="8"/>
      <c r="M76" s="7"/>
      <c r="N76" s="6"/>
      <c r="O76" s="6"/>
      <c r="P76" s="6"/>
      <c r="Q76" s="8"/>
      <c r="R76" s="7"/>
      <c r="S76" s="7"/>
      <c r="T76" s="6"/>
      <c r="U76" s="6"/>
      <c r="V76" s="6"/>
      <c r="W76" s="6"/>
      <c r="X76" s="6"/>
      <c r="Y76" s="6"/>
      <c r="Z76" s="6"/>
      <c r="AA76" s="8"/>
      <c r="AB76" s="7"/>
      <c r="AC76" s="7"/>
      <c r="AD76" s="6"/>
      <c r="AE76" s="6"/>
      <c r="AF76" s="6"/>
      <c r="AG76" s="6"/>
      <c r="AH76" s="6"/>
      <c r="AI76" s="7" t="str">
        <f>IF(F76="","",F76+IF(G76="",0,VLOOKUP(G76,RarityBackground!$E$7:$F$9,2,0)))</f>
        <v/>
      </c>
      <c r="AJ76" s="5" t="str">
        <f>IF(H76="","",F76+IF(H76=1,RarityBackground!$F$1,IF(H76=2,RarityBackground!$F$1*3,IF(H76=3,RarityBackground!$F$1*6,"Error"))))</f>
        <v/>
      </c>
      <c r="AK76" s="5" t="str">
        <f>IF(I76="","",IF(I76=1,RarityBackground!$F$2,IF(I76=2,RarityBackground!$F$2*3,IF(I76=3,RarityBackground!$F$2*6,"Error"))))</f>
        <v/>
      </c>
      <c r="AL76" s="5" t="str">
        <f>IF(J76="","",ROUNDUP(RarityBackground!$F$6*VLOOKUP(J76, RarityBackground!$A$18:$B$27,2,0),-1))</f>
        <v/>
      </c>
      <c r="AM76" s="5" t="str">
        <f>IF(K76="","",IF(K76="N","",IF(K76="Y",ROUNDUP(RarityBackground!$F$6,-1),"")))</f>
        <v/>
      </c>
      <c r="AN76" s="5" t="str">
        <f>IF(L76="","",IF(L76=1,RarityBackground!$D$1,IF(L76=2,RarityBackground!$D$1*3,IF(L76=3,RarityBackground!$D$1*6,"Error"))))</f>
        <v/>
      </c>
      <c r="AO76" s="5" t="str">
        <f>IF(M76="","",VLOOKUP(M76,RarityBackground!$A$7:$B$17,2,0))</f>
        <v/>
      </c>
      <c r="AP76" s="5" t="str">
        <f>IF(N76="","",IF(N76="Y",AO76*RarityBackground!$F$5,IF(N76="N",AO76*(IF(RarityBackground!$F$3+(O76-1)&gt;10,10,RarityBackground!$F$3+(O76-1)))))-AO76)</f>
        <v/>
      </c>
      <c r="AQ76" s="5" t="str">
        <f t="shared" si="1"/>
        <v/>
      </c>
      <c r="AR76" s="5" t="str">
        <f>IF(Q76="","",Q76*RarityBackground!$D$5)</f>
        <v/>
      </c>
      <c r="AS76" s="5" t="str">
        <f>IF(R76="","",VLOOKUP(R76&amp;"Save1Minute", RarityBackground!$C$6:$D$20,2,0))</f>
        <v/>
      </c>
      <c r="AT76" s="5" t="str">
        <f>IF(S76="","",IF(T76="Y",ROUNDUP(S76*RarityBackground!$D$4,0),IF(T76="N",ROUNDUP(S76*RarityBackground!$D$3,0))))</f>
        <v/>
      </c>
      <c r="AU76" s="5" t="str">
        <f>IF(U76="","",IF(V76="Y",((RarityBackground!$D$4*U76)*(RarityBackground!$F$3+W76)),((RarityBackground!$D$3*U76)*(RarityBackground!$F$3+W76))))</f>
        <v/>
      </c>
      <c r="AV76" s="5" t="str">
        <f>IF(X76="","",IF(Y76="Y",(RarityBackground!$D$4*X76)*IF(Z76="Y",RarityBackground!$F$9,RarityBackground!$F$10),(RarityBackground!$D$3*X76)*IF(Z76="Y",RarityBackground!$F$9,RarityBackground!$F$10)))</f>
        <v/>
      </c>
      <c r="AW76" s="5" t="str">
        <f>IF(AA76="","",AA76*RarityBackground!$D$2)</f>
        <v/>
      </c>
      <c r="AX76" s="5" t="str">
        <f t="shared" si="2"/>
        <v/>
      </c>
      <c r="AY76" s="5" t="str">
        <f>IF(AC76="","",VLOOKUP(AC76,RarityBackground!$A$7:$B$17,2,0))</f>
        <v/>
      </c>
      <c r="AZ76" s="5" t="str">
        <f>IF(AD76="","",IF(AD76="Y",AY76*RarityBackground!$F$5,IF(AD76="N",AY76*(IF(RarityBackground!$F$3+(AE76-1)&gt;10,10,RarityBackground!$F$3+(AE76-1)))))-AY76)</f>
        <v/>
      </c>
      <c r="BA76" s="5" t="str">
        <f>IF(AF76="","",VLOOKUP(AF76,RarityBackground!$A$7:$B$17,2,0))</f>
        <v/>
      </c>
      <c r="BB76" s="5" t="str">
        <f>IF(AG76="","",IF(AG76="Y",BA76*RarityBackground!$F$5,IF(AG76="N",BA76*(IF(RarityBackground!$F$3+(AH76-1)&gt;10,10,RarityBackground!$F$3+(AH76-1)))))-BA76)</f>
        <v/>
      </c>
    </row>
    <row r="77" ht="15.75" customHeight="1">
      <c r="C77" s="6"/>
      <c r="D77" s="5" t="str">
        <f>IF(A77="","",ROUNDUP(SUM(AI77:BB77)*VLOOKUP(B77,RarityBackground!$A$1:$B$6,2,)*IF(C77="Yes",1,1.1),0))</f>
        <v/>
      </c>
      <c r="F77" s="7"/>
      <c r="I77" s="7"/>
      <c r="J77" s="7"/>
      <c r="K77" s="6"/>
      <c r="L77" s="8"/>
      <c r="M77" s="7"/>
      <c r="N77" s="6"/>
      <c r="O77" s="6"/>
      <c r="P77" s="6"/>
      <c r="Q77" s="8"/>
      <c r="R77" s="7"/>
      <c r="S77" s="7"/>
      <c r="T77" s="6"/>
      <c r="U77" s="6"/>
      <c r="V77" s="6"/>
      <c r="W77" s="6"/>
      <c r="X77" s="6"/>
      <c r="Y77" s="6"/>
      <c r="Z77" s="6"/>
      <c r="AA77" s="8"/>
      <c r="AB77" s="7"/>
      <c r="AC77" s="7"/>
      <c r="AD77" s="6"/>
      <c r="AE77" s="6"/>
      <c r="AF77" s="6"/>
      <c r="AG77" s="6"/>
      <c r="AH77" s="6"/>
      <c r="AI77" s="7" t="str">
        <f>IF(F77="","",F77+IF(G77="",0,VLOOKUP(G77,RarityBackground!$E$7:$F$9,2,0)))</f>
        <v/>
      </c>
      <c r="AJ77" s="5" t="str">
        <f>IF(H77="","",F77+IF(H77=1,RarityBackground!$F$1,IF(H77=2,RarityBackground!$F$1*3,IF(H77=3,RarityBackground!$F$1*6,"Error"))))</f>
        <v/>
      </c>
      <c r="AK77" s="5" t="str">
        <f>IF(I77="","",IF(I77=1,RarityBackground!$F$2,IF(I77=2,RarityBackground!$F$2*3,IF(I77=3,RarityBackground!$F$2*6,"Error"))))</f>
        <v/>
      </c>
      <c r="AL77" s="5" t="str">
        <f>IF(J77="","",ROUNDUP(RarityBackground!$F$6*VLOOKUP(J77, RarityBackground!$A$18:$B$27,2,0),-1))</f>
        <v/>
      </c>
      <c r="AM77" s="5" t="str">
        <f>IF(K77="","",IF(K77="N","",IF(K77="Y",ROUNDUP(RarityBackground!$F$6,-1),"")))</f>
        <v/>
      </c>
      <c r="AN77" s="5" t="str">
        <f>IF(L77="","",IF(L77=1,RarityBackground!$D$1,IF(L77=2,RarityBackground!$D$1*3,IF(L77=3,RarityBackground!$D$1*6,"Error"))))</f>
        <v/>
      </c>
      <c r="AO77" s="5" t="str">
        <f>IF(M77="","",VLOOKUP(M77,RarityBackground!$A$7:$B$17,2,0))</f>
        <v/>
      </c>
      <c r="AP77" s="5" t="str">
        <f>IF(N77="","",IF(N77="Y",AO77*RarityBackground!$F$5,IF(N77="N",AO77*(IF(RarityBackground!$F$3+(O77-1)&gt;10,10,RarityBackground!$F$3+(O77-1)))))-AO77)</f>
        <v/>
      </c>
      <c r="AQ77" s="5" t="str">
        <f t="shared" si="1"/>
        <v/>
      </c>
      <c r="AR77" s="5" t="str">
        <f>IF(Q77="","",Q77*RarityBackground!$D$5)</f>
        <v/>
      </c>
      <c r="AS77" s="5" t="str">
        <f>IF(R77="","",VLOOKUP(R77&amp;"Save1Minute", RarityBackground!$C$6:$D$20,2,0))</f>
        <v/>
      </c>
      <c r="AT77" s="5" t="str">
        <f>IF(S77="","",IF(T77="Y",ROUNDUP(S77*RarityBackground!$D$4,0),IF(T77="N",ROUNDUP(S77*RarityBackground!$D$3,0))))</f>
        <v/>
      </c>
      <c r="AU77" s="5" t="str">
        <f>IF(U77="","",IF(V77="Y",((RarityBackground!$D$4*U77)*(RarityBackground!$F$3+W77)),((RarityBackground!$D$3*U77)*(RarityBackground!$F$3+W77))))</f>
        <v/>
      </c>
      <c r="AV77" s="5" t="str">
        <f>IF(X77="","",IF(Y77="Y",(RarityBackground!$D$4*X77)*IF(Z77="Y",RarityBackground!$F$9,RarityBackground!$F$10),(RarityBackground!$D$3*X77)*IF(Z77="Y",RarityBackground!$F$9,RarityBackground!$F$10)))</f>
        <v/>
      </c>
      <c r="AW77" s="5" t="str">
        <f>IF(AA77="","",AA77*RarityBackground!$D$2)</f>
        <v/>
      </c>
      <c r="AX77" s="5" t="str">
        <f t="shared" si="2"/>
        <v/>
      </c>
      <c r="AY77" s="5" t="str">
        <f>IF(AC77="","",VLOOKUP(AC77,RarityBackground!$A$7:$B$17,2,0))</f>
        <v/>
      </c>
      <c r="AZ77" s="5" t="str">
        <f>IF(AD77="","",IF(AD77="Y",AY77*RarityBackground!$F$5,IF(AD77="N",AY77*(IF(RarityBackground!$F$3+(AE77-1)&gt;10,10,RarityBackground!$F$3+(AE77-1)))))-AY77)</f>
        <v/>
      </c>
      <c r="BA77" s="5" t="str">
        <f>IF(AF77="","",VLOOKUP(AF77,RarityBackground!$A$7:$B$17,2,0))</f>
        <v/>
      </c>
      <c r="BB77" s="5" t="str">
        <f>IF(AG77="","",IF(AG77="Y",BA77*RarityBackground!$F$5,IF(AG77="N",BA77*(IF(RarityBackground!$F$3+(AH77-1)&gt;10,10,RarityBackground!$F$3+(AH77-1)))))-BA77)</f>
        <v/>
      </c>
    </row>
    <row r="78" ht="15.75" customHeight="1">
      <c r="C78" s="6"/>
      <c r="D78" s="5" t="str">
        <f>IF(A78="","",ROUNDUP(SUM(AI78:BB78)*VLOOKUP(B78,RarityBackground!$A$1:$B$6,2,)*IF(C78="Yes",1,1.1),0))</f>
        <v/>
      </c>
      <c r="F78" s="7"/>
      <c r="I78" s="7"/>
      <c r="J78" s="7"/>
      <c r="K78" s="6"/>
      <c r="L78" s="8"/>
      <c r="M78" s="7"/>
      <c r="N78" s="6"/>
      <c r="O78" s="6"/>
      <c r="P78" s="6"/>
      <c r="Q78" s="8"/>
      <c r="R78" s="7"/>
      <c r="S78" s="7"/>
      <c r="T78" s="6"/>
      <c r="U78" s="6"/>
      <c r="V78" s="6"/>
      <c r="W78" s="6"/>
      <c r="X78" s="6"/>
      <c r="Y78" s="6"/>
      <c r="Z78" s="6"/>
      <c r="AA78" s="8"/>
      <c r="AB78" s="7"/>
      <c r="AC78" s="7"/>
      <c r="AD78" s="6"/>
      <c r="AE78" s="6"/>
      <c r="AF78" s="6"/>
      <c r="AG78" s="6"/>
      <c r="AH78" s="6"/>
      <c r="AI78" s="7" t="str">
        <f>IF(F78="","",F78+IF(G78="",0,VLOOKUP(G78,RarityBackground!$E$7:$F$9,2,0)))</f>
        <v/>
      </c>
      <c r="AJ78" s="5" t="str">
        <f>IF(H78="","",F78+IF(H78=1,RarityBackground!$F$1,IF(H78=2,RarityBackground!$F$1*3,IF(H78=3,RarityBackground!$F$1*6,"Error"))))</f>
        <v/>
      </c>
      <c r="AK78" s="5" t="str">
        <f>IF(I78="","",IF(I78=1,RarityBackground!$F$2,IF(I78=2,RarityBackground!$F$2*3,IF(I78=3,RarityBackground!$F$2*6,"Error"))))</f>
        <v/>
      </c>
      <c r="AL78" s="5" t="str">
        <f>IF(J78="","",ROUNDUP(RarityBackground!$F$6*VLOOKUP(J78, RarityBackground!$A$18:$B$27,2,0),-1))</f>
        <v/>
      </c>
      <c r="AM78" s="5" t="str">
        <f>IF(K78="","",IF(K78="N","",IF(K78="Y",ROUNDUP(RarityBackground!$F$6,-1),"")))</f>
        <v/>
      </c>
      <c r="AN78" s="5" t="str">
        <f>IF(L78="","",IF(L78=1,RarityBackground!$D$1,IF(L78=2,RarityBackground!$D$1*3,IF(L78=3,RarityBackground!$D$1*6,"Error"))))</f>
        <v/>
      </c>
      <c r="AO78" s="5" t="str">
        <f>IF(M78="","",VLOOKUP(M78,RarityBackground!$A$7:$B$17,2,0))</f>
        <v/>
      </c>
      <c r="AP78" s="5" t="str">
        <f>IF(N78="","",IF(N78="Y",AO78*RarityBackground!$F$5,IF(N78="N",AO78*(IF(RarityBackground!$F$3+(O78-1)&gt;10,10,RarityBackground!$F$3+(O78-1)))))-AO78)</f>
        <v/>
      </c>
      <c r="AQ78" s="5" t="str">
        <f t="shared" si="1"/>
        <v/>
      </c>
      <c r="AR78" s="5" t="str">
        <f>IF(Q78="","",Q78*RarityBackground!$D$5)</f>
        <v/>
      </c>
      <c r="AS78" s="5" t="str">
        <f>IF(R78="","",VLOOKUP(R78&amp;"Save1Minute", RarityBackground!$C$6:$D$20,2,0))</f>
        <v/>
      </c>
      <c r="AT78" s="5" t="str">
        <f>IF(S78="","",IF(T78="Y",ROUNDUP(S78*RarityBackground!$D$4,0),IF(T78="N",ROUNDUP(S78*RarityBackground!$D$3,0))))</f>
        <v/>
      </c>
      <c r="AU78" s="5" t="str">
        <f>IF(U78="","",IF(V78="Y",((RarityBackground!$D$4*U78)*(RarityBackground!$F$3+W78)),((RarityBackground!$D$3*U78)*(RarityBackground!$F$3+W78))))</f>
        <v/>
      </c>
      <c r="AV78" s="5" t="str">
        <f>IF(X78="","",IF(Y78="Y",(RarityBackground!$D$4*X78)*IF(Z78="Y",RarityBackground!$F$9,RarityBackground!$F$10),(RarityBackground!$D$3*X78)*IF(Z78="Y",RarityBackground!$F$9,RarityBackground!$F$10)))</f>
        <v/>
      </c>
      <c r="AW78" s="5" t="str">
        <f>IF(AA78="","",AA78*RarityBackground!$D$2)</f>
        <v/>
      </c>
      <c r="AX78" s="5" t="str">
        <f t="shared" si="2"/>
        <v/>
      </c>
      <c r="AY78" s="5" t="str">
        <f>IF(AC78="","",VLOOKUP(AC78,RarityBackground!$A$7:$B$17,2,0))</f>
        <v/>
      </c>
      <c r="AZ78" s="5" t="str">
        <f>IF(AD78="","",IF(AD78="Y",AY78*RarityBackground!$F$5,IF(AD78="N",AY78*(IF(RarityBackground!$F$3+(AE78-1)&gt;10,10,RarityBackground!$F$3+(AE78-1)))))-AY78)</f>
        <v/>
      </c>
      <c r="BA78" s="5" t="str">
        <f>IF(AF78="","",VLOOKUP(AF78,RarityBackground!$A$7:$B$17,2,0))</f>
        <v/>
      </c>
      <c r="BB78" s="5" t="str">
        <f>IF(AG78="","",IF(AG78="Y",BA78*RarityBackground!$F$5,IF(AG78="N",BA78*(IF(RarityBackground!$F$3+(AH78-1)&gt;10,10,RarityBackground!$F$3+(AH78-1)))))-BA78)</f>
        <v/>
      </c>
    </row>
    <row r="79" ht="15.75" customHeight="1">
      <c r="C79" s="6"/>
      <c r="D79" s="5" t="str">
        <f>IF(A79="","",ROUNDUP(SUM(AI79:BB79)*VLOOKUP(B79,RarityBackground!$A$1:$B$6,2,)*IF(C79="Yes",1,1.1),0))</f>
        <v/>
      </c>
      <c r="F79" s="7"/>
      <c r="I79" s="7"/>
      <c r="J79" s="7"/>
      <c r="K79" s="6"/>
      <c r="L79" s="8"/>
      <c r="M79" s="7"/>
      <c r="N79" s="6"/>
      <c r="O79" s="6"/>
      <c r="P79" s="6"/>
      <c r="Q79" s="8"/>
      <c r="R79" s="7"/>
      <c r="S79" s="7"/>
      <c r="T79" s="6"/>
      <c r="U79" s="6"/>
      <c r="V79" s="6"/>
      <c r="W79" s="6"/>
      <c r="X79" s="6"/>
      <c r="Y79" s="6"/>
      <c r="Z79" s="6"/>
      <c r="AA79" s="8"/>
      <c r="AB79" s="7"/>
      <c r="AC79" s="7"/>
      <c r="AD79" s="6"/>
      <c r="AE79" s="6"/>
      <c r="AF79" s="6"/>
      <c r="AG79" s="6"/>
      <c r="AH79" s="6"/>
      <c r="AI79" s="7" t="str">
        <f>IF(F79="","",F79+IF(G79="",0,VLOOKUP(G79,RarityBackground!$E$7:$F$9,2,0)))</f>
        <v/>
      </c>
      <c r="AJ79" s="5" t="str">
        <f>IF(H79="","",F79+IF(H79=1,RarityBackground!$F$1,IF(H79=2,RarityBackground!$F$1*3,IF(H79=3,RarityBackground!$F$1*6,"Error"))))</f>
        <v/>
      </c>
      <c r="AK79" s="5" t="str">
        <f>IF(I79="","",IF(I79=1,RarityBackground!$F$2,IF(I79=2,RarityBackground!$F$2*3,IF(I79=3,RarityBackground!$F$2*6,"Error"))))</f>
        <v/>
      </c>
      <c r="AL79" s="5" t="str">
        <f>IF(J79="","",ROUNDUP(RarityBackground!$F$6*VLOOKUP(J79, RarityBackground!$A$18:$B$27,2,0),-1))</f>
        <v/>
      </c>
      <c r="AM79" s="5" t="str">
        <f>IF(K79="","",IF(K79="N","",IF(K79="Y",ROUNDUP(RarityBackground!$F$6,-1),"")))</f>
        <v/>
      </c>
      <c r="AN79" s="5" t="str">
        <f>IF(L79="","",IF(L79=1,RarityBackground!$D$1,IF(L79=2,RarityBackground!$D$1*3,IF(L79=3,RarityBackground!$D$1*6,"Error"))))</f>
        <v/>
      </c>
      <c r="AO79" s="5" t="str">
        <f>IF(M79="","",VLOOKUP(M79,RarityBackground!$A$7:$B$17,2,0))</f>
        <v/>
      </c>
      <c r="AP79" s="5" t="str">
        <f>IF(N79="","",IF(N79="Y",AO79*RarityBackground!$F$5,IF(N79="N",AO79*(IF(RarityBackground!$F$3+(O79-1)&gt;10,10,RarityBackground!$F$3+(O79-1)))))-AO79)</f>
        <v/>
      </c>
      <c r="AQ79" s="5" t="str">
        <f t="shared" si="1"/>
        <v/>
      </c>
      <c r="AR79" s="5" t="str">
        <f>IF(Q79="","",Q79*RarityBackground!$D$5)</f>
        <v/>
      </c>
      <c r="AS79" s="5" t="str">
        <f>IF(R79="","",VLOOKUP(R79&amp;"Save1Minute", RarityBackground!$C$6:$D$20,2,0))</f>
        <v/>
      </c>
      <c r="AT79" s="5" t="str">
        <f>IF(S79="","",IF(T79="Y",ROUNDUP(S79*RarityBackground!$D$4,0),IF(T79="N",ROUNDUP(S79*RarityBackground!$D$3,0))))</f>
        <v/>
      </c>
      <c r="AU79" s="5" t="str">
        <f>IF(U79="","",IF(V79="Y",((RarityBackground!$D$4*U79)*(RarityBackground!$F$3+W79)),((RarityBackground!$D$3*U79)*(RarityBackground!$F$3+W79))))</f>
        <v/>
      </c>
      <c r="AV79" s="5" t="str">
        <f>IF(X79="","",IF(Y79="Y",(RarityBackground!$D$4*X79)*IF(Z79="Y",RarityBackground!$F$9,RarityBackground!$F$10),(RarityBackground!$D$3*X79)*IF(Z79="Y",RarityBackground!$F$9,RarityBackground!$F$10)))</f>
        <v/>
      </c>
      <c r="AW79" s="5" t="str">
        <f>IF(AA79="","",AA79*RarityBackground!$D$2)</f>
        <v/>
      </c>
      <c r="AX79" s="5" t="str">
        <f t="shared" si="2"/>
        <v/>
      </c>
      <c r="AY79" s="5" t="str">
        <f>IF(AC79="","",VLOOKUP(AC79,RarityBackground!$A$7:$B$17,2,0))</f>
        <v/>
      </c>
      <c r="AZ79" s="5" t="str">
        <f>IF(AD79="","",IF(AD79="Y",AY79*RarityBackground!$F$5,IF(AD79="N",AY79*(IF(RarityBackground!$F$3+(AE79-1)&gt;10,10,RarityBackground!$F$3+(AE79-1)))))-AY79)</f>
        <v/>
      </c>
      <c r="BA79" s="5" t="str">
        <f>IF(AF79="","",VLOOKUP(AF79,RarityBackground!$A$7:$B$17,2,0))</f>
        <v/>
      </c>
      <c r="BB79" s="5" t="str">
        <f>IF(AG79="","",IF(AG79="Y",BA79*RarityBackground!$F$5,IF(AG79="N",BA79*(IF(RarityBackground!$F$3+(AH79-1)&gt;10,10,RarityBackground!$F$3+(AH79-1)))))-BA79)</f>
        <v/>
      </c>
    </row>
    <row r="80" ht="15.75" customHeight="1">
      <c r="C80" s="6"/>
      <c r="D80" s="5" t="str">
        <f>IF(A80="","",ROUNDUP(SUM(AI80:BB80)*VLOOKUP(B80,RarityBackground!$A$1:$B$6,2,)*IF(C80="Yes",1,1.1),0))</f>
        <v/>
      </c>
      <c r="F80" s="7"/>
      <c r="I80" s="7"/>
      <c r="J80" s="7"/>
      <c r="K80" s="6"/>
      <c r="L80" s="8"/>
      <c r="M80" s="7"/>
      <c r="N80" s="6"/>
      <c r="O80" s="6"/>
      <c r="P80" s="6"/>
      <c r="Q80" s="8"/>
      <c r="R80" s="7"/>
      <c r="S80" s="7"/>
      <c r="T80" s="6"/>
      <c r="U80" s="6"/>
      <c r="V80" s="6"/>
      <c r="W80" s="6"/>
      <c r="X80" s="6"/>
      <c r="Y80" s="6"/>
      <c r="Z80" s="6"/>
      <c r="AA80" s="8"/>
      <c r="AB80" s="7"/>
      <c r="AC80" s="7"/>
      <c r="AD80" s="6"/>
      <c r="AE80" s="6"/>
      <c r="AF80" s="6"/>
      <c r="AG80" s="6"/>
      <c r="AH80" s="6"/>
      <c r="AI80" s="7" t="str">
        <f>IF(F80="","",F80+IF(G80="",0,VLOOKUP(G80,RarityBackground!$E$7:$F$9,2,0)))</f>
        <v/>
      </c>
      <c r="AJ80" s="5" t="str">
        <f>IF(H80="","",F80+IF(H80=1,RarityBackground!$F$1,IF(H80=2,RarityBackground!$F$1*3,IF(H80=3,RarityBackground!$F$1*6,"Error"))))</f>
        <v/>
      </c>
      <c r="AK80" s="5" t="str">
        <f>IF(I80="","",IF(I80=1,RarityBackground!$F$2,IF(I80=2,RarityBackground!$F$2*3,IF(I80=3,RarityBackground!$F$2*6,"Error"))))</f>
        <v/>
      </c>
      <c r="AL80" s="5" t="str">
        <f>IF(J80="","",ROUNDUP(RarityBackground!$F$6*VLOOKUP(J80, RarityBackground!$A$18:$B$27,2,0),-1))</f>
        <v/>
      </c>
      <c r="AM80" s="5" t="str">
        <f>IF(K80="","",IF(K80="N","",IF(K80="Y",ROUNDUP(RarityBackground!$F$6,-1),"")))</f>
        <v/>
      </c>
      <c r="AN80" s="5" t="str">
        <f>IF(L80="","",IF(L80=1,RarityBackground!$D$1,IF(L80=2,RarityBackground!$D$1*3,IF(L80=3,RarityBackground!$D$1*6,"Error"))))</f>
        <v/>
      </c>
      <c r="AO80" s="5" t="str">
        <f>IF(M80="","",VLOOKUP(M80,RarityBackground!$A$7:$B$17,2,0))</f>
        <v/>
      </c>
      <c r="AP80" s="5" t="str">
        <f>IF(N80="","",IF(N80="Y",AO80*RarityBackground!$F$5,IF(N80="N",AO80*(IF(RarityBackground!$F$3+(O80-1)&gt;10,10,RarityBackground!$F$3+(O80-1)))))-AO80)</f>
        <v/>
      </c>
      <c r="AQ80" s="5" t="str">
        <f t="shared" si="1"/>
        <v/>
      </c>
      <c r="AR80" s="5" t="str">
        <f>IF(Q80="","",Q80*RarityBackground!$D$5)</f>
        <v/>
      </c>
      <c r="AS80" s="5" t="str">
        <f>IF(R80="","",VLOOKUP(R80&amp;"Save1Minute", RarityBackground!$C$6:$D$20,2,0))</f>
        <v/>
      </c>
      <c r="AT80" s="5" t="str">
        <f>IF(S80="","",IF(T80="Y",ROUNDUP(S80*RarityBackground!$D$4,0),IF(T80="N",ROUNDUP(S80*RarityBackground!$D$3,0))))</f>
        <v/>
      </c>
      <c r="AU80" s="5" t="str">
        <f>IF(U80="","",IF(V80="Y",((RarityBackground!$D$4*U80)*(RarityBackground!$F$3+W80)),((RarityBackground!$D$3*U80)*(RarityBackground!$F$3+W80))))</f>
        <v/>
      </c>
      <c r="AV80" s="5" t="str">
        <f>IF(X80="","",IF(Y80="Y",(RarityBackground!$D$4*X80)*IF(Z80="Y",RarityBackground!$F$9,RarityBackground!$F$10),(RarityBackground!$D$3*X80)*IF(Z80="Y",RarityBackground!$F$9,RarityBackground!$F$10)))</f>
        <v/>
      </c>
      <c r="AW80" s="5" t="str">
        <f>IF(AA80="","",AA80*RarityBackground!$D$2)</f>
        <v/>
      </c>
      <c r="AX80" s="5" t="str">
        <f t="shared" si="2"/>
        <v/>
      </c>
      <c r="AY80" s="5" t="str">
        <f>IF(AC80="","",VLOOKUP(AC80,RarityBackground!$A$7:$B$17,2,0))</f>
        <v/>
      </c>
      <c r="AZ80" s="5" t="str">
        <f>IF(AD80="","",IF(AD80="Y",AY80*RarityBackground!$F$5,IF(AD80="N",AY80*(IF(RarityBackground!$F$3+(AE80-1)&gt;10,10,RarityBackground!$F$3+(AE80-1)))))-AY80)</f>
        <v/>
      </c>
      <c r="BA80" s="5" t="str">
        <f>IF(AF80="","",VLOOKUP(AF80,RarityBackground!$A$7:$B$17,2,0))</f>
        <v/>
      </c>
      <c r="BB80" s="5" t="str">
        <f>IF(AG80="","",IF(AG80="Y",BA80*RarityBackground!$F$5,IF(AG80="N",BA80*(IF(RarityBackground!$F$3+(AH80-1)&gt;10,10,RarityBackground!$F$3+(AH80-1)))))-BA80)</f>
        <v/>
      </c>
    </row>
    <row r="81" ht="15.75" customHeight="1">
      <c r="C81" s="6"/>
      <c r="D81" s="5" t="str">
        <f>IF(A81="","",ROUNDUP(SUM(AI81:BB81)*VLOOKUP(B81,RarityBackground!$A$1:$B$6,2,)*IF(C81="Yes",1,1.1),0))</f>
        <v/>
      </c>
      <c r="F81" s="7"/>
      <c r="I81" s="7"/>
      <c r="J81" s="7"/>
      <c r="K81" s="6"/>
      <c r="L81" s="8"/>
      <c r="M81" s="7"/>
      <c r="N81" s="6"/>
      <c r="O81" s="6"/>
      <c r="P81" s="6"/>
      <c r="Q81" s="8"/>
      <c r="R81" s="7"/>
      <c r="S81" s="7"/>
      <c r="T81" s="6"/>
      <c r="U81" s="6"/>
      <c r="V81" s="6"/>
      <c r="W81" s="6"/>
      <c r="X81" s="6"/>
      <c r="Y81" s="6"/>
      <c r="Z81" s="6"/>
      <c r="AA81" s="8"/>
      <c r="AB81" s="7"/>
      <c r="AC81" s="7"/>
      <c r="AD81" s="6"/>
      <c r="AE81" s="6"/>
      <c r="AF81" s="6"/>
      <c r="AG81" s="6"/>
      <c r="AH81" s="6"/>
      <c r="AI81" s="7" t="str">
        <f>IF(F81="","",F81+IF(G81="",0,VLOOKUP(G81,RarityBackground!$E$7:$F$9,2,0)))</f>
        <v/>
      </c>
      <c r="AJ81" s="5" t="str">
        <f>IF(H81="","",F81+IF(H81=1,RarityBackground!$F$1,IF(H81=2,RarityBackground!$F$1*3,IF(H81=3,RarityBackground!$F$1*6,"Error"))))</f>
        <v/>
      </c>
      <c r="AK81" s="5" t="str">
        <f>IF(I81="","",IF(I81=1,RarityBackground!$F$2,IF(I81=2,RarityBackground!$F$2*3,IF(I81=3,RarityBackground!$F$2*6,"Error"))))</f>
        <v/>
      </c>
      <c r="AL81" s="5" t="str">
        <f>IF(J81="","",ROUNDUP(RarityBackground!$F$6*VLOOKUP(J81, RarityBackground!$A$18:$B$27,2,0),-1))</f>
        <v/>
      </c>
      <c r="AM81" s="5" t="str">
        <f>IF(K81="","",IF(K81="N","",IF(K81="Y",ROUNDUP(RarityBackground!$F$6,-1),"")))</f>
        <v/>
      </c>
      <c r="AN81" s="5" t="str">
        <f>IF(L81="","",IF(L81=1,RarityBackground!$D$1,IF(L81=2,RarityBackground!$D$1*3,IF(L81=3,RarityBackground!$D$1*6,"Error"))))</f>
        <v/>
      </c>
      <c r="AO81" s="5" t="str">
        <f>IF(M81="","",VLOOKUP(M81,RarityBackground!$A$7:$B$17,2,0))</f>
        <v/>
      </c>
      <c r="AP81" s="5" t="str">
        <f>IF(N81="","",IF(N81="Y",AO81*RarityBackground!$F$5,IF(N81="N",AO81*(IF(RarityBackground!$F$3+(O81-1)&gt;10,10,RarityBackground!$F$3+(O81-1)))))-AO81)</f>
        <v/>
      </c>
      <c r="AQ81" s="5" t="str">
        <f t="shared" si="1"/>
        <v/>
      </c>
      <c r="AR81" s="5" t="str">
        <f>IF(Q81="","",Q81*RarityBackground!$D$5)</f>
        <v/>
      </c>
      <c r="AS81" s="5" t="str">
        <f>IF(R81="","",VLOOKUP(R81&amp;"Save1Minute", RarityBackground!$C$6:$D$20,2,0))</f>
        <v/>
      </c>
      <c r="AT81" s="5" t="str">
        <f>IF(S81="","",IF(T81="Y",ROUNDUP(S81*RarityBackground!$D$4,0),IF(T81="N",ROUNDUP(S81*RarityBackground!$D$3,0))))</f>
        <v/>
      </c>
      <c r="AU81" s="5" t="str">
        <f>IF(U81="","",IF(V81="Y",((RarityBackground!$D$4*U81)*(RarityBackground!$F$3+W81)),((RarityBackground!$D$3*U81)*(RarityBackground!$F$3+W81))))</f>
        <v/>
      </c>
      <c r="AV81" s="5" t="str">
        <f>IF(X81="","",IF(Y81="Y",(RarityBackground!$D$4*X81)*IF(Z81="Y",RarityBackground!$F$9,RarityBackground!$F$10),(RarityBackground!$D$3*X81)*IF(Z81="Y",RarityBackground!$F$9,RarityBackground!$F$10)))</f>
        <v/>
      </c>
      <c r="AW81" s="5" t="str">
        <f>IF(AA81="","",AA81*RarityBackground!$D$2)</f>
        <v/>
      </c>
      <c r="AX81" s="5" t="str">
        <f t="shared" si="2"/>
        <v/>
      </c>
      <c r="AY81" s="5" t="str">
        <f>IF(AC81="","",VLOOKUP(AC81,RarityBackground!$A$7:$B$17,2,0))</f>
        <v/>
      </c>
      <c r="AZ81" s="5" t="str">
        <f>IF(AD81="","",IF(AD81="Y",AY81*RarityBackground!$F$5,IF(AD81="N",AY81*(IF(RarityBackground!$F$3+(AE81-1)&gt;10,10,RarityBackground!$F$3+(AE81-1)))))-AY81)</f>
        <v/>
      </c>
      <c r="BA81" s="5" t="str">
        <f>IF(AF81="","",VLOOKUP(AF81,RarityBackground!$A$7:$B$17,2,0))</f>
        <v/>
      </c>
      <c r="BB81" s="5" t="str">
        <f>IF(AG81="","",IF(AG81="Y",BA81*RarityBackground!$F$5,IF(AG81="N",BA81*(IF(RarityBackground!$F$3+(AH81-1)&gt;10,10,RarityBackground!$F$3+(AH81-1)))))-BA81)</f>
        <v/>
      </c>
    </row>
    <row r="82" ht="15.75" customHeight="1">
      <c r="C82" s="6"/>
      <c r="D82" s="5" t="str">
        <f>IF(A82="","",ROUNDUP(SUM(AI82:BB82)*VLOOKUP(B82,RarityBackground!$A$1:$B$6,2,)*IF(C82="Yes",1,1.1),0))</f>
        <v/>
      </c>
      <c r="F82" s="7"/>
      <c r="I82" s="7"/>
      <c r="J82" s="7"/>
      <c r="K82" s="6"/>
      <c r="L82" s="8"/>
      <c r="M82" s="7"/>
      <c r="N82" s="6"/>
      <c r="O82" s="6"/>
      <c r="P82" s="6"/>
      <c r="Q82" s="8"/>
      <c r="R82" s="7"/>
      <c r="S82" s="7"/>
      <c r="T82" s="6"/>
      <c r="U82" s="6"/>
      <c r="V82" s="6"/>
      <c r="W82" s="6"/>
      <c r="X82" s="6"/>
      <c r="Y82" s="6"/>
      <c r="Z82" s="6"/>
      <c r="AA82" s="8"/>
      <c r="AB82" s="7"/>
      <c r="AC82" s="7"/>
      <c r="AD82" s="6"/>
      <c r="AE82" s="6"/>
      <c r="AF82" s="6"/>
      <c r="AG82" s="6"/>
      <c r="AH82" s="6"/>
      <c r="AI82" s="7" t="str">
        <f>IF(F82="","",F82+IF(G82="",0,VLOOKUP(G82,RarityBackground!$E$7:$F$9,2,0)))</f>
        <v/>
      </c>
      <c r="AJ82" s="5" t="str">
        <f>IF(H82="","",F82+IF(H82=1,RarityBackground!$F$1,IF(H82=2,RarityBackground!$F$1*3,IF(H82=3,RarityBackground!$F$1*6,"Error"))))</f>
        <v/>
      </c>
      <c r="AK82" s="5" t="str">
        <f>IF(I82="","",IF(I82=1,RarityBackground!$F$2,IF(I82=2,RarityBackground!$F$2*3,IF(I82=3,RarityBackground!$F$2*6,"Error"))))</f>
        <v/>
      </c>
      <c r="AL82" s="5" t="str">
        <f>IF(J82="","",ROUNDUP(RarityBackground!$F$6*VLOOKUP(J82, RarityBackground!$A$18:$B$27,2,0),-1))</f>
        <v/>
      </c>
      <c r="AM82" s="5" t="str">
        <f>IF(K82="","",IF(K82="N","",IF(K82="Y",ROUNDUP(RarityBackground!$F$6,-1),"")))</f>
        <v/>
      </c>
      <c r="AN82" s="5" t="str">
        <f>IF(L82="","",IF(L82=1,RarityBackground!$D$1,IF(L82=2,RarityBackground!$D$1*3,IF(L82=3,RarityBackground!$D$1*6,"Error"))))</f>
        <v/>
      </c>
      <c r="AO82" s="5" t="str">
        <f>IF(M82="","",VLOOKUP(M82,RarityBackground!$A$7:$B$17,2,0))</f>
        <v/>
      </c>
      <c r="AP82" s="5" t="str">
        <f>IF(N82="","",IF(N82="Y",AO82*RarityBackground!$F$5,IF(N82="N",AO82*(IF(RarityBackground!$F$3+(O82-1)&gt;10,10,RarityBackground!$F$3+(O82-1)))))-AO82)</f>
        <v/>
      </c>
      <c r="AQ82" s="5" t="str">
        <f t="shared" si="1"/>
        <v/>
      </c>
      <c r="AR82" s="5" t="str">
        <f>IF(Q82="","",Q82*RarityBackground!$D$5)</f>
        <v/>
      </c>
      <c r="AS82" s="5" t="str">
        <f>IF(R82="","",VLOOKUP(R82&amp;"Save1Minute", RarityBackground!$C$6:$D$20,2,0))</f>
        <v/>
      </c>
      <c r="AT82" s="5" t="str">
        <f>IF(S82="","",IF(T82="Y",ROUNDUP(S82*RarityBackground!$D$4,0),IF(T82="N",ROUNDUP(S82*RarityBackground!$D$3,0))))</f>
        <v/>
      </c>
      <c r="AU82" s="5" t="str">
        <f>IF(U82="","",IF(V82="Y",((RarityBackground!$D$4*U82)*(RarityBackground!$F$3+W82)),((RarityBackground!$D$3*U82)*(RarityBackground!$F$3+W82))))</f>
        <v/>
      </c>
      <c r="AV82" s="5" t="str">
        <f>IF(X82="","",IF(Y82="Y",(RarityBackground!$D$4*X82)*IF(Z82="Y",RarityBackground!$F$9,RarityBackground!$F$10),(RarityBackground!$D$3*X82)*IF(Z82="Y",RarityBackground!$F$9,RarityBackground!$F$10)))</f>
        <v/>
      </c>
      <c r="AW82" s="5" t="str">
        <f>IF(AA82="","",AA82*RarityBackground!$D$2)</f>
        <v/>
      </c>
      <c r="AX82" s="5" t="str">
        <f t="shared" si="2"/>
        <v/>
      </c>
      <c r="AY82" s="5" t="str">
        <f>IF(AC82="","",VLOOKUP(AC82,RarityBackground!$A$7:$B$17,2,0))</f>
        <v/>
      </c>
      <c r="AZ82" s="5" t="str">
        <f>IF(AD82="","",IF(AD82="Y",AY82*RarityBackground!$F$5,IF(AD82="N",AY82*(IF(RarityBackground!$F$3+(AE82-1)&gt;10,10,RarityBackground!$F$3+(AE82-1)))))-AY82)</f>
        <v/>
      </c>
      <c r="BA82" s="5" t="str">
        <f>IF(AF82="","",VLOOKUP(AF82,RarityBackground!$A$7:$B$17,2,0))</f>
        <v/>
      </c>
      <c r="BB82" s="5" t="str">
        <f>IF(AG82="","",IF(AG82="Y",BA82*RarityBackground!$F$5,IF(AG82="N",BA82*(IF(RarityBackground!$F$3+(AH82-1)&gt;10,10,RarityBackground!$F$3+(AH82-1)))))-BA82)</f>
        <v/>
      </c>
    </row>
    <row r="83" ht="15.75" customHeight="1">
      <c r="C83" s="6"/>
      <c r="D83" s="5" t="str">
        <f>IF(A83="","",ROUNDUP(SUM(AI83:BB83)*VLOOKUP(B83,RarityBackground!$A$1:$B$6,2,)*IF(C83="Yes",1,1.1),0))</f>
        <v/>
      </c>
      <c r="F83" s="7"/>
      <c r="I83" s="7"/>
      <c r="J83" s="7"/>
      <c r="K83" s="6"/>
      <c r="L83" s="8"/>
      <c r="M83" s="7"/>
      <c r="N83" s="6"/>
      <c r="O83" s="6"/>
      <c r="P83" s="6"/>
      <c r="Q83" s="8"/>
      <c r="R83" s="7"/>
      <c r="S83" s="7"/>
      <c r="T83" s="6"/>
      <c r="U83" s="6"/>
      <c r="V83" s="6"/>
      <c r="W83" s="6"/>
      <c r="X83" s="6"/>
      <c r="Y83" s="6"/>
      <c r="Z83" s="6"/>
      <c r="AA83" s="8"/>
      <c r="AB83" s="7"/>
      <c r="AC83" s="7"/>
      <c r="AD83" s="6"/>
      <c r="AE83" s="6"/>
      <c r="AF83" s="6"/>
      <c r="AG83" s="6"/>
      <c r="AH83" s="6"/>
      <c r="AI83" s="7" t="str">
        <f>IF(F83="","",F83+IF(G83="",0,VLOOKUP(G83,RarityBackground!$E$7:$F$9,2,0)))</f>
        <v/>
      </c>
      <c r="AJ83" s="5" t="str">
        <f>IF(H83="","",F83+IF(H83=1,RarityBackground!$F$1,IF(H83=2,RarityBackground!$F$1*3,IF(H83=3,RarityBackground!$F$1*6,"Error"))))</f>
        <v/>
      </c>
      <c r="AK83" s="5" t="str">
        <f>IF(I83="","",IF(I83=1,RarityBackground!$F$2,IF(I83=2,RarityBackground!$F$2*3,IF(I83=3,RarityBackground!$F$2*6,"Error"))))</f>
        <v/>
      </c>
      <c r="AL83" s="5" t="str">
        <f>IF(J83="","",ROUNDUP(RarityBackground!$F$6*VLOOKUP(J83, RarityBackground!$A$18:$B$27,2,0),-1))</f>
        <v/>
      </c>
      <c r="AM83" s="5" t="str">
        <f>IF(K83="","",IF(K83="N","",IF(K83="Y",ROUNDUP(RarityBackground!$F$6,-1),"")))</f>
        <v/>
      </c>
      <c r="AN83" s="5" t="str">
        <f>IF(L83="","",IF(L83=1,RarityBackground!$D$1,IF(L83=2,RarityBackground!$D$1*3,IF(L83=3,RarityBackground!$D$1*6,"Error"))))</f>
        <v/>
      </c>
      <c r="AO83" s="5" t="str">
        <f>IF(M83="","",VLOOKUP(M83,RarityBackground!$A$7:$B$17,2,0))</f>
        <v/>
      </c>
      <c r="AP83" s="5" t="str">
        <f>IF(N83="","",IF(N83="Y",AO83*RarityBackground!$F$5,IF(N83="N",AO83*(IF(RarityBackground!$F$3+(O83-1)&gt;10,10,RarityBackground!$F$3+(O83-1)))))-AO83)</f>
        <v/>
      </c>
      <c r="AQ83" s="5" t="str">
        <f t="shared" si="1"/>
        <v/>
      </c>
      <c r="AR83" s="5" t="str">
        <f>IF(Q83="","",Q83*RarityBackground!$D$5)</f>
        <v/>
      </c>
      <c r="AS83" s="5" t="str">
        <f>IF(R83="","",VLOOKUP(R83&amp;"Save1Minute", RarityBackground!$C$6:$D$20,2,0))</f>
        <v/>
      </c>
      <c r="AT83" s="5" t="str">
        <f>IF(S83="","",IF(T83="Y",ROUNDUP(S83*RarityBackground!$D$4,0),IF(T83="N",ROUNDUP(S83*RarityBackground!$D$3,0))))</f>
        <v/>
      </c>
      <c r="AU83" s="5" t="str">
        <f>IF(U83="","",IF(V83="Y",((RarityBackground!$D$4*U83)*(RarityBackground!$F$3+W83)),((RarityBackground!$D$3*U83)*(RarityBackground!$F$3+W83))))</f>
        <v/>
      </c>
      <c r="AV83" s="5" t="str">
        <f>IF(X83="","",IF(Y83="Y",(RarityBackground!$D$4*X83)*IF(Z83="Y",RarityBackground!$F$9,RarityBackground!$F$10),(RarityBackground!$D$3*X83)*IF(Z83="Y",RarityBackground!$F$9,RarityBackground!$F$10)))</f>
        <v/>
      </c>
      <c r="AW83" s="5" t="str">
        <f>IF(AA83="","",AA83*RarityBackground!$D$2)</f>
        <v/>
      </c>
      <c r="AX83" s="5" t="str">
        <f t="shared" si="2"/>
        <v/>
      </c>
      <c r="AY83" s="5" t="str">
        <f>IF(AC83="","",VLOOKUP(AC83,RarityBackground!$A$7:$B$17,2,0))</f>
        <v/>
      </c>
      <c r="AZ83" s="5" t="str">
        <f>IF(AD83="","",IF(AD83="Y",AY83*RarityBackground!$F$5,IF(AD83="N",AY83*(IF(RarityBackground!$F$3+(AE83-1)&gt;10,10,RarityBackground!$F$3+(AE83-1)))))-AY83)</f>
        <v/>
      </c>
      <c r="BA83" s="5" t="str">
        <f>IF(AF83="","",VLOOKUP(AF83,RarityBackground!$A$7:$B$17,2,0))</f>
        <v/>
      </c>
      <c r="BB83" s="5" t="str">
        <f>IF(AG83="","",IF(AG83="Y",BA83*RarityBackground!$F$5,IF(AG83="N",BA83*(IF(RarityBackground!$F$3+(AH83-1)&gt;10,10,RarityBackground!$F$3+(AH83-1)))))-BA83)</f>
        <v/>
      </c>
    </row>
    <row r="84" ht="15.75" customHeight="1">
      <c r="C84" s="6"/>
      <c r="D84" s="5" t="str">
        <f>IF(A84="","",ROUNDUP(SUM(AI84:BB84)*VLOOKUP(B84,RarityBackground!$A$1:$B$6,2,)*IF(C84="Yes",1,1.1),0))</f>
        <v/>
      </c>
      <c r="F84" s="7"/>
      <c r="I84" s="7"/>
      <c r="J84" s="7"/>
      <c r="K84" s="6"/>
      <c r="L84" s="8"/>
      <c r="M84" s="7"/>
      <c r="N84" s="6"/>
      <c r="O84" s="6"/>
      <c r="P84" s="6"/>
      <c r="Q84" s="8"/>
      <c r="R84" s="7"/>
      <c r="S84" s="7"/>
      <c r="T84" s="6"/>
      <c r="U84" s="6"/>
      <c r="V84" s="6"/>
      <c r="W84" s="6"/>
      <c r="X84" s="6"/>
      <c r="Y84" s="6"/>
      <c r="Z84" s="6"/>
      <c r="AA84" s="8"/>
      <c r="AB84" s="7"/>
      <c r="AC84" s="7"/>
      <c r="AD84" s="6"/>
      <c r="AE84" s="6"/>
      <c r="AF84" s="6"/>
      <c r="AG84" s="6"/>
      <c r="AH84" s="6"/>
      <c r="AI84" s="7" t="str">
        <f>IF(F84="","",F84+IF(G84="",0,VLOOKUP(G84,RarityBackground!$E$7:$F$9,2,0)))</f>
        <v/>
      </c>
      <c r="AJ84" s="5" t="str">
        <f>IF(H84="","",F84+IF(H84=1,RarityBackground!$F$1,IF(H84=2,RarityBackground!$F$1*3,IF(H84=3,RarityBackground!$F$1*6,"Error"))))</f>
        <v/>
      </c>
      <c r="AK84" s="5" t="str">
        <f>IF(I84="","",IF(I84=1,RarityBackground!$F$2,IF(I84=2,RarityBackground!$F$2*3,IF(I84=3,RarityBackground!$F$2*6,"Error"))))</f>
        <v/>
      </c>
      <c r="AL84" s="5" t="str">
        <f>IF(J84="","",ROUNDUP(RarityBackground!$F$6*VLOOKUP(J84, RarityBackground!$A$18:$B$27,2,0),-1))</f>
        <v/>
      </c>
      <c r="AM84" s="5" t="str">
        <f>IF(K84="","",IF(K84="N","",IF(K84="Y",ROUNDUP(RarityBackground!$F$6,-1),"")))</f>
        <v/>
      </c>
      <c r="AN84" s="5" t="str">
        <f>IF(L84="","",IF(L84=1,RarityBackground!$D$1,IF(L84=2,RarityBackground!$D$1*3,IF(L84=3,RarityBackground!$D$1*6,"Error"))))</f>
        <v/>
      </c>
      <c r="AO84" s="5" t="str">
        <f>IF(M84="","",VLOOKUP(M84,RarityBackground!$A$7:$B$17,2,0))</f>
        <v/>
      </c>
      <c r="AP84" s="5" t="str">
        <f>IF(N84="","",IF(N84="Y",AO84*RarityBackground!$F$5,IF(N84="N",AO84*(IF(RarityBackground!$F$3+(O84-1)&gt;10,10,RarityBackground!$F$3+(O84-1)))))-AO84)</f>
        <v/>
      </c>
      <c r="AQ84" s="5" t="str">
        <f t="shared" si="1"/>
        <v/>
      </c>
      <c r="AR84" s="5" t="str">
        <f>IF(Q84="","",Q84*RarityBackground!$D$5)</f>
        <v/>
      </c>
      <c r="AS84" s="5" t="str">
        <f>IF(R84="","",VLOOKUP(R84&amp;"Save1Minute", RarityBackground!$C$6:$D$20,2,0))</f>
        <v/>
      </c>
      <c r="AT84" s="5" t="str">
        <f>IF(S84="","",IF(T84="Y",ROUNDUP(S84*RarityBackground!$D$4,0),IF(T84="N",ROUNDUP(S84*RarityBackground!$D$3,0))))</f>
        <v/>
      </c>
      <c r="AU84" s="5" t="str">
        <f>IF(U84="","",IF(V84="Y",((RarityBackground!$D$4*U84)*(RarityBackground!$F$3+W84)),((RarityBackground!$D$3*U84)*(RarityBackground!$F$3+W84))))</f>
        <v/>
      </c>
      <c r="AV84" s="5" t="str">
        <f>IF(X84="","",IF(Y84="Y",(RarityBackground!$D$4*X84)*IF(Z84="Y",RarityBackground!$F$9,RarityBackground!$F$10),(RarityBackground!$D$3*X84)*IF(Z84="Y",RarityBackground!$F$9,RarityBackground!$F$10)))</f>
        <v/>
      </c>
      <c r="AW84" s="5" t="str">
        <f>IF(AA84="","",AA84*RarityBackground!$D$2)</f>
        <v/>
      </c>
      <c r="AX84" s="5" t="str">
        <f t="shared" si="2"/>
        <v/>
      </c>
      <c r="AY84" s="5" t="str">
        <f>IF(AC84="","",VLOOKUP(AC84,RarityBackground!$A$7:$B$17,2,0))</f>
        <v/>
      </c>
      <c r="AZ84" s="5" t="str">
        <f>IF(AD84="","",IF(AD84="Y",AY84*RarityBackground!$F$5,IF(AD84="N",AY84*(IF(RarityBackground!$F$3+(AE84-1)&gt;10,10,RarityBackground!$F$3+(AE84-1)))))-AY84)</f>
        <v/>
      </c>
      <c r="BA84" s="5" t="str">
        <f>IF(AF84="","",VLOOKUP(AF84,RarityBackground!$A$7:$B$17,2,0))</f>
        <v/>
      </c>
      <c r="BB84" s="5" t="str">
        <f>IF(AG84="","",IF(AG84="Y",BA84*RarityBackground!$F$5,IF(AG84="N",BA84*(IF(RarityBackground!$F$3+(AH84-1)&gt;10,10,RarityBackground!$F$3+(AH84-1)))))-BA84)</f>
        <v/>
      </c>
    </row>
    <row r="85" ht="15.75" customHeight="1">
      <c r="C85" s="6"/>
      <c r="D85" s="5" t="str">
        <f>IF(A85="","",ROUNDUP(SUM(AI85:BB85)*VLOOKUP(B85,RarityBackground!$A$1:$B$6,2,)*IF(C85="Yes",1,1.1),0))</f>
        <v/>
      </c>
      <c r="F85" s="7"/>
      <c r="I85" s="7"/>
      <c r="J85" s="7"/>
      <c r="K85" s="6"/>
      <c r="L85" s="8"/>
      <c r="M85" s="7"/>
      <c r="N85" s="6"/>
      <c r="O85" s="6"/>
      <c r="P85" s="6"/>
      <c r="Q85" s="8"/>
      <c r="R85" s="7"/>
      <c r="S85" s="7"/>
      <c r="T85" s="6"/>
      <c r="U85" s="6"/>
      <c r="V85" s="6"/>
      <c r="W85" s="6"/>
      <c r="X85" s="6"/>
      <c r="Y85" s="6"/>
      <c r="Z85" s="6"/>
      <c r="AA85" s="8"/>
      <c r="AB85" s="7"/>
      <c r="AC85" s="7"/>
      <c r="AD85" s="6"/>
      <c r="AE85" s="6"/>
      <c r="AF85" s="6"/>
      <c r="AG85" s="6"/>
      <c r="AH85" s="6"/>
      <c r="AI85" s="7" t="str">
        <f>IF(F85="","",F85+IF(G85="",0,VLOOKUP(G85,RarityBackground!$E$7:$F$9,2,0)))</f>
        <v/>
      </c>
      <c r="AJ85" s="5" t="str">
        <f>IF(H85="","",F85+IF(H85=1,RarityBackground!$F$1,IF(H85=2,RarityBackground!$F$1*3,IF(H85=3,RarityBackground!$F$1*6,"Error"))))</f>
        <v/>
      </c>
      <c r="AK85" s="5" t="str">
        <f>IF(I85="","",IF(I85=1,RarityBackground!$F$2,IF(I85=2,RarityBackground!$F$2*3,IF(I85=3,RarityBackground!$F$2*6,"Error"))))</f>
        <v/>
      </c>
      <c r="AL85" s="5" t="str">
        <f>IF(J85="","",ROUNDUP(RarityBackground!$F$6*VLOOKUP(J85, RarityBackground!$A$18:$B$27,2,0),-1))</f>
        <v/>
      </c>
      <c r="AM85" s="5" t="str">
        <f>IF(K85="","",IF(K85="N","",IF(K85="Y",ROUNDUP(RarityBackground!$F$6,-1),"")))</f>
        <v/>
      </c>
      <c r="AN85" s="5" t="str">
        <f>IF(L85="","",IF(L85=1,RarityBackground!$D$1,IF(L85=2,RarityBackground!$D$1*3,IF(L85=3,RarityBackground!$D$1*6,"Error"))))</f>
        <v/>
      </c>
      <c r="AO85" s="5" t="str">
        <f>IF(M85="","",VLOOKUP(M85,RarityBackground!$A$7:$B$17,2,0))</f>
        <v/>
      </c>
      <c r="AP85" s="5" t="str">
        <f>IF(N85="","",IF(N85="Y",AO85*RarityBackground!$F$5,IF(N85="N",AO85*(IF(RarityBackground!$F$3+(O85-1)&gt;10,10,RarityBackground!$F$3+(O85-1)))))-AO85)</f>
        <v/>
      </c>
      <c r="AQ85" s="5" t="str">
        <f t="shared" si="1"/>
        <v/>
      </c>
      <c r="AR85" s="5" t="str">
        <f>IF(Q85="","",Q85*RarityBackground!$D$5)</f>
        <v/>
      </c>
      <c r="AS85" s="5" t="str">
        <f>IF(R85="","",VLOOKUP(R85&amp;"Save1Minute", RarityBackground!$C$6:$D$20,2,0))</f>
        <v/>
      </c>
      <c r="AT85" s="5" t="str">
        <f>IF(S85="","",IF(T85="Y",ROUNDUP(S85*RarityBackground!$D$4,0),IF(T85="N",ROUNDUP(S85*RarityBackground!$D$3,0))))</f>
        <v/>
      </c>
      <c r="AU85" s="5" t="str">
        <f>IF(U85="","",IF(V85="Y",((RarityBackground!$D$4*U85)*(RarityBackground!$F$3+W85)),((RarityBackground!$D$3*U85)*(RarityBackground!$F$3+W85))))</f>
        <v/>
      </c>
      <c r="AV85" s="5" t="str">
        <f>IF(X85="","",IF(Y85="Y",(RarityBackground!$D$4*X85)*IF(Z85="Y",RarityBackground!$F$9,RarityBackground!$F$10),(RarityBackground!$D$3*X85)*IF(Z85="Y",RarityBackground!$F$9,RarityBackground!$F$10)))</f>
        <v/>
      </c>
      <c r="AW85" s="5" t="str">
        <f>IF(AA85="","",AA85*RarityBackground!$D$2)</f>
        <v/>
      </c>
      <c r="AX85" s="5" t="str">
        <f t="shared" si="2"/>
        <v/>
      </c>
      <c r="AY85" s="5" t="str">
        <f>IF(AC85="","",VLOOKUP(AC85,RarityBackground!$A$7:$B$17,2,0))</f>
        <v/>
      </c>
      <c r="AZ85" s="5" t="str">
        <f>IF(AD85="","",IF(AD85="Y",AY85*RarityBackground!$F$5,IF(AD85="N",AY85*(IF(RarityBackground!$F$3+(AE85-1)&gt;10,10,RarityBackground!$F$3+(AE85-1)))))-AY85)</f>
        <v/>
      </c>
      <c r="BA85" s="5" t="str">
        <f>IF(AF85="","",VLOOKUP(AF85,RarityBackground!$A$7:$B$17,2,0))</f>
        <v/>
      </c>
      <c r="BB85" s="5" t="str">
        <f>IF(AG85="","",IF(AG85="Y",BA85*RarityBackground!$F$5,IF(AG85="N",BA85*(IF(RarityBackground!$F$3+(AH85-1)&gt;10,10,RarityBackground!$F$3+(AH85-1)))))-BA85)</f>
        <v/>
      </c>
    </row>
    <row r="86" ht="15.75" customHeight="1">
      <c r="C86" s="6"/>
      <c r="D86" s="5" t="str">
        <f>IF(A86="","",ROUNDUP(SUM(AI86:BB86)*VLOOKUP(B86,RarityBackground!$A$1:$B$6,2,)*IF(C86="Yes",1,1.1),0))</f>
        <v/>
      </c>
      <c r="F86" s="7"/>
      <c r="I86" s="7"/>
      <c r="J86" s="7"/>
      <c r="K86" s="6"/>
      <c r="L86" s="8"/>
      <c r="M86" s="7"/>
      <c r="N86" s="6"/>
      <c r="O86" s="6"/>
      <c r="P86" s="6"/>
      <c r="Q86" s="8"/>
      <c r="R86" s="7"/>
      <c r="S86" s="7"/>
      <c r="T86" s="6"/>
      <c r="U86" s="6"/>
      <c r="V86" s="6"/>
      <c r="W86" s="6"/>
      <c r="X86" s="6"/>
      <c r="Y86" s="6"/>
      <c r="Z86" s="6"/>
      <c r="AA86" s="8"/>
      <c r="AB86" s="7"/>
      <c r="AC86" s="7"/>
      <c r="AD86" s="6"/>
      <c r="AE86" s="6"/>
      <c r="AF86" s="6"/>
      <c r="AG86" s="6"/>
      <c r="AH86" s="6"/>
      <c r="AI86" s="7" t="str">
        <f>IF(F86="","",F86+IF(G86="",0,VLOOKUP(G86,RarityBackground!$E$7:$F$9,2,0)))</f>
        <v/>
      </c>
      <c r="AJ86" s="5" t="str">
        <f>IF(H86="","",F86+IF(H86=1,RarityBackground!$F$1,IF(H86=2,RarityBackground!$F$1*3,IF(H86=3,RarityBackground!$F$1*6,"Error"))))</f>
        <v/>
      </c>
      <c r="AK86" s="5" t="str">
        <f>IF(I86="","",IF(I86=1,RarityBackground!$F$2,IF(I86=2,RarityBackground!$F$2*3,IF(I86=3,RarityBackground!$F$2*6,"Error"))))</f>
        <v/>
      </c>
      <c r="AL86" s="5" t="str">
        <f>IF(J86="","",ROUNDUP(RarityBackground!$F$6*VLOOKUP(J86, RarityBackground!$A$18:$B$27,2,0),-1))</f>
        <v/>
      </c>
      <c r="AM86" s="5" t="str">
        <f>IF(K86="","",IF(K86="N","",IF(K86="Y",ROUNDUP(RarityBackground!$F$6,-1),"")))</f>
        <v/>
      </c>
      <c r="AN86" s="5" t="str">
        <f>IF(L86="","",IF(L86=1,RarityBackground!$D$1,IF(L86=2,RarityBackground!$D$1*3,IF(L86=3,RarityBackground!$D$1*6,"Error"))))</f>
        <v/>
      </c>
      <c r="AO86" s="5" t="str">
        <f>IF(M86="","",VLOOKUP(M86,RarityBackground!$A$7:$B$17,2,0))</f>
        <v/>
      </c>
      <c r="AP86" s="5" t="str">
        <f>IF(N86="","",IF(N86="Y",AO86*RarityBackground!$F$5,IF(N86="N",AO86*(IF(RarityBackground!$F$3+(O86-1)&gt;10,10,RarityBackground!$F$3+(O86-1)))))-AO86)</f>
        <v/>
      </c>
      <c r="AQ86" s="5" t="str">
        <f t="shared" si="1"/>
        <v/>
      </c>
      <c r="AR86" s="5" t="str">
        <f>IF(Q86="","",Q86*RarityBackground!$D$5)</f>
        <v/>
      </c>
      <c r="AS86" s="5" t="str">
        <f>IF(R86="","",VLOOKUP(R86&amp;"Save1Minute", RarityBackground!$C$6:$D$20,2,0))</f>
        <v/>
      </c>
      <c r="AT86" s="5" t="str">
        <f>IF(S86="","",IF(T86="Y",ROUNDUP(S86*RarityBackground!$D$4,0),IF(T86="N",ROUNDUP(S86*RarityBackground!$D$3,0))))</f>
        <v/>
      </c>
      <c r="AU86" s="5" t="str">
        <f>IF(U86="","",IF(V86="Y",((RarityBackground!$D$4*U86)*(RarityBackground!$F$3+W86)),((RarityBackground!$D$3*U86)*(RarityBackground!$F$3+W86))))</f>
        <v/>
      </c>
      <c r="AV86" s="5" t="str">
        <f>IF(X86="","",IF(Y86="Y",(RarityBackground!$D$4*X86)*IF(Z86="Y",RarityBackground!$F$9,RarityBackground!$F$10),(RarityBackground!$D$3*X86)*IF(Z86="Y",RarityBackground!$F$9,RarityBackground!$F$10)))</f>
        <v/>
      </c>
      <c r="AW86" s="5" t="str">
        <f>IF(AA86="","",AA86*RarityBackground!$D$2)</f>
        <v/>
      </c>
      <c r="AX86" s="5" t="str">
        <f t="shared" si="2"/>
        <v/>
      </c>
      <c r="AY86" s="5" t="str">
        <f>IF(AC86="","",VLOOKUP(AC86,RarityBackground!$A$7:$B$17,2,0))</f>
        <v/>
      </c>
      <c r="AZ86" s="5" t="str">
        <f>IF(AD86="","",IF(AD86="Y",AY86*RarityBackground!$F$5,IF(AD86="N",AY86*(IF(RarityBackground!$F$3+(AE86-1)&gt;10,10,RarityBackground!$F$3+(AE86-1)))))-AY86)</f>
        <v/>
      </c>
      <c r="BA86" s="5" t="str">
        <f>IF(AF86="","",VLOOKUP(AF86,RarityBackground!$A$7:$B$17,2,0))</f>
        <v/>
      </c>
      <c r="BB86" s="5" t="str">
        <f>IF(AG86="","",IF(AG86="Y",BA86*RarityBackground!$F$5,IF(AG86="N",BA86*(IF(RarityBackground!$F$3+(AH86-1)&gt;10,10,RarityBackground!$F$3+(AH86-1)))))-BA86)</f>
        <v/>
      </c>
    </row>
    <row r="87" ht="15.75" customHeight="1">
      <c r="C87" s="6"/>
      <c r="D87" s="5" t="str">
        <f>IF(A87="","",ROUNDUP(SUM(AI87:BB87)*VLOOKUP(B87,RarityBackground!$A$1:$B$6,2,)*IF(C87="Yes",1,1.1),0))</f>
        <v/>
      </c>
      <c r="F87" s="7"/>
      <c r="I87" s="7"/>
      <c r="J87" s="7"/>
      <c r="K87" s="6"/>
      <c r="L87" s="8"/>
      <c r="M87" s="7"/>
      <c r="N87" s="6"/>
      <c r="O87" s="6"/>
      <c r="P87" s="6"/>
      <c r="Q87" s="8"/>
      <c r="R87" s="7"/>
      <c r="S87" s="7"/>
      <c r="T87" s="6"/>
      <c r="U87" s="6"/>
      <c r="V87" s="6"/>
      <c r="W87" s="6"/>
      <c r="X87" s="6"/>
      <c r="Y87" s="6"/>
      <c r="Z87" s="6"/>
      <c r="AA87" s="8"/>
      <c r="AB87" s="7"/>
      <c r="AC87" s="7"/>
      <c r="AD87" s="6"/>
      <c r="AE87" s="6"/>
      <c r="AF87" s="6"/>
      <c r="AG87" s="6"/>
      <c r="AH87" s="6"/>
      <c r="AI87" s="7" t="str">
        <f>IF(F87="","",F87+IF(G87="",0,VLOOKUP(G87,RarityBackground!$E$7:$F$9,2,0)))</f>
        <v/>
      </c>
      <c r="AJ87" s="5" t="str">
        <f>IF(H87="","",F87+IF(H87=1,RarityBackground!$F$1,IF(H87=2,RarityBackground!$F$1*3,IF(H87=3,RarityBackground!$F$1*6,"Error"))))</f>
        <v/>
      </c>
      <c r="AK87" s="5" t="str">
        <f>IF(I87="","",IF(I87=1,RarityBackground!$F$2,IF(I87=2,RarityBackground!$F$2*3,IF(I87=3,RarityBackground!$F$2*6,"Error"))))</f>
        <v/>
      </c>
      <c r="AL87" s="5" t="str">
        <f>IF(J87="","",ROUNDUP(RarityBackground!$F$6*VLOOKUP(J87, RarityBackground!$A$18:$B$27,2,0),-1))</f>
        <v/>
      </c>
      <c r="AM87" s="5" t="str">
        <f>IF(K87="","",IF(K87="N","",IF(K87="Y",ROUNDUP(RarityBackground!$F$6,-1),"")))</f>
        <v/>
      </c>
      <c r="AN87" s="5" t="str">
        <f>IF(L87="","",IF(L87=1,RarityBackground!$D$1,IF(L87=2,RarityBackground!$D$1*3,IF(L87=3,RarityBackground!$D$1*6,"Error"))))</f>
        <v/>
      </c>
      <c r="AO87" s="5" t="str">
        <f>IF(M87="","",VLOOKUP(M87,RarityBackground!$A$7:$B$17,2,0))</f>
        <v/>
      </c>
      <c r="AP87" s="5" t="str">
        <f>IF(N87="","",IF(N87="Y",AO87*RarityBackground!$F$5,IF(N87="N",AO87*(IF(RarityBackground!$F$3+(O87-1)&gt;10,10,RarityBackground!$F$3+(O87-1)))))-AO87)</f>
        <v/>
      </c>
      <c r="AQ87" s="5" t="str">
        <f t="shared" si="1"/>
        <v/>
      </c>
      <c r="AR87" s="5" t="str">
        <f>IF(Q87="","",Q87*RarityBackground!$D$5)</f>
        <v/>
      </c>
      <c r="AS87" s="5" t="str">
        <f>IF(R87="","",VLOOKUP(R87&amp;"Save1Minute", RarityBackground!$C$6:$D$20,2,0))</f>
        <v/>
      </c>
      <c r="AT87" s="5" t="str">
        <f>IF(S87="","",IF(T87="Y",ROUNDUP(S87*RarityBackground!$D$4,0),IF(T87="N",ROUNDUP(S87*RarityBackground!$D$3,0))))</f>
        <v/>
      </c>
      <c r="AU87" s="5" t="str">
        <f>IF(U87="","",IF(V87="Y",((RarityBackground!$D$4*U87)*(RarityBackground!$F$3+W87)),((RarityBackground!$D$3*U87)*(RarityBackground!$F$3+W87))))</f>
        <v/>
      </c>
      <c r="AV87" s="5" t="str">
        <f>IF(X87="","",IF(Y87="Y",(RarityBackground!$D$4*X87)*IF(Z87="Y",RarityBackground!$F$9,RarityBackground!$F$10),(RarityBackground!$D$3*X87)*IF(Z87="Y",RarityBackground!$F$9,RarityBackground!$F$10)))</f>
        <v/>
      </c>
      <c r="AW87" s="5" t="str">
        <f>IF(AA87="","",AA87*RarityBackground!$D$2)</f>
        <v/>
      </c>
      <c r="AX87" s="5" t="str">
        <f t="shared" si="2"/>
        <v/>
      </c>
      <c r="AY87" s="5" t="str">
        <f>IF(AC87="","",VLOOKUP(AC87,RarityBackground!$A$7:$B$17,2,0))</f>
        <v/>
      </c>
      <c r="AZ87" s="5" t="str">
        <f>IF(AD87="","",IF(AD87="Y",AY87*RarityBackground!$F$5,IF(AD87="N",AY87*(IF(RarityBackground!$F$3+(AE87-1)&gt;10,10,RarityBackground!$F$3+(AE87-1)))))-AY87)</f>
        <v/>
      </c>
      <c r="BA87" s="5" t="str">
        <f>IF(AF87="","",VLOOKUP(AF87,RarityBackground!$A$7:$B$17,2,0))</f>
        <v/>
      </c>
      <c r="BB87" s="5" t="str">
        <f>IF(AG87="","",IF(AG87="Y",BA87*RarityBackground!$F$5,IF(AG87="N",BA87*(IF(RarityBackground!$F$3+(AH87-1)&gt;10,10,RarityBackground!$F$3+(AH87-1)))))-BA87)</f>
        <v/>
      </c>
    </row>
    <row r="88" ht="15.75" customHeight="1">
      <c r="C88" s="6"/>
      <c r="D88" s="5" t="str">
        <f>IF(A88="","",ROUNDUP(SUM(AI88:BB88)*VLOOKUP(B88,RarityBackground!$A$1:$B$6,2,)*IF(C88="Yes",1,1.1),0))</f>
        <v/>
      </c>
      <c r="F88" s="7"/>
      <c r="I88" s="7"/>
      <c r="J88" s="7"/>
      <c r="K88" s="6"/>
      <c r="L88" s="8"/>
      <c r="M88" s="7"/>
      <c r="N88" s="6"/>
      <c r="O88" s="6"/>
      <c r="P88" s="6"/>
      <c r="Q88" s="8"/>
      <c r="R88" s="7"/>
      <c r="S88" s="7"/>
      <c r="T88" s="6"/>
      <c r="U88" s="6"/>
      <c r="V88" s="6"/>
      <c r="W88" s="6"/>
      <c r="X88" s="6"/>
      <c r="Y88" s="6"/>
      <c r="Z88" s="6"/>
      <c r="AA88" s="8"/>
      <c r="AB88" s="7"/>
      <c r="AC88" s="7"/>
      <c r="AD88" s="6"/>
      <c r="AE88" s="6"/>
      <c r="AF88" s="6"/>
      <c r="AG88" s="6"/>
      <c r="AH88" s="6"/>
      <c r="AI88" s="7" t="str">
        <f>IF(F88="","",F88+IF(G88="",0,VLOOKUP(G88,RarityBackground!$E$7:$F$9,2,0)))</f>
        <v/>
      </c>
      <c r="AJ88" s="5" t="str">
        <f>IF(H88="","",F88+IF(H88=1,RarityBackground!$F$1,IF(H88=2,RarityBackground!$F$1*3,IF(H88=3,RarityBackground!$F$1*6,"Error"))))</f>
        <v/>
      </c>
      <c r="AK88" s="5" t="str">
        <f>IF(I88="","",IF(I88=1,RarityBackground!$F$2,IF(I88=2,RarityBackground!$F$2*3,IF(I88=3,RarityBackground!$F$2*6,"Error"))))</f>
        <v/>
      </c>
      <c r="AL88" s="5" t="str">
        <f>IF(J88="","",ROUNDUP(RarityBackground!$F$6*VLOOKUP(J88, RarityBackground!$A$18:$B$27,2,0),-1))</f>
        <v/>
      </c>
      <c r="AM88" s="5" t="str">
        <f>IF(K88="","",IF(K88="N","",IF(K88="Y",ROUNDUP(RarityBackground!$F$6,-1),"")))</f>
        <v/>
      </c>
      <c r="AN88" s="5" t="str">
        <f>IF(L88="","",IF(L88=1,RarityBackground!$D$1,IF(L88=2,RarityBackground!$D$1*3,IF(L88=3,RarityBackground!$D$1*6,"Error"))))</f>
        <v/>
      </c>
      <c r="AO88" s="5" t="str">
        <f>IF(M88="","",VLOOKUP(M88,RarityBackground!$A$7:$B$17,2,0))</f>
        <v/>
      </c>
      <c r="AP88" s="5" t="str">
        <f>IF(N88="","",IF(N88="Y",AO88*RarityBackground!$F$5,IF(N88="N",AO88*(IF(RarityBackground!$F$3+(O88-1)&gt;10,10,RarityBackground!$F$3+(O88-1)))))-AO88)</f>
        <v/>
      </c>
      <c r="AQ88" s="5" t="str">
        <f t="shared" si="1"/>
        <v/>
      </c>
      <c r="AR88" s="5" t="str">
        <f>IF(Q88="","",Q88*RarityBackground!$D$5)</f>
        <v/>
      </c>
      <c r="AS88" s="5" t="str">
        <f>IF(R88="","",VLOOKUP(R88&amp;"Save1Minute", RarityBackground!$C$6:$D$20,2,0))</f>
        <v/>
      </c>
      <c r="AT88" s="5" t="str">
        <f>IF(S88="","",IF(T88="Y",ROUNDUP(S88*RarityBackground!$D$4,0),IF(T88="N",ROUNDUP(S88*RarityBackground!$D$3,0))))</f>
        <v/>
      </c>
      <c r="AU88" s="5" t="str">
        <f>IF(U88="","",IF(V88="Y",((RarityBackground!$D$4*U88)*(RarityBackground!$F$3+W88)),((RarityBackground!$D$3*U88)*(RarityBackground!$F$3+W88))))</f>
        <v/>
      </c>
      <c r="AV88" s="5" t="str">
        <f>IF(X88="","",IF(Y88="Y",(RarityBackground!$D$4*X88)*IF(Z88="Y",RarityBackground!$F$9,RarityBackground!$F$10),(RarityBackground!$D$3*X88)*IF(Z88="Y",RarityBackground!$F$9,RarityBackground!$F$10)))</f>
        <v/>
      </c>
      <c r="AW88" s="5" t="str">
        <f>IF(AA88="","",AA88*RarityBackground!$D$2)</f>
        <v/>
      </c>
      <c r="AX88" s="5" t="str">
        <f t="shared" si="2"/>
        <v/>
      </c>
      <c r="AY88" s="5" t="str">
        <f>IF(AC88="","",VLOOKUP(AC88,RarityBackground!$A$7:$B$17,2,0))</f>
        <v/>
      </c>
      <c r="AZ88" s="5" t="str">
        <f>IF(AD88="","",IF(AD88="Y",AY88*RarityBackground!$F$5,IF(AD88="N",AY88*(IF(RarityBackground!$F$3+(AE88-1)&gt;10,10,RarityBackground!$F$3+(AE88-1)))))-AY88)</f>
        <v/>
      </c>
      <c r="BA88" s="5" t="str">
        <f>IF(AF88="","",VLOOKUP(AF88,RarityBackground!$A$7:$B$17,2,0))</f>
        <v/>
      </c>
      <c r="BB88" s="5" t="str">
        <f>IF(AG88="","",IF(AG88="Y",BA88*RarityBackground!$F$5,IF(AG88="N",BA88*(IF(RarityBackground!$F$3+(AH88-1)&gt;10,10,RarityBackground!$F$3+(AH88-1)))))-BA88)</f>
        <v/>
      </c>
    </row>
    <row r="89" ht="15.75" customHeight="1">
      <c r="C89" s="6"/>
      <c r="D89" s="5" t="str">
        <f>IF(A89="","",ROUNDUP(SUM(AI89:BB89)*VLOOKUP(B89,RarityBackground!$A$1:$B$6,2,)*IF(C89="Yes",1,1.1),0))</f>
        <v/>
      </c>
      <c r="F89" s="7"/>
      <c r="I89" s="7"/>
      <c r="J89" s="7"/>
      <c r="K89" s="6"/>
      <c r="L89" s="8"/>
      <c r="M89" s="7"/>
      <c r="N89" s="6"/>
      <c r="O89" s="6"/>
      <c r="P89" s="6"/>
      <c r="Q89" s="8"/>
      <c r="R89" s="7"/>
      <c r="S89" s="7"/>
      <c r="T89" s="6"/>
      <c r="U89" s="6"/>
      <c r="V89" s="6"/>
      <c r="W89" s="6"/>
      <c r="X89" s="6"/>
      <c r="Y89" s="6"/>
      <c r="Z89" s="6"/>
      <c r="AA89" s="8"/>
      <c r="AB89" s="7"/>
      <c r="AC89" s="7"/>
      <c r="AD89" s="6"/>
      <c r="AE89" s="6"/>
      <c r="AF89" s="6"/>
      <c r="AG89" s="6"/>
      <c r="AH89" s="6"/>
      <c r="AI89" s="7" t="str">
        <f>IF(F89="","",F89+IF(G89="",0,VLOOKUP(G89,RarityBackground!$E$7:$F$9,2,0)))</f>
        <v/>
      </c>
      <c r="AJ89" s="5" t="str">
        <f>IF(H89="","",F89+IF(H89=1,RarityBackground!$F$1,IF(H89=2,RarityBackground!$F$1*3,IF(H89=3,RarityBackground!$F$1*6,"Error"))))</f>
        <v/>
      </c>
      <c r="AK89" s="5" t="str">
        <f>IF(I89="","",IF(I89=1,RarityBackground!$F$2,IF(I89=2,RarityBackground!$F$2*3,IF(I89=3,RarityBackground!$F$2*6,"Error"))))</f>
        <v/>
      </c>
      <c r="AL89" s="5" t="str">
        <f>IF(J89="","",ROUNDUP(RarityBackground!$F$6*VLOOKUP(J89, RarityBackground!$A$18:$B$27,2,0),-1))</f>
        <v/>
      </c>
      <c r="AM89" s="5" t="str">
        <f>IF(K89="","",IF(K89="N","",IF(K89="Y",ROUNDUP(RarityBackground!$F$6,-1),"")))</f>
        <v/>
      </c>
      <c r="AN89" s="5" t="str">
        <f>IF(L89="","",IF(L89=1,RarityBackground!$D$1,IF(L89=2,RarityBackground!$D$1*3,IF(L89=3,RarityBackground!$D$1*6,"Error"))))</f>
        <v/>
      </c>
      <c r="AO89" s="5" t="str">
        <f>IF(M89="","",VLOOKUP(M89,RarityBackground!$A$7:$B$17,2,0))</f>
        <v/>
      </c>
      <c r="AP89" s="5" t="str">
        <f>IF(N89="","",IF(N89="Y",AO89*RarityBackground!$F$5,IF(N89="N",AO89*(IF(RarityBackground!$F$3+(O89-1)&gt;10,10,RarityBackground!$F$3+(O89-1)))))-AO89)</f>
        <v/>
      </c>
      <c r="AQ89" s="5" t="str">
        <f t="shared" si="1"/>
        <v/>
      </c>
      <c r="AR89" s="5" t="str">
        <f>IF(Q89="","",Q89*RarityBackground!$D$5)</f>
        <v/>
      </c>
      <c r="AS89" s="5" t="str">
        <f>IF(R89="","",VLOOKUP(R89&amp;"Save1Minute", RarityBackground!$C$6:$D$20,2,0))</f>
        <v/>
      </c>
      <c r="AT89" s="5" t="str">
        <f>IF(S89="","",IF(T89="Y",ROUNDUP(S89*RarityBackground!$D$4,0),IF(T89="N",ROUNDUP(S89*RarityBackground!$D$3,0))))</f>
        <v/>
      </c>
      <c r="AU89" s="5" t="str">
        <f>IF(U89="","",IF(V89="Y",((RarityBackground!$D$4*U89)*(RarityBackground!$F$3+W89)),((RarityBackground!$D$3*U89)*(RarityBackground!$F$3+W89))))</f>
        <v/>
      </c>
      <c r="AV89" s="5" t="str">
        <f>IF(X89="","",IF(Y89="Y",(RarityBackground!$D$4*X89)*IF(Z89="Y",RarityBackground!$F$9,RarityBackground!$F$10),(RarityBackground!$D$3*X89)*IF(Z89="Y",RarityBackground!$F$9,RarityBackground!$F$10)))</f>
        <v/>
      </c>
      <c r="AW89" s="5" t="str">
        <f>IF(AA89="","",AA89*RarityBackground!$D$2)</f>
        <v/>
      </c>
      <c r="AX89" s="5" t="str">
        <f t="shared" si="2"/>
        <v/>
      </c>
      <c r="AY89" s="5" t="str">
        <f>IF(AC89="","",VLOOKUP(AC89,RarityBackground!$A$7:$B$17,2,0))</f>
        <v/>
      </c>
      <c r="AZ89" s="5" t="str">
        <f>IF(AD89="","",IF(AD89="Y",AY89*RarityBackground!$F$5,IF(AD89="N",AY89*(IF(RarityBackground!$F$3+(AE89-1)&gt;10,10,RarityBackground!$F$3+(AE89-1)))))-AY89)</f>
        <v/>
      </c>
      <c r="BA89" s="5" t="str">
        <f>IF(AF89="","",VLOOKUP(AF89,RarityBackground!$A$7:$B$17,2,0))</f>
        <v/>
      </c>
      <c r="BB89" s="5" t="str">
        <f>IF(AG89="","",IF(AG89="Y",BA89*RarityBackground!$F$5,IF(AG89="N",BA89*(IF(RarityBackground!$F$3+(AH89-1)&gt;10,10,RarityBackground!$F$3+(AH89-1)))))-BA89)</f>
        <v/>
      </c>
    </row>
    <row r="90" ht="15.75" customHeight="1">
      <c r="C90" s="6"/>
      <c r="D90" s="5" t="str">
        <f>IF(A90="","",ROUNDUP(SUM(AI90:BB90)*VLOOKUP(B90,RarityBackground!$A$1:$B$6,2,)*IF(C90="Yes",1,1.1),0))</f>
        <v/>
      </c>
      <c r="F90" s="7"/>
      <c r="I90" s="7"/>
      <c r="J90" s="7"/>
      <c r="K90" s="6"/>
      <c r="L90" s="8"/>
      <c r="M90" s="7"/>
      <c r="N90" s="6"/>
      <c r="O90" s="6"/>
      <c r="P90" s="6"/>
      <c r="Q90" s="8"/>
      <c r="R90" s="7"/>
      <c r="S90" s="7"/>
      <c r="T90" s="6"/>
      <c r="U90" s="6"/>
      <c r="V90" s="6"/>
      <c r="W90" s="6"/>
      <c r="X90" s="6"/>
      <c r="Y90" s="6"/>
      <c r="Z90" s="6"/>
      <c r="AA90" s="8"/>
      <c r="AB90" s="7"/>
      <c r="AC90" s="7"/>
      <c r="AD90" s="6"/>
      <c r="AE90" s="6"/>
      <c r="AF90" s="6"/>
      <c r="AG90" s="6"/>
      <c r="AH90" s="6"/>
      <c r="AI90" s="7" t="str">
        <f>IF(F90="","",F90+IF(G90="",0,VLOOKUP(G90,RarityBackground!$E$7:$F$9,2,0)))</f>
        <v/>
      </c>
      <c r="AJ90" s="5" t="str">
        <f>IF(H90="","",F90+IF(H90=1,RarityBackground!$F$1,IF(H90=2,RarityBackground!$F$1*3,IF(H90=3,RarityBackground!$F$1*6,"Error"))))</f>
        <v/>
      </c>
      <c r="AK90" s="5" t="str">
        <f>IF(I90="","",IF(I90=1,RarityBackground!$F$2,IF(I90=2,RarityBackground!$F$2*3,IF(I90=3,RarityBackground!$F$2*6,"Error"))))</f>
        <v/>
      </c>
      <c r="AL90" s="5" t="str">
        <f>IF(J90="","",ROUNDUP(RarityBackground!$F$6*VLOOKUP(J90, RarityBackground!$A$18:$B$27,2,0),-1))</f>
        <v/>
      </c>
      <c r="AM90" s="5" t="str">
        <f>IF(K90="","",IF(K90="N","",IF(K90="Y",ROUNDUP(RarityBackground!$F$6,-1),"")))</f>
        <v/>
      </c>
      <c r="AN90" s="5" t="str">
        <f>IF(L90="","",IF(L90=1,RarityBackground!$D$1,IF(L90=2,RarityBackground!$D$1*3,IF(L90=3,RarityBackground!$D$1*6,"Error"))))</f>
        <v/>
      </c>
      <c r="AO90" s="5" t="str">
        <f>IF(M90="","",VLOOKUP(M90,RarityBackground!$A$7:$B$17,2,0))</f>
        <v/>
      </c>
      <c r="AP90" s="5" t="str">
        <f>IF(N90="","",IF(N90="Y",AO90*RarityBackground!$F$5,IF(N90="N",AO90*(IF(RarityBackground!$F$3+(O90-1)&gt;10,10,RarityBackground!$F$3+(O90-1)))))-AO90)</f>
        <v/>
      </c>
      <c r="AQ90" s="5" t="str">
        <f t="shared" si="1"/>
        <v/>
      </c>
      <c r="AR90" s="5" t="str">
        <f>IF(Q90="","",Q90*RarityBackground!$D$5)</f>
        <v/>
      </c>
      <c r="AS90" s="5" t="str">
        <f>IF(R90="","",VLOOKUP(R90&amp;"Save1Minute", RarityBackground!$C$6:$D$20,2,0))</f>
        <v/>
      </c>
      <c r="AT90" s="5" t="str">
        <f>IF(S90="","",IF(T90="Y",ROUNDUP(S90*RarityBackground!$D$4,0),IF(T90="N",ROUNDUP(S90*RarityBackground!$D$3,0))))</f>
        <v/>
      </c>
      <c r="AU90" s="5" t="str">
        <f>IF(U90="","",IF(V90="Y",((RarityBackground!$D$4*U90)*(RarityBackground!$F$3+W90)),((RarityBackground!$D$3*U90)*(RarityBackground!$F$3+W90))))</f>
        <v/>
      </c>
      <c r="AV90" s="5" t="str">
        <f>IF(X90="","",IF(Y90="Y",(RarityBackground!$D$4*X90)*IF(Z90="Y",RarityBackground!$F$9,RarityBackground!$F$10),(RarityBackground!$D$3*X90)*IF(Z90="Y",RarityBackground!$F$9,RarityBackground!$F$10)))</f>
        <v/>
      </c>
      <c r="AW90" s="5" t="str">
        <f>IF(AA90="","",AA90*RarityBackground!$D$2)</f>
        <v/>
      </c>
      <c r="AX90" s="5" t="str">
        <f t="shared" si="2"/>
        <v/>
      </c>
      <c r="AY90" s="5" t="str">
        <f>IF(AC90="","",VLOOKUP(AC90,RarityBackground!$A$7:$B$17,2,0))</f>
        <v/>
      </c>
      <c r="AZ90" s="5" t="str">
        <f>IF(AD90="","",IF(AD90="Y",AY90*RarityBackground!$F$5,IF(AD90="N",AY90*(IF(RarityBackground!$F$3+(AE90-1)&gt;10,10,RarityBackground!$F$3+(AE90-1)))))-AY90)</f>
        <v/>
      </c>
      <c r="BA90" s="5" t="str">
        <f>IF(AF90="","",VLOOKUP(AF90,RarityBackground!$A$7:$B$17,2,0))</f>
        <v/>
      </c>
      <c r="BB90" s="5" t="str">
        <f>IF(AG90="","",IF(AG90="Y",BA90*RarityBackground!$F$5,IF(AG90="N",BA90*(IF(RarityBackground!$F$3+(AH90-1)&gt;10,10,RarityBackground!$F$3+(AH90-1)))))-BA90)</f>
        <v/>
      </c>
    </row>
    <row r="91" ht="15.75" customHeight="1">
      <c r="C91" s="6"/>
      <c r="D91" s="5" t="str">
        <f>IF(A91="","",ROUNDUP(SUM(AI91:BB91)*VLOOKUP(B91,RarityBackground!$A$1:$B$6,2,)*IF(C91="Yes",1,1.1),0))</f>
        <v/>
      </c>
      <c r="F91" s="7"/>
      <c r="I91" s="7"/>
      <c r="J91" s="7"/>
      <c r="K91" s="6"/>
      <c r="L91" s="8"/>
      <c r="M91" s="7"/>
      <c r="N91" s="6"/>
      <c r="O91" s="6"/>
      <c r="P91" s="6"/>
      <c r="Q91" s="8"/>
      <c r="R91" s="7"/>
      <c r="S91" s="7"/>
      <c r="T91" s="6"/>
      <c r="U91" s="6"/>
      <c r="V91" s="6"/>
      <c r="W91" s="6"/>
      <c r="X91" s="6"/>
      <c r="Y91" s="6"/>
      <c r="Z91" s="6"/>
      <c r="AA91" s="8"/>
      <c r="AB91" s="7"/>
      <c r="AC91" s="7"/>
      <c r="AD91" s="6"/>
      <c r="AE91" s="6"/>
      <c r="AF91" s="6"/>
      <c r="AG91" s="6"/>
      <c r="AH91" s="6"/>
      <c r="AI91" s="7" t="str">
        <f>IF(F91="","",F91+IF(G91="",0,VLOOKUP(G91,RarityBackground!$E$7:$F$9,2,0)))</f>
        <v/>
      </c>
      <c r="AJ91" s="5" t="str">
        <f>IF(H91="","",F91+IF(H91=1,RarityBackground!$F$1,IF(H91=2,RarityBackground!$F$1*3,IF(H91=3,RarityBackground!$F$1*6,"Error"))))</f>
        <v/>
      </c>
      <c r="AK91" s="5" t="str">
        <f>IF(I91="","",IF(I91=1,RarityBackground!$F$2,IF(I91=2,RarityBackground!$F$2*3,IF(I91=3,RarityBackground!$F$2*6,"Error"))))</f>
        <v/>
      </c>
      <c r="AL91" s="5" t="str">
        <f>IF(J91="","",ROUNDUP(RarityBackground!$F$6*VLOOKUP(J91, RarityBackground!$A$18:$B$27,2,0),-1))</f>
        <v/>
      </c>
      <c r="AM91" s="5" t="str">
        <f>IF(K91="","",IF(K91="N","",IF(K91="Y",ROUNDUP(RarityBackground!$F$6,-1),"")))</f>
        <v/>
      </c>
      <c r="AN91" s="5" t="str">
        <f>IF(L91="","",IF(L91=1,RarityBackground!$D$1,IF(L91=2,RarityBackground!$D$1*3,IF(L91=3,RarityBackground!$D$1*6,"Error"))))</f>
        <v/>
      </c>
      <c r="AO91" s="5" t="str">
        <f>IF(M91="","",VLOOKUP(M91,RarityBackground!$A$7:$B$17,2,0))</f>
        <v/>
      </c>
      <c r="AP91" s="5" t="str">
        <f>IF(N91="","",IF(N91="Y",AO91*RarityBackground!$F$5,IF(N91="N",AO91*(IF(RarityBackground!$F$3+(O91-1)&gt;10,10,RarityBackground!$F$3+(O91-1)))))-AO91)</f>
        <v/>
      </c>
      <c r="AQ91" s="5" t="str">
        <f t="shared" si="1"/>
        <v/>
      </c>
      <c r="AR91" s="5" t="str">
        <f>IF(Q91="","",Q91*RarityBackground!$D$5)</f>
        <v/>
      </c>
      <c r="AS91" s="5" t="str">
        <f>IF(R91="","",VLOOKUP(R91&amp;"Save1Minute", RarityBackground!$C$6:$D$20,2,0))</f>
        <v/>
      </c>
      <c r="AT91" s="5" t="str">
        <f>IF(S91="","",IF(T91="Y",ROUNDUP(S91*RarityBackground!$D$4,0),IF(T91="N",ROUNDUP(S91*RarityBackground!$D$3,0))))</f>
        <v/>
      </c>
      <c r="AU91" s="5" t="str">
        <f>IF(U91="","",IF(V91="Y",((RarityBackground!$D$4*U91)*(RarityBackground!$F$3+W91)),((RarityBackground!$D$3*U91)*(RarityBackground!$F$3+W91))))</f>
        <v/>
      </c>
      <c r="AV91" s="5" t="str">
        <f>IF(X91="","",IF(Y91="Y",(RarityBackground!$D$4*X91)*IF(Z91="Y",RarityBackground!$F$9,RarityBackground!$F$10),(RarityBackground!$D$3*X91)*IF(Z91="Y",RarityBackground!$F$9,RarityBackground!$F$10)))</f>
        <v/>
      </c>
      <c r="AW91" s="5" t="str">
        <f>IF(AA91="","",AA91*RarityBackground!$D$2)</f>
        <v/>
      </c>
      <c r="AX91" s="5" t="str">
        <f t="shared" si="2"/>
        <v/>
      </c>
      <c r="AY91" s="5" t="str">
        <f>IF(AC91="","",VLOOKUP(AC91,RarityBackground!$A$7:$B$17,2,0))</f>
        <v/>
      </c>
      <c r="AZ91" s="5" t="str">
        <f>IF(AD91="","",IF(AD91="Y",AY91*RarityBackground!$F$5,IF(AD91="N",AY91*(IF(RarityBackground!$F$3+(AE91-1)&gt;10,10,RarityBackground!$F$3+(AE91-1)))))-AY91)</f>
        <v/>
      </c>
      <c r="BA91" s="5" t="str">
        <f>IF(AF91="","",VLOOKUP(AF91,RarityBackground!$A$7:$B$17,2,0))</f>
        <v/>
      </c>
      <c r="BB91" s="5" t="str">
        <f>IF(AG91="","",IF(AG91="Y",BA91*RarityBackground!$F$5,IF(AG91="N",BA91*(IF(RarityBackground!$F$3+(AH91-1)&gt;10,10,RarityBackground!$F$3+(AH91-1)))))-BA91)</f>
        <v/>
      </c>
    </row>
    <row r="92" ht="15.75" customHeight="1">
      <c r="C92" s="6"/>
      <c r="D92" s="5" t="str">
        <f>IF(A92="","",ROUNDUP(SUM(AI92:BB92)*VLOOKUP(B92,RarityBackground!$A$1:$B$6,2,)*IF(C92="Yes",1,1.1),0))</f>
        <v/>
      </c>
      <c r="F92" s="7"/>
      <c r="I92" s="7"/>
      <c r="J92" s="7"/>
      <c r="K92" s="6"/>
      <c r="L92" s="8"/>
      <c r="M92" s="7"/>
      <c r="N92" s="6"/>
      <c r="O92" s="6"/>
      <c r="P92" s="6"/>
      <c r="Q92" s="8"/>
      <c r="R92" s="7"/>
      <c r="S92" s="7"/>
      <c r="T92" s="6"/>
      <c r="U92" s="6"/>
      <c r="V92" s="6"/>
      <c r="W92" s="6"/>
      <c r="X92" s="6"/>
      <c r="Y92" s="6"/>
      <c r="Z92" s="6"/>
      <c r="AA92" s="8"/>
      <c r="AB92" s="7"/>
      <c r="AC92" s="7"/>
      <c r="AD92" s="6"/>
      <c r="AE92" s="6"/>
      <c r="AF92" s="6"/>
      <c r="AG92" s="6"/>
      <c r="AH92" s="6"/>
      <c r="AI92" s="7" t="str">
        <f>IF(F92="","",F92+IF(G92="",0,VLOOKUP(G92,RarityBackground!$E$7:$F$9,2,0)))</f>
        <v/>
      </c>
      <c r="AJ92" s="5" t="str">
        <f>IF(H92="","",F92+IF(H92=1,RarityBackground!$F$1,IF(H92=2,RarityBackground!$F$1*3,IF(H92=3,RarityBackground!$F$1*6,"Error"))))</f>
        <v/>
      </c>
      <c r="AK92" s="5" t="str">
        <f>IF(I92="","",IF(I92=1,RarityBackground!$F$2,IF(I92=2,RarityBackground!$F$2*3,IF(I92=3,RarityBackground!$F$2*6,"Error"))))</f>
        <v/>
      </c>
      <c r="AL92" s="5" t="str">
        <f>IF(J92="","",ROUNDUP(RarityBackground!$F$6*VLOOKUP(J92, RarityBackground!$A$18:$B$27,2,0),-1))</f>
        <v/>
      </c>
      <c r="AM92" s="5" t="str">
        <f>IF(K92="","",IF(K92="N","",IF(K92="Y",ROUNDUP(RarityBackground!$F$6,-1),"")))</f>
        <v/>
      </c>
      <c r="AN92" s="5" t="str">
        <f>IF(L92="","",IF(L92=1,RarityBackground!$D$1,IF(L92=2,RarityBackground!$D$1*3,IF(L92=3,RarityBackground!$D$1*6,"Error"))))</f>
        <v/>
      </c>
      <c r="AO92" s="5" t="str">
        <f>IF(M92="","",VLOOKUP(M92,RarityBackground!$A$7:$B$17,2,0))</f>
        <v/>
      </c>
      <c r="AP92" s="5" t="str">
        <f>IF(N92="","",IF(N92="Y",AO92*RarityBackground!$F$5,IF(N92="N",AO92*(IF(RarityBackground!$F$3+(O92-1)&gt;10,10,RarityBackground!$F$3+(O92-1)))))-AO92)</f>
        <v/>
      </c>
      <c r="AQ92" s="5" t="str">
        <f t="shared" si="1"/>
        <v/>
      </c>
      <c r="AR92" s="5" t="str">
        <f>IF(Q92="","",Q92*RarityBackground!$D$5)</f>
        <v/>
      </c>
      <c r="AS92" s="5" t="str">
        <f>IF(R92="","",VLOOKUP(R92&amp;"Save1Minute", RarityBackground!$C$6:$D$20,2,0))</f>
        <v/>
      </c>
      <c r="AT92" s="5" t="str">
        <f>IF(S92="","",IF(T92="Y",ROUNDUP(S92*RarityBackground!$D$4,0),IF(T92="N",ROUNDUP(S92*RarityBackground!$D$3,0))))</f>
        <v/>
      </c>
      <c r="AU92" s="5" t="str">
        <f>IF(U92="","",IF(V92="Y",((RarityBackground!$D$4*U92)*(RarityBackground!$F$3+W92)),((RarityBackground!$D$3*U92)*(RarityBackground!$F$3+W92))))</f>
        <v/>
      </c>
      <c r="AV92" s="5" t="str">
        <f>IF(X92="","",IF(Y92="Y",(RarityBackground!$D$4*X92)*IF(Z92="Y",RarityBackground!$F$9,RarityBackground!$F$10),(RarityBackground!$D$3*X92)*IF(Z92="Y",RarityBackground!$F$9,RarityBackground!$F$10)))</f>
        <v/>
      </c>
      <c r="AW92" s="5" t="str">
        <f>IF(AA92="","",AA92*RarityBackground!$D$2)</f>
        <v/>
      </c>
      <c r="AX92" s="5" t="str">
        <f t="shared" si="2"/>
        <v/>
      </c>
      <c r="AY92" s="5" t="str">
        <f>IF(AC92="","",VLOOKUP(AC92,RarityBackground!$A$7:$B$17,2,0))</f>
        <v/>
      </c>
      <c r="AZ92" s="5" t="str">
        <f>IF(AD92="","",IF(AD92="Y",AY92*RarityBackground!$F$5,IF(AD92="N",AY92*(IF(RarityBackground!$F$3+(AE92-1)&gt;10,10,RarityBackground!$F$3+(AE92-1)))))-AY92)</f>
        <v/>
      </c>
      <c r="BA92" s="5" t="str">
        <f>IF(AF92="","",VLOOKUP(AF92,RarityBackground!$A$7:$B$17,2,0))</f>
        <v/>
      </c>
      <c r="BB92" s="5" t="str">
        <f>IF(AG92="","",IF(AG92="Y",BA92*RarityBackground!$F$5,IF(AG92="N",BA92*(IF(RarityBackground!$F$3+(AH92-1)&gt;10,10,RarityBackground!$F$3+(AH92-1)))))-BA92)</f>
        <v/>
      </c>
    </row>
    <row r="93" ht="15.75" customHeight="1">
      <c r="C93" s="6"/>
      <c r="D93" s="5" t="str">
        <f>IF(A93="","",ROUNDUP(SUM(AI93:BB93)*VLOOKUP(B93,RarityBackground!$A$1:$B$6,2,)*IF(C93="Yes",1,1.1),0))</f>
        <v/>
      </c>
      <c r="F93" s="7"/>
      <c r="I93" s="7"/>
      <c r="J93" s="7"/>
      <c r="K93" s="6"/>
      <c r="L93" s="8"/>
      <c r="M93" s="7"/>
      <c r="N93" s="6"/>
      <c r="O93" s="6"/>
      <c r="P93" s="6"/>
      <c r="Q93" s="8"/>
      <c r="R93" s="7"/>
      <c r="S93" s="7"/>
      <c r="T93" s="6"/>
      <c r="U93" s="6"/>
      <c r="V93" s="6"/>
      <c r="W93" s="6"/>
      <c r="X93" s="6"/>
      <c r="Y93" s="6"/>
      <c r="Z93" s="6"/>
      <c r="AA93" s="8"/>
      <c r="AB93" s="7"/>
      <c r="AC93" s="7"/>
      <c r="AD93" s="6"/>
      <c r="AE93" s="6"/>
      <c r="AF93" s="6"/>
      <c r="AG93" s="6"/>
      <c r="AH93" s="6"/>
      <c r="AI93" s="7" t="str">
        <f>IF(F93="","",F93+IF(G93="",0,VLOOKUP(G93,RarityBackground!$E$7:$F$9,2,0)))</f>
        <v/>
      </c>
      <c r="AJ93" s="5" t="str">
        <f>IF(H93="","",F93+IF(H93=1,RarityBackground!$F$1,IF(H93=2,RarityBackground!$F$1*3,IF(H93=3,RarityBackground!$F$1*6,"Error"))))</f>
        <v/>
      </c>
      <c r="AK93" s="5" t="str">
        <f>IF(I93="","",IF(I93=1,RarityBackground!$F$2,IF(I93=2,RarityBackground!$F$2*3,IF(I93=3,RarityBackground!$F$2*6,"Error"))))</f>
        <v/>
      </c>
      <c r="AL93" s="5" t="str">
        <f>IF(J93="","",ROUNDUP(RarityBackground!$F$6*VLOOKUP(J93, RarityBackground!$A$18:$B$27,2,0),-1))</f>
        <v/>
      </c>
      <c r="AM93" s="5" t="str">
        <f>IF(K93="","",IF(K93="N","",IF(K93="Y",ROUNDUP(RarityBackground!$F$6,-1),"")))</f>
        <v/>
      </c>
      <c r="AN93" s="5" t="str">
        <f>IF(L93="","",IF(L93=1,RarityBackground!$D$1,IF(L93=2,RarityBackground!$D$1*3,IF(L93=3,RarityBackground!$D$1*6,"Error"))))</f>
        <v/>
      </c>
      <c r="AO93" s="5" t="str">
        <f>IF(M93="","",VLOOKUP(M93,RarityBackground!$A$7:$B$17,2,0))</f>
        <v/>
      </c>
      <c r="AP93" s="5" t="str">
        <f>IF(N93="","",IF(N93="Y",AO93*RarityBackground!$F$5,IF(N93="N",AO93*(IF(RarityBackground!$F$3+(O93-1)&gt;10,10,RarityBackground!$F$3+(O93-1)))))-AO93)</f>
        <v/>
      </c>
      <c r="AQ93" s="5" t="str">
        <f t="shared" si="1"/>
        <v/>
      </c>
      <c r="AR93" s="5" t="str">
        <f>IF(Q93="","",Q93*RarityBackground!$D$5)</f>
        <v/>
      </c>
      <c r="AS93" s="5" t="str">
        <f>IF(R93="","",VLOOKUP(R93&amp;"Save1Minute", RarityBackground!$C$6:$D$20,2,0))</f>
        <v/>
      </c>
      <c r="AT93" s="5" t="str">
        <f>IF(S93="","",IF(T93="Y",ROUNDUP(S93*RarityBackground!$D$4,0),IF(T93="N",ROUNDUP(S93*RarityBackground!$D$3,0))))</f>
        <v/>
      </c>
      <c r="AU93" s="5" t="str">
        <f>IF(U93="","",IF(V93="Y",((RarityBackground!$D$4*U93)*(RarityBackground!$F$3+W93)),((RarityBackground!$D$3*U93)*(RarityBackground!$F$3+W93))))</f>
        <v/>
      </c>
      <c r="AV93" s="5" t="str">
        <f>IF(X93="","",IF(Y93="Y",(RarityBackground!$D$4*X93)*IF(Z93="Y",RarityBackground!$F$9,RarityBackground!$F$10),(RarityBackground!$D$3*X93)*IF(Z93="Y",RarityBackground!$F$9,RarityBackground!$F$10)))</f>
        <v/>
      </c>
      <c r="AW93" s="5" t="str">
        <f>IF(AA93="","",AA93*RarityBackground!$D$2)</f>
        <v/>
      </c>
      <c r="AX93" s="5" t="str">
        <f t="shared" si="2"/>
        <v/>
      </c>
      <c r="AY93" s="5" t="str">
        <f>IF(AC93="","",VLOOKUP(AC93,RarityBackground!$A$7:$B$17,2,0))</f>
        <v/>
      </c>
      <c r="AZ93" s="5" t="str">
        <f>IF(AD93="","",IF(AD93="Y",AY93*RarityBackground!$F$5,IF(AD93="N",AY93*(IF(RarityBackground!$F$3+(AE93-1)&gt;10,10,RarityBackground!$F$3+(AE93-1)))))-AY93)</f>
        <v/>
      </c>
      <c r="BA93" s="5" t="str">
        <f>IF(AF93="","",VLOOKUP(AF93,RarityBackground!$A$7:$B$17,2,0))</f>
        <v/>
      </c>
      <c r="BB93" s="5" t="str">
        <f>IF(AG93="","",IF(AG93="Y",BA93*RarityBackground!$F$5,IF(AG93="N",BA93*(IF(RarityBackground!$F$3+(AH93-1)&gt;10,10,RarityBackground!$F$3+(AH93-1)))))-BA93)</f>
        <v/>
      </c>
    </row>
    <row r="94" ht="15.75" customHeight="1">
      <c r="C94" s="6"/>
      <c r="D94" s="5" t="str">
        <f>IF(A94="","",ROUNDUP(SUM(AI94:BB94)*VLOOKUP(B94,RarityBackground!$A$1:$B$6,2,)*IF(C94="Yes",1,1.1),0))</f>
        <v/>
      </c>
      <c r="F94" s="7"/>
      <c r="I94" s="7"/>
      <c r="J94" s="7"/>
      <c r="K94" s="6"/>
      <c r="L94" s="8"/>
      <c r="M94" s="7"/>
      <c r="N94" s="6"/>
      <c r="O94" s="6"/>
      <c r="P94" s="6"/>
      <c r="Q94" s="8"/>
      <c r="R94" s="7"/>
      <c r="S94" s="7"/>
      <c r="T94" s="6"/>
      <c r="U94" s="6"/>
      <c r="V94" s="6"/>
      <c r="W94" s="6"/>
      <c r="X94" s="6"/>
      <c r="Y94" s="6"/>
      <c r="Z94" s="6"/>
      <c r="AA94" s="8"/>
      <c r="AB94" s="7"/>
      <c r="AC94" s="7"/>
      <c r="AD94" s="6"/>
      <c r="AE94" s="6"/>
      <c r="AF94" s="6"/>
      <c r="AG94" s="6"/>
      <c r="AH94" s="6"/>
      <c r="AI94" s="7" t="str">
        <f>IF(F94="","",F94+IF(G94="",0,VLOOKUP(G94,RarityBackground!$E$7:$F$9,2,0)))</f>
        <v/>
      </c>
      <c r="AJ94" s="5" t="str">
        <f>IF(H94="","",F94+IF(H94=1,RarityBackground!$F$1,IF(H94=2,RarityBackground!$F$1*3,IF(H94=3,RarityBackground!$F$1*6,"Error"))))</f>
        <v/>
      </c>
      <c r="AK94" s="5" t="str">
        <f>IF(I94="","",IF(I94=1,RarityBackground!$F$2,IF(I94=2,RarityBackground!$F$2*3,IF(I94=3,RarityBackground!$F$2*6,"Error"))))</f>
        <v/>
      </c>
      <c r="AL94" s="5" t="str">
        <f>IF(J94="","",ROUNDUP(RarityBackground!$F$6*VLOOKUP(J94, RarityBackground!$A$18:$B$27,2,0),-1))</f>
        <v/>
      </c>
      <c r="AM94" s="5" t="str">
        <f>IF(K94="","",IF(K94="N","",IF(K94="Y",ROUNDUP(RarityBackground!$F$6,-1),"")))</f>
        <v/>
      </c>
      <c r="AN94" s="5" t="str">
        <f>IF(L94="","",IF(L94=1,RarityBackground!$D$1,IF(L94=2,RarityBackground!$D$1*3,IF(L94=3,RarityBackground!$D$1*6,"Error"))))</f>
        <v/>
      </c>
      <c r="AO94" s="5" t="str">
        <f>IF(M94="","",VLOOKUP(M94,RarityBackground!$A$7:$B$17,2,0))</f>
        <v/>
      </c>
      <c r="AP94" s="5" t="str">
        <f>IF(N94="","",IF(N94="Y",AO94*RarityBackground!$F$5,IF(N94="N",AO94*(IF(RarityBackground!$F$3+(O94-1)&gt;10,10,RarityBackground!$F$3+(O94-1)))))-AO94)</f>
        <v/>
      </c>
      <c r="AQ94" s="5" t="str">
        <f t="shared" si="1"/>
        <v/>
      </c>
      <c r="AR94" s="5" t="str">
        <f>IF(Q94="","",Q94*RarityBackground!$D$5)</f>
        <v/>
      </c>
      <c r="AS94" s="5" t="str">
        <f>IF(R94="","",VLOOKUP(R94&amp;"Save1Minute", RarityBackground!$C$6:$D$20,2,0))</f>
        <v/>
      </c>
      <c r="AT94" s="5" t="str">
        <f>IF(S94="","",IF(T94="Y",ROUNDUP(S94*RarityBackground!$D$4,0),IF(T94="N",ROUNDUP(S94*RarityBackground!$D$3,0))))</f>
        <v/>
      </c>
      <c r="AU94" s="5" t="str">
        <f>IF(U94="","",IF(V94="Y",((RarityBackground!$D$4*U94)*(RarityBackground!$F$3+W94)),((RarityBackground!$D$3*U94)*(RarityBackground!$F$3+W94))))</f>
        <v/>
      </c>
      <c r="AV94" s="5" t="str">
        <f>IF(X94="","",IF(Y94="Y",(RarityBackground!$D$4*X94)*IF(Z94="Y",RarityBackground!$F$9,RarityBackground!$F$10),(RarityBackground!$D$3*X94)*IF(Z94="Y",RarityBackground!$F$9,RarityBackground!$F$10)))</f>
        <v/>
      </c>
      <c r="AW94" s="5" t="str">
        <f>IF(AA94="","",AA94*RarityBackground!$D$2)</f>
        <v/>
      </c>
      <c r="AX94" s="5" t="str">
        <f t="shared" si="2"/>
        <v/>
      </c>
      <c r="AY94" s="5" t="str">
        <f>IF(AC94="","",VLOOKUP(AC94,RarityBackground!$A$7:$B$17,2,0))</f>
        <v/>
      </c>
      <c r="AZ94" s="5" t="str">
        <f>IF(AD94="","",IF(AD94="Y",AY94*RarityBackground!$F$5,IF(AD94="N",AY94*(IF(RarityBackground!$F$3+(AE94-1)&gt;10,10,RarityBackground!$F$3+(AE94-1)))))-AY94)</f>
        <v/>
      </c>
      <c r="BA94" s="5" t="str">
        <f>IF(AF94="","",VLOOKUP(AF94,RarityBackground!$A$7:$B$17,2,0))</f>
        <v/>
      </c>
      <c r="BB94" s="5" t="str">
        <f>IF(AG94="","",IF(AG94="Y",BA94*RarityBackground!$F$5,IF(AG94="N",BA94*(IF(RarityBackground!$F$3+(AH94-1)&gt;10,10,RarityBackground!$F$3+(AH94-1)))))-BA94)</f>
        <v/>
      </c>
    </row>
    <row r="95" ht="15.75" customHeight="1">
      <c r="C95" s="6"/>
      <c r="D95" s="5" t="str">
        <f>IF(A95="","",ROUNDUP(SUM(AI95:BB95)*VLOOKUP(B95,RarityBackground!$A$1:$B$6,2,)*IF(C95="Yes",1,1.1),0))</f>
        <v/>
      </c>
      <c r="F95" s="7"/>
      <c r="I95" s="7"/>
      <c r="J95" s="7"/>
      <c r="K95" s="6"/>
      <c r="L95" s="8"/>
      <c r="M95" s="7"/>
      <c r="N95" s="6"/>
      <c r="O95" s="6"/>
      <c r="P95" s="6"/>
      <c r="Q95" s="8"/>
      <c r="R95" s="7"/>
      <c r="S95" s="7"/>
      <c r="T95" s="6"/>
      <c r="U95" s="6"/>
      <c r="V95" s="6"/>
      <c r="W95" s="6"/>
      <c r="X95" s="6"/>
      <c r="Y95" s="6"/>
      <c r="Z95" s="6"/>
      <c r="AA95" s="8"/>
      <c r="AB95" s="7"/>
      <c r="AC95" s="7"/>
      <c r="AD95" s="6"/>
      <c r="AE95" s="6"/>
      <c r="AF95" s="6"/>
      <c r="AG95" s="6"/>
      <c r="AH95" s="6"/>
      <c r="AI95" s="7" t="str">
        <f>IF(F95="","",F95+IF(G95="",0,VLOOKUP(G95,RarityBackground!$E$7:$F$9,2,0)))</f>
        <v/>
      </c>
      <c r="AJ95" s="5" t="str">
        <f>IF(H95="","",F95+IF(H95=1,RarityBackground!$F$1,IF(H95=2,RarityBackground!$F$1*3,IF(H95=3,RarityBackground!$F$1*6,"Error"))))</f>
        <v/>
      </c>
      <c r="AK95" s="5" t="str">
        <f>IF(I95="","",IF(I95=1,RarityBackground!$F$2,IF(I95=2,RarityBackground!$F$2*3,IF(I95=3,RarityBackground!$F$2*6,"Error"))))</f>
        <v/>
      </c>
      <c r="AL95" s="5" t="str">
        <f>IF(J95="","",ROUNDUP(RarityBackground!$F$6*VLOOKUP(J95, RarityBackground!$A$18:$B$27,2,0),-1))</f>
        <v/>
      </c>
      <c r="AM95" s="5" t="str">
        <f>IF(K95="","",IF(K95="N","",IF(K95="Y",ROUNDUP(RarityBackground!$F$6,-1),"")))</f>
        <v/>
      </c>
      <c r="AN95" s="5" t="str">
        <f>IF(L95="","",IF(L95=1,RarityBackground!$D$1,IF(L95=2,RarityBackground!$D$1*3,IF(L95=3,RarityBackground!$D$1*6,"Error"))))</f>
        <v/>
      </c>
      <c r="AO95" s="5" t="str">
        <f>IF(M95="","",VLOOKUP(M95,RarityBackground!$A$7:$B$17,2,0))</f>
        <v/>
      </c>
      <c r="AP95" s="5" t="str">
        <f>IF(N95="","",IF(N95="Y",AO95*RarityBackground!$F$5,IF(N95="N",AO95*(IF(RarityBackground!$F$3+(O95-1)&gt;10,10,RarityBackground!$F$3+(O95-1)))))-AO95)</f>
        <v/>
      </c>
      <c r="AQ95" s="5" t="str">
        <f t="shared" si="1"/>
        <v/>
      </c>
      <c r="AR95" s="5" t="str">
        <f>IF(Q95="","",Q95*RarityBackground!$D$5)</f>
        <v/>
      </c>
      <c r="AS95" s="5" t="str">
        <f>IF(R95="","",VLOOKUP(R95&amp;"Save1Minute", RarityBackground!$C$6:$D$20,2,0))</f>
        <v/>
      </c>
      <c r="AT95" s="5" t="str">
        <f>IF(S95="","",IF(T95="Y",ROUNDUP(S95*RarityBackground!$D$4,0),IF(T95="N",ROUNDUP(S95*RarityBackground!$D$3,0))))</f>
        <v/>
      </c>
      <c r="AU95" s="5" t="str">
        <f>IF(U95="","",IF(V95="Y",((RarityBackground!$D$4*U95)*(RarityBackground!$F$3+W95)),((RarityBackground!$D$3*U95)*(RarityBackground!$F$3+W95))))</f>
        <v/>
      </c>
      <c r="AV95" s="5" t="str">
        <f>IF(X95="","",IF(Y95="Y",(RarityBackground!$D$4*X95)*IF(Z95="Y",RarityBackground!$F$9,RarityBackground!$F$10),(RarityBackground!$D$3*X95)*IF(Z95="Y",RarityBackground!$F$9,RarityBackground!$F$10)))</f>
        <v/>
      </c>
      <c r="AW95" s="5" t="str">
        <f>IF(AA95="","",AA95*RarityBackground!$D$2)</f>
        <v/>
      </c>
      <c r="AX95" s="5" t="str">
        <f t="shared" si="2"/>
        <v/>
      </c>
      <c r="AY95" s="5" t="str">
        <f>IF(AC95="","",VLOOKUP(AC95,RarityBackground!$A$7:$B$17,2,0))</f>
        <v/>
      </c>
      <c r="AZ95" s="5" t="str">
        <f>IF(AD95="","",IF(AD95="Y",AY95*RarityBackground!$F$5,IF(AD95="N",AY95*(IF(RarityBackground!$F$3+(AE95-1)&gt;10,10,RarityBackground!$F$3+(AE95-1)))))-AY95)</f>
        <v/>
      </c>
      <c r="BA95" s="5" t="str">
        <f>IF(AF95="","",VLOOKUP(AF95,RarityBackground!$A$7:$B$17,2,0))</f>
        <v/>
      </c>
      <c r="BB95" s="5" t="str">
        <f>IF(AG95="","",IF(AG95="Y",BA95*RarityBackground!$F$5,IF(AG95="N",BA95*(IF(RarityBackground!$F$3+(AH95-1)&gt;10,10,RarityBackground!$F$3+(AH95-1)))))-BA95)</f>
        <v/>
      </c>
    </row>
    <row r="96" ht="15.75" customHeight="1">
      <c r="C96" s="6"/>
      <c r="D96" s="5" t="str">
        <f>IF(A96="","",ROUNDUP(SUM(AI96:BB96)*VLOOKUP(B96,RarityBackground!$A$1:$B$6,2,)*IF(C96="Yes",1,1.1),0))</f>
        <v/>
      </c>
      <c r="F96" s="7"/>
      <c r="I96" s="7"/>
      <c r="J96" s="7"/>
      <c r="K96" s="6"/>
      <c r="L96" s="8"/>
      <c r="M96" s="7"/>
      <c r="N96" s="6"/>
      <c r="O96" s="6"/>
      <c r="P96" s="6"/>
      <c r="Q96" s="8"/>
      <c r="R96" s="7"/>
      <c r="S96" s="7"/>
      <c r="T96" s="6"/>
      <c r="U96" s="6"/>
      <c r="V96" s="6"/>
      <c r="W96" s="6"/>
      <c r="X96" s="6"/>
      <c r="Y96" s="6"/>
      <c r="Z96" s="6"/>
      <c r="AA96" s="8"/>
      <c r="AB96" s="7"/>
      <c r="AC96" s="7"/>
      <c r="AD96" s="6"/>
      <c r="AE96" s="6"/>
      <c r="AF96" s="6"/>
      <c r="AG96" s="6"/>
      <c r="AH96" s="6"/>
      <c r="AI96" s="7" t="str">
        <f>IF(F96="","",F96+IF(G96="",0,VLOOKUP(G96,RarityBackground!$E$7:$F$9,2,0)))</f>
        <v/>
      </c>
      <c r="AJ96" s="5" t="str">
        <f>IF(H96="","",F96+IF(H96=1,RarityBackground!$F$1,IF(H96=2,RarityBackground!$F$1*3,IF(H96=3,RarityBackground!$F$1*6,"Error"))))</f>
        <v/>
      </c>
      <c r="AK96" s="5" t="str">
        <f>IF(I96="","",IF(I96=1,RarityBackground!$F$2,IF(I96=2,RarityBackground!$F$2*3,IF(I96=3,RarityBackground!$F$2*6,"Error"))))</f>
        <v/>
      </c>
      <c r="AL96" s="5" t="str">
        <f>IF(J96="","",ROUNDUP(RarityBackground!$F$6*VLOOKUP(J96, RarityBackground!$A$18:$B$27,2,0),-1))</f>
        <v/>
      </c>
      <c r="AM96" s="5" t="str">
        <f>IF(K96="","",IF(K96="N","",IF(K96="Y",ROUNDUP(RarityBackground!$F$6,-1),"")))</f>
        <v/>
      </c>
      <c r="AN96" s="5" t="str">
        <f>IF(L96="","",IF(L96=1,RarityBackground!$D$1,IF(L96=2,RarityBackground!$D$1*3,IF(L96=3,RarityBackground!$D$1*6,"Error"))))</f>
        <v/>
      </c>
      <c r="AO96" s="5" t="str">
        <f>IF(M96="","",VLOOKUP(M96,RarityBackground!$A$7:$B$17,2,0))</f>
        <v/>
      </c>
      <c r="AP96" s="5" t="str">
        <f>IF(N96="","",IF(N96="Y",AO96*RarityBackground!$F$5,IF(N96="N",AO96*(IF(RarityBackground!$F$3+(O96-1)&gt;10,10,RarityBackground!$F$3+(O96-1)))))-AO96)</f>
        <v/>
      </c>
      <c r="AQ96" s="5" t="str">
        <f t="shared" si="1"/>
        <v/>
      </c>
      <c r="AR96" s="5" t="str">
        <f>IF(Q96="","",Q96*RarityBackground!$D$5)</f>
        <v/>
      </c>
      <c r="AS96" s="5" t="str">
        <f>IF(R96="","",VLOOKUP(R96&amp;"Save1Minute", RarityBackground!$C$6:$D$20,2,0))</f>
        <v/>
      </c>
      <c r="AT96" s="5" t="str">
        <f>IF(S96="","",IF(T96="Y",ROUNDUP(S96*RarityBackground!$D$4,0),IF(T96="N",ROUNDUP(S96*RarityBackground!$D$3,0))))</f>
        <v/>
      </c>
      <c r="AU96" s="5" t="str">
        <f>IF(U96="","",IF(V96="Y",((RarityBackground!$D$4*U96)*(RarityBackground!$F$3+W96)),((RarityBackground!$D$3*U96)*(RarityBackground!$F$3+W96))))</f>
        <v/>
      </c>
      <c r="AV96" s="5" t="str">
        <f>IF(X96="","",IF(Y96="Y",(RarityBackground!$D$4*X96)*IF(Z96="Y",RarityBackground!$F$9,RarityBackground!$F$10),(RarityBackground!$D$3*X96)*IF(Z96="Y",RarityBackground!$F$9,RarityBackground!$F$10)))</f>
        <v/>
      </c>
      <c r="AW96" s="5" t="str">
        <f>IF(AA96="","",AA96*RarityBackground!$D$2)</f>
        <v/>
      </c>
      <c r="AX96" s="5" t="str">
        <f t="shared" si="2"/>
        <v/>
      </c>
      <c r="AY96" s="5" t="str">
        <f>IF(AC96="","",VLOOKUP(AC96,RarityBackground!$A$7:$B$17,2,0))</f>
        <v/>
      </c>
      <c r="AZ96" s="5" t="str">
        <f>IF(AD96="","",IF(AD96="Y",AY96*RarityBackground!$F$5,IF(AD96="N",AY96*(IF(RarityBackground!$F$3+(AE96-1)&gt;10,10,RarityBackground!$F$3+(AE96-1)))))-AY96)</f>
        <v/>
      </c>
      <c r="BA96" s="5" t="str">
        <f>IF(AF96="","",VLOOKUP(AF96,RarityBackground!$A$7:$B$17,2,0))</f>
        <v/>
      </c>
      <c r="BB96" s="5" t="str">
        <f>IF(AG96="","",IF(AG96="Y",BA96*RarityBackground!$F$5,IF(AG96="N",BA96*(IF(RarityBackground!$F$3+(AH96-1)&gt;10,10,RarityBackground!$F$3+(AH96-1)))))-BA96)</f>
        <v/>
      </c>
    </row>
    <row r="97" ht="15.75" customHeight="1">
      <c r="C97" s="6"/>
      <c r="D97" s="5" t="str">
        <f>IF(A97="","",ROUNDUP(SUM(AI97:BB97)*VLOOKUP(B97,RarityBackground!$A$1:$B$6,2,)*IF(C97="Yes",1,1.1),0))</f>
        <v/>
      </c>
      <c r="F97" s="7"/>
      <c r="I97" s="7"/>
      <c r="J97" s="7"/>
      <c r="K97" s="6"/>
      <c r="L97" s="8"/>
      <c r="M97" s="7"/>
      <c r="N97" s="6"/>
      <c r="O97" s="6"/>
      <c r="P97" s="6"/>
      <c r="Q97" s="8"/>
      <c r="R97" s="7"/>
      <c r="S97" s="7"/>
      <c r="T97" s="6"/>
      <c r="U97" s="6"/>
      <c r="V97" s="6"/>
      <c r="W97" s="6"/>
      <c r="X97" s="6"/>
      <c r="Y97" s="6"/>
      <c r="Z97" s="6"/>
      <c r="AA97" s="8"/>
      <c r="AB97" s="7"/>
      <c r="AC97" s="7"/>
      <c r="AD97" s="6"/>
      <c r="AE97" s="6"/>
      <c r="AF97" s="6"/>
      <c r="AG97" s="6"/>
      <c r="AH97" s="6"/>
      <c r="AI97" s="7" t="str">
        <f>IF(F97="","",F97+IF(G97="",0,VLOOKUP(G97,RarityBackground!$E$7:$F$9,2,0)))</f>
        <v/>
      </c>
      <c r="AJ97" s="5" t="str">
        <f>IF(H97="","",F97+IF(H97=1,RarityBackground!$F$1,IF(H97=2,RarityBackground!$F$1*3,IF(H97=3,RarityBackground!$F$1*6,"Error"))))</f>
        <v/>
      </c>
      <c r="AK97" s="5" t="str">
        <f>IF(I97="","",IF(I97=1,RarityBackground!$F$2,IF(I97=2,RarityBackground!$F$2*3,IF(I97=3,RarityBackground!$F$2*6,"Error"))))</f>
        <v/>
      </c>
      <c r="AL97" s="5" t="str">
        <f>IF(J97="","",ROUNDUP(RarityBackground!$F$6*VLOOKUP(J97, RarityBackground!$A$18:$B$27,2,0),-1))</f>
        <v/>
      </c>
      <c r="AM97" s="5" t="str">
        <f>IF(K97="","",IF(K97="N","",IF(K97="Y",ROUNDUP(RarityBackground!$F$6,-1),"")))</f>
        <v/>
      </c>
      <c r="AN97" s="5" t="str">
        <f>IF(L97="","",IF(L97=1,RarityBackground!$D$1,IF(L97=2,RarityBackground!$D$1*3,IF(L97=3,RarityBackground!$D$1*6,"Error"))))</f>
        <v/>
      </c>
      <c r="AO97" s="5" t="str">
        <f>IF(M97="","",VLOOKUP(M97,RarityBackground!$A$7:$B$17,2,0))</f>
        <v/>
      </c>
      <c r="AP97" s="5" t="str">
        <f>IF(N97="","",IF(N97="Y",AO97*RarityBackground!$F$5,IF(N97="N",AO97*(IF(RarityBackground!$F$3+(O97-1)&gt;10,10,RarityBackground!$F$3+(O97-1)))))-AO97)</f>
        <v/>
      </c>
      <c r="AQ97" s="5" t="str">
        <f t="shared" si="1"/>
        <v/>
      </c>
      <c r="AR97" s="5" t="str">
        <f>IF(Q97="","",Q97*RarityBackground!$D$5)</f>
        <v/>
      </c>
      <c r="AS97" s="5" t="str">
        <f>IF(R97="","",VLOOKUP(R97&amp;"Save1Minute", RarityBackground!$C$6:$D$20,2,0))</f>
        <v/>
      </c>
      <c r="AT97" s="5" t="str">
        <f>IF(S97="","",IF(T97="Y",ROUNDUP(S97*RarityBackground!$D$4,0),IF(T97="N",ROUNDUP(S97*RarityBackground!$D$3,0))))</f>
        <v/>
      </c>
      <c r="AU97" s="5" t="str">
        <f>IF(U97="","",IF(V97="Y",((RarityBackground!$D$4*U97)*(RarityBackground!$F$3+W97)),((RarityBackground!$D$3*U97)*(RarityBackground!$F$3+W97))))</f>
        <v/>
      </c>
      <c r="AV97" s="5" t="str">
        <f>IF(X97="","",IF(Y97="Y",(RarityBackground!$D$4*X97)*IF(Z97="Y",RarityBackground!$F$9,RarityBackground!$F$10),(RarityBackground!$D$3*X97)*IF(Z97="Y",RarityBackground!$F$9,RarityBackground!$F$10)))</f>
        <v/>
      </c>
      <c r="AW97" s="5" t="str">
        <f>IF(AA97="","",AA97*RarityBackground!$D$2)</f>
        <v/>
      </c>
      <c r="AX97" s="5" t="str">
        <f t="shared" si="2"/>
        <v/>
      </c>
      <c r="AY97" s="5" t="str">
        <f>IF(AC97="","",VLOOKUP(AC97,RarityBackground!$A$7:$B$17,2,0))</f>
        <v/>
      </c>
      <c r="AZ97" s="5" t="str">
        <f>IF(AD97="","",IF(AD97="Y",AY97*RarityBackground!$F$5,IF(AD97="N",AY97*(IF(RarityBackground!$F$3+(AE97-1)&gt;10,10,RarityBackground!$F$3+(AE97-1)))))-AY97)</f>
        <v/>
      </c>
      <c r="BA97" s="5" t="str">
        <f>IF(AF97="","",VLOOKUP(AF97,RarityBackground!$A$7:$B$17,2,0))</f>
        <v/>
      </c>
      <c r="BB97" s="5" t="str">
        <f>IF(AG97="","",IF(AG97="Y",BA97*RarityBackground!$F$5,IF(AG97="N",BA97*(IF(RarityBackground!$F$3+(AH97-1)&gt;10,10,RarityBackground!$F$3+(AH97-1)))))-BA97)</f>
        <v/>
      </c>
    </row>
    <row r="98" ht="15.75" customHeight="1">
      <c r="C98" s="6"/>
      <c r="D98" s="5" t="str">
        <f>IF(A98="","",ROUNDUP(SUM(AI98:BB98)*VLOOKUP(B98,RarityBackground!$A$1:$B$6,2,)*IF(C98="Yes",1,1.1),0))</f>
        <v/>
      </c>
      <c r="F98" s="7"/>
      <c r="I98" s="7"/>
      <c r="J98" s="7"/>
      <c r="K98" s="6"/>
      <c r="L98" s="8"/>
      <c r="M98" s="7"/>
      <c r="N98" s="6"/>
      <c r="O98" s="6"/>
      <c r="P98" s="6"/>
      <c r="Q98" s="8"/>
      <c r="R98" s="7"/>
      <c r="S98" s="7"/>
      <c r="T98" s="6"/>
      <c r="U98" s="6"/>
      <c r="V98" s="6"/>
      <c r="W98" s="6"/>
      <c r="X98" s="6"/>
      <c r="Y98" s="6"/>
      <c r="Z98" s="6"/>
      <c r="AA98" s="8"/>
      <c r="AB98" s="7"/>
      <c r="AC98" s="7"/>
      <c r="AD98" s="6"/>
      <c r="AE98" s="6"/>
      <c r="AF98" s="6"/>
      <c r="AG98" s="6"/>
      <c r="AH98" s="6"/>
      <c r="AI98" s="7" t="str">
        <f>IF(F98="","",F98+IF(G98="",0,VLOOKUP(G98,RarityBackground!$E$7:$F$9,2,0)))</f>
        <v/>
      </c>
      <c r="AJ98" s="5" t="str">
        <f>IF(H98="","",F98+IF(H98=1,RarityBackground!$F$1,IF(H98=2,RarityBackground!$F$1*3,IF(H98=3,RarityBackground!$F$1*6,"Error"))))</f>
        <v/>
      </c>
      <c r="AK98" s="5" t="str">
        <f>IF(I98="","",IF(I98=1,RarityBackground!$F$2,IF(I98=2,RarityBackground!$F$2*3,IF(I98=3,RarityBackground!$F$2*6,"Error"))))</f>
        <v/>
      </c>
      <c r="AL98" s="5" t="str">
        <f>IF(J98="","",ROUNDUP(RarityBackground!$F$6*VLOOKUP(J98, RarityBackground!$A$18:$B$27,2,0),-1))</f>
        <v/>
      </c>
      <c r="AM98" s="5" t="str">
        <f>IF(K98="","",IF(K98="N","",IF(K98="Y",ROUNDUP(RarityBackground!$F$6,-1),"")))</f>
        <v/>
      </c>
      <c r="AN98" s="5" t="str">
        <f>IF(L98="","",IF(L98=1,RarityBackground!$D$1,IF(L98=2,RarityBackground!$D$1*3,IF(L98=3,RarityBackground!$D$1*6,"Error"))))</f>
        <v/>
      </c>
      <c r="AO98" s="5" t="str">
        <f>IF(M98="","",VLOOKUP(M98,RarityBackground!$A$7:$B$17,2,0))</f>
        <v/>
      </c>
      <c r="AP98" s="5" t="str">
        <f>IF(N98="","",IF(N98="Y",AO98*RarityBackground!$F$5,IF(N98="N",AO98*(IF(RarityBackground!$F$3+(O98-1)&gt;10,10,RarityBackground!$F$3+(O98-1)))))-AO98)</f>
        <v/>
      </c>
      <c r="AQ98" s="5" t="str">
        <f t="shared" si="1"/>
        <v/>
      </c>
      <c r="AR98" s="5" t="str">
        <f>IF(Q98="","",Q98*RarityBackground!$D$5)</f>
        <v/>
      </c>
      <c r="AS98" s="5" t="str">
        <f>IF(R98="","",VLOOKUP(R98&amp;"Save1Minute", RarityBackground!$C$6:$D$20,2,0))</f>
        <v/>
      </c>
      <c r="AT98" s="5" t="str">
        <f>IF(S98="","",IF(T98="Y",ROUNDUP(S98*RarityBackground!$D$4,0),IF(T98="N",ROUNDUP(S98*RarityBackground!$D$3,0))))</f>
        <v/>
      </c>
      <c r="AU98" s="5" t="str">
        <f>IF(U98="","",IF(V98="Y",((RarityBackground!$D$4*U98)*(RarityBackground!$F$3+W98)),((RarityBackground!$D$3*U98)*(RarityBackground!$F$3+W98))))</f>
        <v/>
      </c>
      <c r="AV98" s="5" t="str">
        <f>IF(X98="","",IF(Y98="Y",(RarityBackground!$D$4*X98)*IF(Z98="Y",RarityBackground!$F$9,RarityBackground!$F$10),(RarityBackground!$D$3*X98)*IF(Z98="Y",RarityBackground!$F$9,RarityBackground!$F$10)))</f>
        <v/>
      </c>
      <c r="AW98" s="5" t="str">
        <f>IF(AA98="","",AA98*RarityBackground!$D$2)</f>
        <v/>
      </c>
      <c r="AX98" s="5" t="str">
        <f t="shared" si="2"/>
        <v/>
      </c>
      <c r="AY98" s="5" t="str">
        <f>IF(AC98="","",VLOOKUP(AC98,RarityBackground!$A$7:$B$17,2,0))</f>
        <v/>
      </c>
      <c r="AZ98" s="5" t="str">
        <f>IF(AD98="","",IF(AD98="Y",AY98*RarityBackground!$F$5,IF(AD98="N",AY98*(IF(RarityBackground!$F$3+(AE98-1)&gt;10,10,RarityBackground!$F$3+(AE98-1)))))-AY98)</f>
        <v/>
      </c>
      <c r="BA98" s="5" t="str">
        <f>IF(AF98="","",VLOOKUP(AF98,RarityBackground!$A$7:$B$17,2,0))</f>
        <v/>
      </c>
      <c r="BB98" s="5" t="str">
        <f>IF(AG98="","",IF(AG98="Y",BA98*RarityBackground!$F$5,IF(AG98="N",BA98*(IF(RarityBackground!$F$3+(AH98-1)&gt;10,10,RarityBackground!$F$3+(AH98-1)))))-BA98)</f>
        <v/>
      </c>
    </row>
    <row r="99" ht="15.75" customHeight="1">
      <c r="C99" s="6"/>
      <c r="D99" s="5" t="str">
        <f>IF(A99="","",ROUNDUP(SUM(AI99:BB99)*VLOOKUP(B99,RarityBackground!$A$1:$B$6,2,)*IF(C99="Yes",1,1.1),0))</f>
        <v/>
      </c>
      <c r="F99" s="7"/>
      <c r="I99" s="7"/>
      <c r="J99" s="7"/>
      <c r="K99" s="6"/>
      <c r="L99" s="8"/>
      <c r="M99" s="7"/>
      <c r="N99" s="6"/>
      <c r="O99" s="6"/>
      <c r="P99" s="6"/>
      <c r="Q99" s="8"/>
      <c r="R99" s="7"/>
      <c r="S99" s="7"/>
      <c r="T99" s="6"/>
      <c r="U99" s="6"/>
      <c r="V99" s="6"/>
      <c r="W99" s="6"/>
      <c r="X99" s="6"/>
      <c r="Y99" s="6"/>
      <c r="Z99" s="6"/>
      <c r="AA99" s="8"/>
      <c r="AB99" s="7"/>
      <c r="AC99" s="7"/>
      <c r="AD99" s="6"/>
      <c r="AE99" s="6"/>
      <c r="AF99" s="6"/>
      <c r="AG99" s="6"/>
      <c r="AH99" s="6"/>
      <c r="AI99" s="7" t="str">
        <f>IF(F99="","",F99+IF(G99="",0,VLOOKUP(G99,RarityBackground!$E$7:$F$9,2,0)))</f>
        <v/>
      </c>
      <c r="AJ99" s="5" t="str">
        <f>IF(H99="","",F99+IF(H99=1,RarityBackground!$F$1,IF(H99=2,RarityBackground!$F$1*3,IF(H99=3,RarityBackground!$F$1*6,"Error"))))</f>
        <v/>
      </c>
      <c r="AK99" s="5" t="str">
        <f>IF(I99="","",IF(I99=1,RarityBackground!$F$2,IF(I99=2,RarityBackground!$F$2*3,IF(I99=3,RarityBackground!$F$2*6,"Error"))))</f>
        <v/>
      </c>
      <c r="AL99" s="5" t="str">
        <f>IF(J99="","",ROUNDUP(RarityBackground!$F$6*VLOOKUP(J99, RarityBackground!$A$18:$B$27,2,0),-1))</f>
        <v/>
      </c>
      <c r="AM99" s="5" t="str">
        <f>IF(K99="","",IF(K99="N","",IF(K99="Y",ROUNDUP(RarityBackground!$F$6,-1),"")))</f>
        <v/>
      </c>
      <c r="AN99" s="5" t="str">
        <f>IF(L99="","",IF(L99=1,RarityBackground!$D$1,IF(L99=2,RarityBackground!$D$1*3,IF(L99=3,RarityBackground!$D$1*6,"Error"))))</f>
        <v/>
      </c>
      <c r="AO99" s="5" t="str">
        <f>IF(M99="","",VLOOKUP(M99,RarityBackground!$A$7:$B$17,2,0))</f>
        <v/>
      </c>
      <c r="AP99" s="5" t="str">
        <f>IF(N99="","",IF(N99="Y",AO99*RarityBackground!$F$5,IF(N99="N",AO99*(IF(RarityBackground!$F$3+(O99-1)&gt;10,10,RarityBackground!$F$3+(O99-1)))))-AO99)</f>
        <v/>
      </c>
      <c r="AQ99" s="5" t="str">
        <f t="shared" si="1"/>
        <v/>
      </c>
      <c r="AR99" s="5" t="str">
        <f>IF(Q99="","",Q99*RarityBackground!$D$5)</f>
        <v/>
      </c>
      <c r="AS99" s="5" t="str">
        <f>IF(R99="","",VLOOKUP(R99&amp;"Save1Minute", RarityBackground!$C$6:$D$20,2,0))</f>
        <v/>
      </c>
      <c r="AT99" s="5" t="str">
        <f>IF(S99="","",IF(T99="Y",ROUNDUP(S99*RarityBackground!$D$4,0),IF(T99="N",ROUNDUP(S99*RarityBackground!$D$3,0))))</f>
        <v/>
      </c>
      <c r="AU99" s="5" t="str">
        <f>IF(U99="","",IF(V99="Y",((RarityBackground!$D$4*U99)*(RarityBackground!$F$3+W99)),((RarityBackground!$D$3*U99)*(RarityBackground!$F$3+W99))))</f>
        <v/>
      </c>
      <c r="AV99" s="5" t="str">
        <f>IF(X99="","",IF(Y99="Y",(RarityBackground!$D$4*X99)*IF(Z99="Y",RarityBackground!$F$9,RarityBackground!$F$10),(RarityBackground!$D$3*X99)*IF(Z99="Y",RarityBackground!$F$9,RarityBackground!$F$10)))</f>
        <v/>
      </c>
      <c r="AW99" s="5" t="str">
        <f>IF(AA99="","",AA99*RarityBackground!$D$2)</f>
        <v/>
      </c>
      <c r="AX99" s="5" t="str">
        <f t="shared" si="2"/>
        <v/>
      </c>
      <c r="AY99" s="5" t="str">
        <f>IF(AC99="","",VLOOKUP(AC99,RarityBackground!$A$7:$B$17,2,0))</f>
        <v/>
      </c>
      <c r="AZ99" s="5" t="str">
        <f>IF(AD99="","",IF(AD99="Y",AY99*RarityBackground!$F$5,IF(AD99="N",AY99*(IF(RarityBackground!$F$3+(AE99-1)&gt;10,10,RarityBackground!$F$3+(AE99-1)))))-AY99)</f>
        <v/>
      </c>
      <c r="BA99" s="5" t="str">
        <f>IF(AF99="","",VLOOKUP(AF99,RarityBackground!$A$7:$B$17,2,0))</f>
        <v/>
      </c>
      <c r="BB99" s="5" t="str">
        <f>IF(AG99="","",IF(AG99="Y",BA99*RarityBackground!$F$5,IF(AG99="N",BA99*(IF(RarityBackground!$F$3+(AH99-1)&gt;10,10,RarityBackground!$F$3+(AH99-1)))))-BA99)</f>
        <v/>
      </c>
    </row>
    <row r="100" ht="15.75" customHeight="1">
      <c r="C100" s="6"/>
      <c r="D100" s="5" t="str">
        <f>IF(A100="","",ROUNDUP(SUM(AI100:BB100)*VLOOKUP(B100,RarityBackground!$A$1:$B$6,2,)*IF(C100="Yes",1,1.1),0))</f>
        <v/>
      </c>
      <c r="F100" s="7"/>
      <c r="I100" s="7"/>
      <c r="J100" s="7"/>
      <c r="K100" s="6"/>
      <c r="L100" s="8"/>
      <c r="M100" s="7"/>
      <c r="N100" s="6"/>
      <c r="O100" s="6"/>
      <c r="P100" s="6"/>
      <c r="Q100" s="8"/>
      <c r="R100" s="7"/>
      <c r="S100" s="7"/>
      <c r="T100" s="6"/>
      <c r="U100" s="6"/>
      <c r="V100" s="6"/>
      <c r="W100" s="6"/>
      <c r="X100" s="6"/>
      <c r="Y100" s="6"/>
      <c r="Z100" s="6"/>
      <c r="AA100" s="8"/>
      <c r="AB100" s="7"/>
      <c r="AC100" s="7"/>
      <c r="AD100" s="6"/>
      <c r="AE100" s="6"/>
      <c r="AF100" s="6"/>
      <c r="AG100" s="6"/>
      <c r="AH100" s="6"/>
      <c r="AI100" s="7" t="str">
        <f>IF(F100="","",F100+IF(G100="",0,VLOOKUP(G100,RarityBackground!$E$7:$F$9,2,0)))</f>
        <v/>
      </c>
      <c r="AJ100" s="5" t="str">
        <f>IF(H100="","",F100+IF(H100=1,RarityBackground!$F$1,IF(H100=2,RarityBackground!$F$1*3,IF(H100=3,RarityBackground!$F$1*6,"Error"))))</f>
        <v/>
      </c>
      <c r="AK100" s="5" t="str">
        <f>IF(I100="","",IF(I100=1,RarityBackground!$F$2,IF(I100=2,RarityBackground!$F$2*3,IF(I100=3,RarityBackground!$F$2*6,"Error"))))</f>
        <v/>
      </c>
      <c r="AL100" s="5" t="str">
        <f>IF(J100="","",ROUNDUP(RarityBackground!$F$6*VLOOKUP(J100, RarityBackground!$A$18:$B$27,2,0),-1))</f>
        <v/>
      </c>
      <c r="AM100" s="5" t="str">
        <f>IF(K100="","",IF(K100="N","",IF(K100="Y",ROUNDUP(RarityBackground!$F$6,-1),"")))</f>
        <v/>
      </c>
      <c r="AN100" s="5" t="str">
        <f>IF(L100="","",IF(L100=1,RarityBackground!$D$1,IF(L100=2,RarityBackground!$D$1*3,IF(L100=3,RarityBackground!$D$1*6,"Error"))))</f>
        <v/>
      </c>
      <c r="AO100" s="5" t="str">
        <f>IF(M100="","",VLOOKUP(M100,RarityBackground!$A$7:$B$17,2,0))</f>
        <v/>
      </c>
      <c r="AP100" s="5" t="str">
        <f>IF(N100="","",IF(N100="Y",AO100*RarityBackground!$F$5,IF(N100="N",AO100*(IF(RarityBackground!$F$3+(O100-1)&gt;10,10,RarityBackground!$F$3+(O100-1)))))-AO100)</f>
        <v/>
      </c>
      <c r="AQ100" s="5" t="str">
        <f t="shared" si="1"/>
        <v/>
      </c>
      <c r="AR100" s="5" t="str">
        <f>IF(Q100="","",Q100*RarityBackground!$D$5)</f>
        <v/>
      </c>
      <c r="AS100" s="5" t="str">
        <f>IF(R100="","",VLOOKUP(R100&amp;"Save1Minute", RarityBackground!$C$6:$D$20,2,0))</f>
        <v/>
      </c>
      <c r="AT100" s="5" t="str">
        <f>IF(S100="","",IF(T100="Y",ROUNDUP(S100*RarityBackground!$D$4,0),IF(T100="N",ROUNDUP(S100*RarityBackground!$D$3,0))))</f>
        <v/>
      </c>
      <c r="AU100" s="5" t="str">
        <f>IF(U100="","",IF(V100="Y",((RarityBackground!$D$4*U100)*(RarityBackground!$F$3+W100)),((RarityBackground!$D$3*U100)*(RarityBackground!$F$3+W100))))</f>
        <v/>
      </c>
      <c r="AV100" s="5" t="str">
        <f>IF(X100="","",IF(Y100="Y",(RarityBackground!$D$4*X100)*IF(Z100="Y",RarityBackground!$F$9,RarityBackground!$F$10),(RarityBackground!$D$3*X100)*IF(Z100="Y",RarityBackground!$F$9,RarityBackground!$F$10)))</f>
        <v/>
      </c>
      <c r="AW100" s="5" t="str">
        <f>IF(AA100="","",AA100*RarityBackground!$D$2)</f>
        <v/>
      </c>
      <c r="AX100" s="5" t="str">
        <f t="shared" si="2"/>
        <v/>
      </c>
      <c r="AY100" s="5" t="str">
        <f>IF(AC100="","",VLOOKUP(AC100,RarityBackground!$A$7:$B$17,2,0))</f>
        <v/>
      </c>
      <c r="AZ100" s="5" t="str">
        <f>IF(AD100="","",IF(AD100="Y",AY100*RarityBackground!$F$5,IF(AD100="N",AY100*(IF(RarityBackground!$F$3+(AE100-1)&gt;10,10,RarityBackground!$F$3+(AE100-1)))))-AY100)</f>
        <v/>
      </c>
      <c r="BA100" s="5" t="str">
        <f>IF(AF100="","",VLOOKUP(AF100,RarityBackground!$A$7:$B$17,2,0))</f>
        <v/>
      </c>
      <c r="BB100" s="5" t="str">
        <f>IF(AG100="","",IF(AG100="Y",BA100*RarityBackground!$F$5,IF(AG100="N",BA100*(IF(RarityBackground!$F$3+(AH100-1)&gt;10,10,RarityBackground!$F$3+(AH100-1)))))-BA100)</f>
        <v/>
      </c>
    </row>
    <row r="101" ht="15.75" customHeight="1">
      <c r="C101" s="6"/>
      <c r="D101" s="5" t="str">
        <f>IF(A101="","",ROUNDUP(SUM(AI101:BB101)*VLOOKUP(B101,RarityBackground!$A$1:$B$6,2,)*IF(C101="Yes",1,1.1),0))</f>
        <v/>
      </c>
      <c r="F101" s="7"/>
      <c r="I101" s="7"/>
      <c r="J101" s="7"/>
      <c r="K101" s="6"/>
      <c r="L101" s="8"/>
      <c r="M101" s="7"/>
      <c r="N101" s="6"/>
      <c r="O101" s="6"/>
      <c r="P101" s="6"/>
      <c r="Q101" s="8"/>
      <c r="R101" s="7"/>
      <c r="S101" s="7"/>
      <c r="T101" s="6"/>
      <c r="U101" s="6"/>
      <c r="V101" s="6"/>
      <c r="W101" s="6"/>
      <c r="X101" s="6"/>
      <c r="Y101" s="6"/>
      <c r="Z101" s="6"/>
      <c r="AA101" s="8"/>
      <c r="AB101" s="7"/>
      <c r="AC101" s="7"/>
      <c r="AD101" s="6"/>
      <c r="AE101" s="6"/>
      <c r="AF101" s="6"/>
      <c r="AG101" s="6"/>
      <c r="AH101" s="6"/>
      <c r="AI101" s="7" t="str">
        <f>IF(F101="","",F101+IF(G101="",0,VLOOKUP(G101,RarityBackground!$E$7:$F$9,2,0)))</f>
        <v/>
      </c>
      <c r="AJ101" s="5" t="str">
        <f>IF(H101="","",F101+IF(H101=1,RarityBackground!$F$1,IF(H101=2,RarityBackground!$F$1*3,IF(H101=3,RarityBackground!$F$1*6,"Error"))))</f>
        <v/>
      </c>
      <c r="AK101" s="5" t="str">
        <f>IF(I101="","",IF(I101=1,RarityBackground!$F$2,IF(I101=2,RarityBackground!$F$2*3,IF(I101=3,RarityBackground!$F$2*6,"Error"))))</f>
        <v/>
      </c>
      <c r="AL101" s="5" t="str">
        <f>IF(J101="","",ROUNDUP(RarityBackground!$F$6*VLOOKUP(J101, RarityBackground!$A$18:$B$27,2,0),-1))</f>
        <v/>
      </c>
      <c r="AM101" s="5" t="str">
        <f>IF(K101="","",IF(K101="N","",IF(K101="Y",ROUNDUP(RarityBackground!$F$6,-1),"")))</f>
        <v/>
      </c>
      <c r="AN101" s="5" t="str">
        <f>IF(L101="","",IF(L101=1,RarityBackground!$D$1,IF(L101=2,RarityBackground!$D$1*3,IF(L101=3,RarityBackground!$D$1*6,"Error"))))</f>
        <v/>
      </c>
      <c r="AO101" s="5" t="str">
        <f>IF(M101="","",VLOOKUP(M101,RarityBackground!$A$7:$B$17,2,0))</f>
        <v/>
      </c>
      <c r="AP101" s="5" t="str">
        <f>IF(N101="","",IF(N101="Y",AO101*RarityBackground!$F$5,IF(N101="N",AO101*(IF(RarityBackground!$F$3+(O101-1)&gt;10,10,RarityBackground!$F$3+(O101-1)))))-AO101)</f>
        <v/>
      </c>
      <c r="AQ101" s="5" t="str">
        <f t="shared" si="1"/>
        <v/>
      </c>
      <c r="AR101" s="5" t="str">
        <f>IF(Q101="","",Q101*RarityBackground!$D$5)</f>
        <v/>
      </c>
      <c r="AS101" s="5" t="str">
        <f>IF(R101="","",VLOOKUP(R101&amp;"Save1Minute", RarityBackground!$C$6:$D$20,2,0))</f>
        <v/>
      </c>
      <c r="AT101" s="5" t="str">
        <f>IF(S101="","",IF(T101="Y",ROUNDUP(S101*RarityBackground!$D$4,0),IF(T101="N",ROUNDUP(S101*RarityBackground!$D$3,0))))</f>
        <v/>
      </c>
      <c r="AU101" s="5" t="str">
        <f>IF(U101="","",IF(V101="Y",((RarityBackground!$D$4*U101)*(RarityBackground!$F$3+W101)),((RarityBackground!$D$3*U101)*(RarityBackground!$F$3+W101))))</f>
        <v/>
      </c>
      <c r="AV101" s="5" t="str">
        <f>IF(X101="","",IF(Y101="Y",(RarityBackground!$D$4*X101)*IF(Z101="Y",RarityBackground!$F$9,RarityBackground!$F$10),(RarityBackground!$D$3*X101)*IF(Z101="Y",RarityBackground!$F$9,RarityBackground!$F$10)))</f>
        <v/>
      </c>
      <c r="AW101" s="5" t="str">
        <f>IF(AA101="","",AA101*RarityBackground!$D$2)</f>
        <v/>
      </c>
      <c r="AX101" s="5" t="str">
        <f t="shared" si="2"/>
        <v/>
      </c>
      <c r="AY101" s="5" t="str">
        <f>IF(AC101="","",VLOOKUP(AC101,RarityBackground!$A$7:$B$17,2,0))</f>
        <v/>
      </c>
      <c r="AZ101" s="5" t="str">
        <f>IF(AD101="","",IF(AD101="Y",AY101*RarityBackground!$F$5,IF(AD101="N",AY101*(IF(RarityBackground!$F$3+(AE101-1)&gt;10,10,RarityBackground!$F$3+(AE101-1)))))-AY101)</f>
        <v/>
      </c>
      <c r="BA101" s="5" t="str">
        <f>IF(AF101="","",VLOOKUP(AF101,RarityBackground!$A$7:$B$17,2,0))</f>
        <v/>
      </c>
      <c r="BB101" s="5" t="str">
        <f>IF(AG101="","",IF(AG101="Y",BA101*RarityBackground!$F$5,IF(AG101="N",BA101*(IF(RarityBackground!$F$3+(AH101-1)&gt;10,10,RarityBackground!$F$3+(AH101-1)))))-BA101)</f>
        <v/>
      </c>
    </row>
    <row r="102" ht="15.75" customHeight="1">
      <c r="C102" s="6"/>
      <c r="D102" s="5" t="str">
        <f>IF(A102="","",ROUNDUP(SUM(AI102:BB102)*VLOOKUP(B102,RarityBackground!$A$1:$B$6,2,)*IF(C102="Yes",1,1.1),0))</f>
        <v/>
      </c>
      <c r="F102" s="7"/>
      <c r="I102" s="7"/>
      <c r="J102" s="7"/>
      <c r="K102" s="6"/>
      <c r="L102" s="8"/>
      <c r="M102" s="7"/>
      <c r="N102" s="6"/>
      <c r="O102" s="6"/>
      <c r="P102" s="6"/>
      <c r="Q102" s="8"/>
      <c r="R102" s="7"/>
      <c r="S102" s="7"/>
      <c r="T102" s="6"/>
      <c r="U102" s="6"/>
      <c r="V102" s="6"/>
      <c r="W102" s="6"/>
      <c r="X102" s="6"/>
      <c r="Y102" s="6"/>
      <c r="Z102" s="6"/>
      <c r="AA102" s="8"/>
      <c r="AB102" s="7"/>
      <c r="AC102" s="7"/>
      <c r="AD102" s="6"/>
      <c r="AE102" s="6"/>
      <c r="AF102" s="6"/>
      <c r="AG102" s="6"/>
      <c r="AH102" s="6"/>
      <c r="AI102" s="7" t="str">
        <f>IF(F102="","",F102+IF(G102="",0,VLOOKUP(G102,RarityBackground!$E$7:$F$9,2,0)))</f>
        <v/>
      </c>
      <c r="AJ102" s="5" t="str">
        <f>IF(H102="","",F102+IF(H102=1,RarityBackground!$F$1,IF(H102=2,RarityBackground!$F$1*3,IF(H102=3,RarityBackground!$F$1*6,"Error"))))</f>
        <v/>
      </c>
      <c r="AK102" s="5" t="str">
        <f>IF(I102="","",IF(I102=1,RarityBackground!$F$2,IF(I102=2,RarityBackground!$F$2*3,IF(I102=3,RarityBackground!$F$2*6,"Error"))))</f>
        <v/>
      </c>
      <c r="AL102" s="5" t="str">
        <f>IF(J102="","",ROUNDUP(RarityBackground!$F$6*VLOOKUP(J102, RarityBackground!$A$18:$B$27,2,0),-1))</f>
        <v/>
      </c>
      <c r="AM102" s="5" t="str">
        <f>IF(K102="","",IF(K102="N","",IF(K102="Y",ROUNDUP(RarityBackground!$F$6,-1),"")))</f>
        <v/>
      </c>
      <c r="AN102" s="5" t="str">
        <f>IF(L102="","",IF(L102=1,RarityBackground!$D$1,IF(L102=2,RarityBackground!$D$1*3,IF(L102=3,RarityBackground!$D$1*6,"Error"))))</f>
        <v/>
      </c>
      <c r="AO102" s="5" t="str">
        <f>IF(M102="","",VLOOKUP(M102,RarityBackground!$A$7:$B$17,2,0))</f>
        <v/>
      </c>
      <c r="AP102" s="5" t="str">
        <f>IF(N102="","",IF(N102="Y",AO102*RarityBackground!$F$5,IF(N102="N",AO102*(IF(RarityBackground!$F$3+(O102-1)&gt;10,10,RarityBackground!$F$3+(O102-1)))))-AO102)</f>
        <v/>
      </c>
      <c r="AQ102" s="5" t="str">
        <f t="shared" si="1"/>
        <v/>
      </c>
      <c r="AR102" s="5" t="str">
        <f>IF(Q102="","",Q102*RarityBackground!$D$5)</f>
        <v/>
      </c>
      <c r="AS102" s="5" t="str">
        <f>IF(R102="","",VLOOKUP(R102&amp;"Save1Minute", RarityBackground!$C$6:$D$20,2,0))</f>
        <v/>
      </c>
      <c r="AT102" s="5" t="str">
        <f>IF(S102="","",IF(T102="Y",ROUNDUP(S102*RarityBackground!$D$4,0),IF(T102="N",ROUNDUP(S102*RarityBackground!$D$3,0))))</f>
        <v/>
      </c>
      <c r="AU102" s="5" t="str">
        <f>IF(U102="","",IF(V102="Y",((RarityBackground!$D$4*U102)*(RarityBackground!$F$3+W102)),((RarityBackground!$D$3*U102)*(RarityBackground!$F$3+W102))))</f>
        <v/>
      </c>
      <c r="AV102" s="5" t="str">
        <f>IF(X102="","",IF(Y102="Y",(RarityBackground!$D$4*X102)*IF(Z102="Y",RarityBackground!$F$9,RarityBackground!$F$10),(RarityBackground!$D$3*X102)*IF(Z102="Y",RarityBackground!$F$9,RarityBackground!$F$10)))</f>
        <v/>
      </c>
      <c r="AW102" s="5" t="str">
        <f>IF(AA102="","",AA102*RarityBackground!$D$2)</f>
        <v/>
      </c>
      <c r="AX102" s="5" t="str">
        <f t="shared" si="2"/>
        <v/>
      </c>
      <c r="AY102" s="5" t="str">
        <f>IF(AC102="","",VLOOKUP(AC102,RarityBackground!$A$7:$B$17,2,0))</f>
        <v/>
      </c>
      <c r="AZ102" s="5" t="str">
        <f>IF(AD102="","",IF(AD102="Y",AY102*RarityBackground!$F$5,IF(AD102="N",AY102*(IF(RarityBackground!$F$3+(AE102-1)&gt;10,10,RarityBackground!$F$3+(AE102-1)))))-AY102)</f>
        <v/>
      </c>
      <c r="BA102" s="5" t="str">
        <f>IF(AF102="","",VLOOKUP(AF102,RarityBackground!$A$7:$B$17,2,0))</f>
        <v/>
      </c>
      <c r="BB102" s="5" t="str">
        <f>IF(AG102="","",IF(AG102="Y",BA102*RarityBackground!$F$5,IF(AG102="N",BA102*(IF(RarityBackground!$F$3+(AH102-1)&gt;10,10,RarityBackground!$F$3+(AH102-1)))))-BA102)</f>
        <v/>
      </c>
    </row>
    <row r="103" ht="15.75" customHeight="1">
      <c r="C103" s="6"/>
      <c r="D103" s="5" t="str">
        <f>IF(A103="","",ROUNDUP(SUM(AI103:BB103)*VLOOKUP(B103,RarityBackground!$A$1:$B$6,2,)*IF(C103="Yes",1,1.1),0))</f>
        <v/>
      </c>
      <c r="F103" s="7"/>
      <c r="I103" s="7"/>
      <c r="J103" s="7"/>
      <c r="K103" s="6"/>
      <c r="L103" s="8"/>
      <c r="M103" s="7"/>
      <c r="N103" s="6"/>
      <c r="O103" s="6"/>
      <c r="P103" s="6"/>
      <c r="Q103" s="8"/>
      <c r="R103" s="7"/>
      <c r="S103" s="7"/>
      <c r="T103" s="6"/>
      <c r="U103" s="6"/>
      <c r="V103" s="6"/>
      <c r="W103" s="6"/>
      <c r="X103" s="6"/>
      <c r="Y103" s="6"/>
      <c r="Z103" s="6"/>
      <c r="AA103" s="8"/>
      <c r="AB103" s="7"/>
      <c r="AC103" s="7"/>
      <c r="AD103" s="6"/>
      <c r="AE103" s="6"/>
      <c r="AF103" s="6"/>
      <c r="AG103" s="6"/>
      <c r="AH103" s="6"/>
      <c r="AI103" s="7" t="str">
        <f>IF(F103="","",F103+IF(G103="",0,VLOOKUP(G103,RarityBackground!$E$7:$F$9,2,0)))</f>
        <v/>
      </c>
      <c r="AJ103" s="5" t="str">
        <f>IF(H103="","",F103+IF(H103=1,RarityBackground!$F$1,IF(H103=2,RarityBackground!$F$1*3,IF(H103=3,RarityBackground!$F$1*6,"Error"))))</f>
        <v/>
      </c>
      <c r="AK103" s="5" t="str">
        <f>IF(I103="","",IF(I103=1,RarityBackground!$F$2,IF(I103=2,RarityBackground!$F$2*3,IF(I103=3,RarityBackground!$F$2*6,"Error"))))</f>
        <v/>
      </c>
      <c r="AL103" s="5" t="str">
        <f>IF(J103="","",ROUNDUP(RarityBackground!$F$6*VLOOKUP(J103, RarityBackground!$A$18:$B$27,2,0),-1))</f>
        <v/>
      </c>
      <c r="AM103" s="5" t="str">
        <f>IF(K103="","",IF(K103="N","",IF(K103="Y",ROUNDUP(RarityBackground!$F$6,-1),"")))</f>
        <v/>
      </c>
      <c r="AN103" s="5" t="str">
        <f>IF(L103="","",IF(L103=1,RarityBackground!$D$1,IF(L103=2,RarityBackground!$D$1*3,IF(L103=3,RarityBackground!$D$1*6,"Error"))))</f>
        <v/>
      </c>
      <c r="AO103" s="5" t="str">
        <f>IF(M103="","",VLOOKUP(M103,RarityBackground!$A$7:$B$17,2,0))</f>
        <v/>
      </c>
      <c r="AP103" s="5" t="str">
        <f>IF(N103="","",IF(N103="Y",AO103*RarityBackground!$F$5,IF(N103="N",AO103*(IF(RarityBackground!$F$3+(O103-1)&gt;10,10,RarityBackground!$F$3+(O103-1)))))-AO103)</f>
        <v/>
      </c>
      <c r="AQ103" s="5" t="str">
        <f t="shared" si="1"/>
        <v/>
      </c>
      <c r="AR103" s="5" t="str">
        <f>IF(Q103="","",Q103*RarityBackground!$D$5)</f>
        <v/>
      </c>
      <c r="AS103" s="5" t="str">
        <f>IF(R103="","",VLOOKUP(R103&amp;"Save1Minute", RarityBackground!$C$6:$D$20,2,0))</f>
        <v/>
      </c>
      <c r="AT103" s="5" t="str">
        <f>IF(S103="","",IF(T103="Y",ROUNDUP(S103*RarityBackground!$D$4,0),IF(T103="N",ROUNDUP(S103*RarityBackground!$D$3,0))))</f>
        <v/>
      </c>
      <c r="AU103" s="5" t="str">
        <f>IF(U103="","",IF(V103="Y",((RarityBackground!$D$4*U103)*(RarityBackground!$F$3+W103)),((RarityBackground!$D$3*U103)*(RarityBackground!$F$3+W103))))</f>
        <v/>
      </c>
      <c r="AV103" s="5" t="str">
        <f>IF(X103="","",IF(Y103="Y",(RarityBackground!$D$4*X103)*IF(Z103="Y",RarityBackground!$F$9,RarityBackground!$F$10),(RarityBackground!$D$3*X103)*IF(Z103="Y",RarityBackground!$F$9,RarityBackground!$F$10)))</f>
        <v/>
      </c>
      <c r="AW103" s="5" t="str">
        <f>IF(AA103="","",AA103*RarityBackground!$D$2)</f>
        <v/>
      </c>
      <c r="AX103" s="5" t="str">
        <f t="shared" si="2"/>
        <v/>
      </c>
      <c r="AY103" s="5" t="str">
        <f>IF(AC103="","",VLOOKUP(AC103,RarityBackground!$A$7:$B$17,2,0))</f>
        <v/>
      </c>
      <c r="AZ103" s="5" t="str">
        <f>IF(AD103="","",IF(AD103="Y",AY103*RarityBackground!$F$5,IF(AD103="N",AY103*(IF(RarityBackground!$F$3+(AE103-1)&gt;10,10,RarityBackground!$F$3+(AE103-1)))))-AY103)</f>
        <v/>
      </c>
      <c r="BA103" s="5" t="str">
        <f>IF(AF103="","",VLOOKUP(AF103,RarityBackground!$A$7:$B$17,2,0))</f>
        <v/>
      </c>
      <c r="BB103" s="5" t="str">
        <f>IF(AG103="","",IF(AG103="Y",BA103*RarityBackground!$F$5,IF(AG103="N",BA103*(IF(RarityBackground!$F$3+(AH103-1)&gt;10,10,RarityBackground!$F$3+(AH103-1)))))-BA103)</f>
        <v/>
      </c>
    </row>
    <row r="104" ht="15.75" customHeight="1">
      <c r="C104" s="6"/>
      <c r="D104" s="5" t="str">
        <f>IF(A104="","",ROUNDUP(SUM(AI104:BB104)*VLOOKUP(B104,RarityBackground!$A$1:$B$6,2,)*IF(C104="Yes",1,1.1),0))</f>
        <v/>
      </c>
      <c r="F104" s="7"/>
      <c r="I104" s="7"/>
      <c r="J104" s="7"/>
      <c r="K104" s="6"/>
      <c r="L104" s="8"/>
      <c r="M104" s="7"/>
      <c r="N104" s="6"/>
      <c r="O104" s="6"/>
      <c r="P104" s="6"/>
      <c r="Q104" s="8"/>
      <c r="R104" s="7"/>
      <c r="S104" s="7"/>
      <c r="T104" s="6"/>
      <c r="U104" s="6"/>
      <c r="V104" s="6"/>
      <c r="W104" s="6"/>
      <c r="X104" s="6"/>
      <c r="Y104" s="6"/>
      <c r="Z104" s="6"/>
      <c r="AA104" s="8"/>
      <c r="AB104" s="7"/>
      <c r="AC104" s="7"/>
      <c r="AD104" s="6"/>
      <c r="AE104" s="6"/>
      <c r="AF104" s="6"/>
      <c r="AG104" s="6"/>
      <c r="AH104" s="6"/>
      <c r="AI104" s="7" t="str">
        <f>IF(F104="","",F104+IF(G104="",0,VLOOKUP(G104,RarityBackground!$E$7:$F$9,2,0)))</f>
        <v/>
      </c>
      <c r="AJ104" s="5" t="str">
        <f>IF(H104="","",F104+IF(H104=1,RarityBackground!$F$1,IF(H104=2,RarityBackground!$F$1*3,IF(H104=3,RarityBackground!$F$1*6,"Error"))))</f>
        <v/>
      </c>
      <c r="AK104" s="5" t="str">
        <f>IF(I104="","",IF(I104=1,RarityBackground!$F$2,IF(I104=2,RarityBackground!$F$2*3,IF(I104=3,RarityBackground!$F$2*6,"Error"))))</f>
        <v/>
      </c>
      <c r="AL104" s="5" t="str">
        <f>IF(J104="","",ROUNDUP(RarityBackground!$F$6*VLOOKUP(J104, RarityBackground!$A$18:$B$27,2,0),-1))</f>
        <v/>
      </c>
      <c r="AM104" s="5" t="str">
        <f>IF(K104="","",IF(K104="N","",IF(K104="Y",ROUNDUP(RarityBackground!$F$6,-1),"")))</f>
        <v/>
      </c>
      <c r="AN104" s="5" t="str">
        <f>IF(L104="","",IF(L104=1,RarityBackground!$D$1,IF(L104=2,RarityBackground!$D$1*3,IF(L104=3,RarityBackground!$D$1*6,"Error"))))</f>
        <v/>
      </c>
      <c r="AO104" s="5" t="str">
        <f>IF(M104="","",VLOOKUP(M104,RarityBackground!$A$7:$B$17,2,0))</f>
        <v/>
      </c>
      <c r="AP104" s="5" t="str">
        <f>IF(N104="","",IF(N104="Y",AO104*RarityBackground!$F$5,IF(N104="N",AO104*(IF(RarityBackground!$F$3+(O104-1)&gt;10,10,RarityBackground!$F$3+(O104-1)))))-AO104)</f>
        <v/>
      </c>
      <c r="AQ104" s="5" t="str">
        <f t="shared" si="1"/>
        <v/>
      </c>
      <c r="AR104" s="5" t="str">
        <f>IF(Q104="","",Q104*RarityBackground!$D$5)</f>
        <v/>
      </c>
      <c r="AS104" s="5" t="str">
        <f>IF(R104="","",VLOOKUP(R104&amp;"Save1Minute", RarityBackground!$C$6:$D$20,2,0))</f>
        <v/>
      </c>
      <c r="AT104" s="5" t="str">
        <f>IF(S104="","",IF(T104="Y",ROUNDUP(S104*RarityBackground!$D$4,0),IF(T104="N",ROUNDUP(S104*RarityBackground!$D$3,0))))</f>
        <v/>
      </c>
      <c r="AU104" s="5" t="str">
        <f>IF(U104="","",IF(V104="Y",((RarityBackground!$D$4*U104)*(RarityBackground!$F$3+W104)),((RarityBackground!$D$3*U104)*(RarityBackground!$F$3+W104))))</f>
        <v/>
      </c>
      <c r="AV104" s="5" t="str">
        <f>IF(X104="","",IF(Y104="Y",(RarityBackground!$D$4*X104)*IF(Z104="Y",RarityBackground!$F$9,RarityBackground!$F$10),(RarityBackground!$D$3*X104)*IF(Z104="Y",RarityBackground!$F$9,RarityBackground!$F$10)))</f>
        <v/>
      </c>
      <c r="AW104" s="5" t="str">
        <f>IF(AA104="","",AA104*RarityBackground!$D$2)</f>
        <v/>
      </c>
      <c r="AX104" s="5" t="str">
        <f t="shared" si="2"/>
        <v/>
      </c>
      <c r="AY104" s="5" t="str">
        <f>IF(AC104="","",VLOOKUP(AC104,RarityBackground!$A$7:$B$17,2,0))</f>
        <v/>
      </c>
      <c r="AZ104" s="5" t="str">
        <f>IF(AD104="","",IF(AD104="Y",AY104*RarityBackground!$F$5,IF(AD104="N",AY104*(IF(RarityBackground!$F$3+(AE104-1)&gt;10,10,RarityBackground!$F$3+(AE104-1)))))-AY104)</f>
        <v/>
      </c>
      <c r="BA104" s="5" t="str">
        <f>IF(AF104="","",VLOOKUP(AF104,RarityBackground!$A$7:$B$17,2,0))</f>
        <v/>
      </c>
      <c r="BB104" s="5" t="str">
        <f>IF(AG104="","",IF(AG104="Y",BA104*RarityBackground!$F$5,IF(AG104="N",BA104*(IF(RarityBackground!$F$3+(AH104-1)&gt;10,10,RarityBackground!$F$3+(AH104-1)))))-BA104)</f>
        <v/>
      </c>
    </row>
    <row r="105" ht="15.75" customHeight="1">
      <c r="C105" s="6"/>
      <c r="D105" s="5" t="str">
        <f>IF(A105="","",ROUNDUP(SUM(AI105:BB105)*VLOOKUP(B105,RarityBackground!$A$1:$B$6,2,)*IF(C105="Yes",1,1.1),0))</f>
        <v/>
      </c>
      <c r="F105" s="7"/>
      <c r="I105" s="7"/>
      <c r="J105" s="7"/>
      <c r="K105" s="6"/>
      <c r="L105" s="8"/>
      <c r="M105" s="7"/>
      <c r="N105" s="6"/>
      <c r="O105" s="6"/>
      <c r="P105" s="6"/>
      <c r="Q105" s="8"/>
      <c r="R105" s="7"/>
      <c r="S105" s="7"/>
      <c r="T105" s="6"/>
      <c r="U105" s="6"/>
      <c r="V105" s="6"/>
      <c r="W105" s="6"/>
      <c r="X105" s="6"/>
      <c r="Y105" s="6"/>
      <c r="Z105" s="6"/>
      <c r="AA105" s="8"/>
      <c r="AB105" s="7"/>
      <c r="AC105" s="7"/>
      <c r="AD105" s="6"/>
      <c r="AE105" s="6"/>
      <c r="AF105" s="6"/>
      <c r="AG105" s="6"/>
      <c r="AH105" s="6"/>
      <c r="AI105" s="7" t="str">
        <f>IF(F105="","",F105+IF(G105="",0,VLOOKUP(G105,RarityBackground!$E$7:$F$9,2,0)))</f>
        <v/>
      </c>
      <c r="AJ105" s="5" t="str">
        <f>IF(H105="","",F105+IF(H105=1,RarityBackground!$F$1,IF(H105=2,RarityBackground!$F$1*3,IF(H105=3,RarityBackground!$F$1*6,"Error"))))</f>
        <v/>
      </c>
      <c r="AK105" s="5" t="str">
        <f>IF(I105="","",IF(I105=1,RarityBackground!$F$2,IF(I105=2,RarityBackground!$F$2*3,IF(I105=3,RarityBackground!$F$2*6,"Error"))))</f>
        <v/>
      </c>
      <c r="AL105" s="5" t="str">
        <f>IF(J105="","",ROUNDUP(RarityBackground!$F$6*VLOOKUP(J105, RarityBackground!$A$18:$B$27,2,0),-1))</f>
        <v/>
      </c>
      <c r="AM105" s="5" t="str">
        <f>IF(K105="","",IF(K105="N","",IF(K105="Y",ROUNDUP(RarityBackground!$F$6,-1),"")))</f>
        <v/>
      </c>
      <c r="AN105" s="5" t="str">
        <f>IF(L105="","",IF(L105=1,RarityBackground!$D$1,IF(L105=2,RarityBackground!$D$1*3,IF(L105=3,RarityBackground!$D$1*6,"Error"))))</f>
        <v/>
      </c>
      <c r="AO105" s="5" t="str">
        <f>IF(M105="","",VLOOKUP(M105,RarityBackground!$A$7:$B$17,2,0))</f>
        <v/>
      </c>
      <c r="AP105" s="5" t="str">
        <f>IF(N105="","",IF(N105="Y",AO105*RarityBackground!$F$5,IF(N105="N",AO105*(IF(RarityBackground!$F$3+(O105-1)&gt;10,10,RarityBackground!$F$3+(O105-1)))))-AO105)</f>
        <v/>
      </c>
      <c r="AQ105" s="5" t="str">
        <f t="shared" si="1"/>
        <v/>
      </c>
      <c r="AR105" s="5" t="str">
        <f>IF(Q105="","",Q105*RarityBackground!$D$5)</f>
        <v/>
      </c>
      <c r="AS105" s="5" t="str">
        <f>IF(R105="","",VLOOKUP(R105&amp;"Save1Minute", RarityBackground!$C$6:$D$20,2,0))</f>
        <v/>
      </c>
      <c r="AT105" s="5" t="str">
        <f>IF(S105="","",IF(T105="Y",ROUNDUP(S105*RarityBackground!$D$4,0),IF(T105="N",ROUNDUP(S105*RarityBackground!$D$3,0))))</f>
        <v/>
      </c>
      <c r="AU105" s="5" t="str">
        <f>IF(U105="","",IF(V105="Y",((RarityBackground!$D$4*U105)*(RarityBackground!$F$3+W105)),((RarityBackground!$D$3*U105)*(RarityBackground!$F$3+W105))))</f>
        <v/>
      </c>
      <c r="AV105" s="5" t="str">
        <f>IF(X105="","",IF(Y105="Y",(RarityBackground!$D$4*X105)*IF(Z105="Y",RarityBackground!$F$9,RarityBackground!$F$10),(RarityBackground!$D$3*X105)*IF(Z105="Y",RarityBackground!$F$9,RarityBackground!$F$10)))</f>
        <v/>
      </c>
      <c r="AW105" s="5" t="str">
        <f>IF(AA105="","",AA105*RarityBackground!$D$2)</f>
        <v/>
      </c>
      <c r="AX105" s="5" t="str">
        <f t="shared" si="2"/>
        <v/>
      </c>
      <c r="AY105" s="5" t="str">
        <f>IF(AC105="","",VLOOKUP(AC105,RarityBackground!$A$7:$B$17,2,0))</f>
        <v/>
      </c>
      <c r="AZ105" s="5" t="str">
        <f>IF(AD105="","",IF(AD105="Y",AY105*RarityBackground!$F$5,IF(AD105="N",AY105*(IF(RarityBackground!$F$3+(AE105-1)&gt;10,10,RarityBackground!$F$3+(AE105-1)))))-AY105)</f>
        <v/>
      </c>
      <c r="BA105" s="5" t="str">
        <f>IF(AF105="","",VLOOKUP(AF105,RarityBackground!$A$7:$B$17,2,0))</f>
        <v/>
      </c>
      <c r="BB105" s="5" t="str">
        <f>IF(AG105="","",IF(AG105="Y",BA105*RarityBackground!$F$5,IF(AG105="N",BA105*(IF(RarityBackground!$F$3+(AH105-1)&gt;10,10,RarityBackground!$F$3+(AH105-1)))))-BA105)</f>
        <v/>
      </c>
    </row>
    <row r="106" ht="15.75" customHeight="1">
      <c r="C106" s="6"/>
      <c r="D106" s="5" t="str">
        <f>IF(A106="","",ROUNDUP(SUM(AI106:BB106)*VLOOKUP(B106,RarityBackground!$A$1:$B$6,2,)*IF(C106="Yes",1,1.1),0))</f>
        <v/>
      </c>
      <c r="F106" s="7"/>
      <c r="I106" s="7"/>
      <c r="J106" s="7"/>
      <c r="K106" s="6"/>
      <c r="L106" s="8"/>
      <c r="M106" s="7"/>
      <c r="N106" s="6"/>
      <c r="O106" s="6"/>
      <c r="P106" s="6"/>
      <c r="Q106" s="8"/>
      <c r="R106" s="7"/>
      <c r="S106" s="7"/>
      <c r="T106" s="6"/>
      <c r="U106" s="6"/>
      <c r="V106" s="6"/>
      <c r="W106" s="6"/>
      <c r="X106" s="6"/>
      <c r="Y106" s="6"/>
      <c r="Z106" s="6"/>
      <c r="AA106" s="8"/>
      <c r="AB106" s="7"/>
      <c r="AC106" s="7"/>
      <c r="AD106" s="6"/>
      <c r="AE106" s="6"/>
      <c r="AF106" s="6"/>
      <c r="AG106" s="6"/>
      <c r="AH106" s="6"/>
      <c r="AI106" s="7" t="str">
        <f>IF(F106="","",F106+IF(G106="",0,VLOOKUP(G106,RarityBackground!$E$7:$F$9,2,0)))</f>
        <v/>
      </c>
      <c r="AJ106" s="5" t="str">
        <f>IF(H106="","",F106+IF(H106=1,RarityBackground!$F$1,IF(H106=2,RarityBackground!$F$1*3,IF(H106=3,RarityBackground!$F$1*6,"Error"))))</f>
        <v/>
      </c>
      <c r="AK106" s="5" t="str">
        <f>IF(I106="","",IF(I106=1,RarityBackground!$F$2,IF(I106=2,RarityBackground!$F$2*3,IF(I106=3,RarityBackground!$F$2*6,"Error"))))</f>
        <v/>
      </c>
      <c r="AL106" s="5" t="str">
        <f>IF(J106="","",ROUNDUP(RarityBackground!$F$6*VLOOKUP(J106, RarityBackground!$A$18:$B$27,2,0),-1))</f>
        <v/>
      </c>
      <c r="AM106" s="5" t="str">
        <f>IF(K106="","",IF(K106="N","",IF(K106="Y",ROUNDUP(RarityBackground!$F$6,-1),"")))</f>
        <v/>
      </c>
      <c r="AN106" s="5" t="str">
        <f>IF(L106="","",IF(L106=1,RarityBackground!$D$1,IF(L106=2,RarityBackground!$D$1*3,IF(L106=3,RarityBackground!$D$1*6,"Error"))))</f>
        <v/>
      </c>
      <c r="AO106" s="5" t="str">
        <f>IF(M106="","",VLOOKUP(M106,RarityBackground!$A$7:$B$17,2,0))</f>
        <v/>
      </c>
      <c r="AP106" s="5" t="str">
        <f>IF(N106="","",IF(N106="Y",AO106*RarityBackground!$F$5,IF(N106="N",AO106*(IF(RarityBackground!$F$3+(O106-1)&gt;10,10,RarityBackground!$F$3+(O106-1)))))-AO106)</f>
        <v/>
      </c>
      <c r="AQ106" s="5" t="str">
        <f t="shared" si="1"/>
        <v/>
      </c>
      <c r="AR106" s="5" t="str">
        <f>IF(Q106="","",Q106*RarityBackground!$D$5)</f>
        <v/>
      </c>
      <c r="AS106" s="5" t="str">
        <f>IF(R106="","",VLOOKUP(R106&amp;"Save1Minute", RarityBackground!$C$6:$D$20,2,0))</f>
        <v/>
      </c>
      <c r="AT106" s="5" t="str">
        <f>IF(S106="","",IF(T106="Y",ROUNDUP(S106*RarityBackground!$D$4,0),IF(T106="N",ROUNDUP(S106*RarityBackground!$D$3,0))))</f>
        <v/>
      </c>
      <c r="AU106" s="5" t="str">
        <f>IF(U106="","",IF(V106="Y",((RarityBackground!$D$4*U106)*(RarityBackground!$F$3+W106)),((RarityBackground!$D$3*U106)*(RarityBackground!$F$3+W106))))</f>
        <v/>
      </c>
      <c r="AV106" s="5" t="str">
        <f>IF(X106="","",IF(Y106="Y",(RarityBackground!$D$4*X106)*IF(Z106="Y",RarityBackground!$F$9,RarityBackground!$F$10),(RarityBackground!$D$3*X106)*IF(Z106="Y",RarityBackground!$F$9,RarityBackground!$F$10)))</f>
        <v/>
      </c>
      <c r="AW106" s="5" t="str">
        <f>IF(AA106="","",AA106*RarityBackground!$D$2)</f>
        <v/>
      </c>
      <c r="AX106" s="5" t="str">
        <f t="shared" si="2"/>
        <v/>
      </c>
      <c r="AY106" s="5" t="str">
        <f>IF(AC106="","",VLOOKUP(AC106,RarityBackground!$A$7:$B$17,2,0))</f>
        <v/>
      </c>
      <c r="AZ106" s="5" t="str">
        <f>IF(AD106="","",IF(AD106="Y",AY106*RarityBackground!$F$5,IF(AD106="N",AY106*(IF(RarityBackground!$F$3+(AE106-1)&gt;10,10,RarityBackground!$F$3+(AE106-1)))))-AY106)</f>
        <v/>
      </c>
      <c r="BA106" s="5" t="str">
        <f>IF(AF106="","",VLOOKUP(AF106,RarityBackground!$A$7:$B$17,2,0))</f>
        <v/>
      </c>
      <c r="BB106" s="5" t="str">
        <f>IF(AG106="","",IF(AG106="Y",BA106*RarityBackground!$F$5,IF(AG106="N",BA106*(IF(RarityBackground!$F$3+(AH106-1)&gt;10,10,RarityBackground!$F$3+(AH106-1)))))-BA106)</f>
        <v/>
      </c>
    </row>
    <row r="107" ht="15.75" customHeight="1">
      <c r="C107" s="6"/>
      <c r="D107" s="5" t="str">
        <f>IF(A107="","",ROUNDUP(SUM(AI107:BB107)*VLOOKUP(B107,RarityBackground!$A$1:$B$6,2,)*IF(C107="Yes",1,1.1),0))</f>
        <v/>
      </c>
      <c r="F107" s="7"/>
      <c r="I107" s="7"/>
      <c r="J107" s="7"/>
      <c r="K107" s="6"/>
      <c r="L107" s="8"/>
      <c r="M107" s="7"/>
      <c r="N107" s="6"/>
      <c r="O107" s="6"/>
      <c r="P107" s="6"/>
      <c r="Q107" s="8"/>
      <c r="R107" s="7"/>
      <c r="S107" s="7"/>
      <c r="T107" s="6"/>
      <c r="U107" s="6"/>
      <c r="V107" s="6"/>
      <c r="W107" s="6"/>
      <c r="X107" s="6"/>
      <c r="Y107" s="6"/>
      <c r="Z107" s="6"/>
      <c r="AA107" s="8"/>
      <c r="AB107" s="7"/>
      <c r="AC107" s="7"/>
      <c r="AD107" s="6"/>
      <c r="AE107" s="6"/>
      <c r="AF107" s="6"/>
      <c r="AG107" s="6"/>
      <c r="AH107" s="6"/>
      <c r="AI107" s="7" t="str">
        <f>IF(F107="","",F107+IF(G107="",0,VLOOKUP(G107,RarityBackground!$E$7:$F$9,2,0)))</f>
        <v/>
      </c>
      <c r="AJ107" s="5" t="str">
        <f>IF(H107="","",F107+IF(H107=1,RarityBackground!$F$1,IF(H107=2,RarityBackground!$F$1*3,IF(H107=3,RarityBackground!$F$1*6,"Error"))))</f>
        <v/>
      </c>
      <c r="AK107" s="5" t="str">
        <f>IF(I107="","",IF(I107=1,RarityBackground!$F$2,IF(I107=2,RarityBackground!$F$2*3,IF(I107=3,RarityBackground!$F$2*6,"Error"))))</f>
        <v/>
      </c>
      <c r="AL107" s="5" t="str">
        <f>IF(J107="","",ROUNDUP(RarityBackground!$F$6*VLOOKUP(J107, RarityBackground!$A$18:$B$27,2,0),-1))</f>
        <v/>
      </c>
      <c r="AM107" s="5" t="str">
        <f>IF(K107="","",IF(K107="N","",IF(K107="Y",ROUNDUP(RarityBackground!$F$6,-1),"")))</f>
        <v/>
      </c>
      <c r="AN107" s="5" t="str">
        <f>IF(L107="","",IF(L107=1,RarityBackground!$D$1,IF(L107=2,RarityBackground!$D$1*3,IF(L107=3,RarityBackground!$D$1*6,"Error"))))</f>
        <v/>
      </c>
      <c r="AO107" s="5" t="str">
        <f>IF(M107="","",VLOOKUP(M107,RarityBackground!$A$7:$B$17,2,0))</f>
        <v/>
      </c>
      <c r="AP107" s="5" t="str">
        <f>IF(N107="","",IF(N107="Y",AO107*RarityBackground!$F$5,IF(N107="N",AO107*(IF(RarityBackground!$F$3+(O107-1)&gt;10,10,RarityBackground!$F$3+(O107-1)))))-AO107)</f>
        <v/>
      </c>
      <c r="AQ107" s="5" t="str">
        <f t="shared" si="1"/>
        <v/>
      </c>
      <c r="AR107" s="5" t="str">
        <f>IF(Q107="","",Q107*RarityBackground!$D$5)</f>
        <v/>
      </c>
      <c r="AS107" s="5" t="str">
        <f>IF(R107="","",VLOOKUP(R107&amp;"Save1Minute", RarityBackground!$C$6:$D$20,2,0))</f>
        <v/>
      </c>
      <c r="AT107" s="5" t="str">
        <f>IF(S107="","",IF(T107="Y",ROUNDUP(S107*RarityBackground!$D$4,0),IF(T107="N",ROUNDUP(S107*RarityBackground!$D$3,0))))</f>
        <v/>
      </c>
      <c r="AU107" s="5" t="str">
        <f>IF(U107="","",IF(V107="Y",((RarityBackground!$D$4*U107)*(RarityBackground!$F$3+W107)),((RarityBackground!$D$3*U107)*(RarityBackground!$F$3+W107))))</f>
        <v/>
      </c>
      <c r="AV107" s="5" t="str">
        <f>IF(X107="","",IF(Y107="Y",(RarityBackground!$D$4*X107)*IF(Z107="Y",RarityBackground!$F$9,RarityBackground!$F$10),(RarityBackground!$D$3*X107)*IF(Z107="Y",RarityBackground!$F$9,RarityBackground!$F$10)))</f>
        <v/>
      </c>
      <c r="AW107" s="5" t="str">
        <f>IF(AA107="","",AA107*RarityBackground!$D$2)</f>
        <v/>
      </c>
      <c r="AX107" s="5" t="str">
        <f t="shared" si="2"/>
        <v/>
      </c>
      <c r="AY107" s="5" t="str">
        <f>IF(AC107="","",VLOOKUP(AC107,RarityBackground!$A$7:$B$17,2,0))</f>
        <v/>
      </c>
      <c r="AZ107" s="5" t="str">
        <f>IF(AD107="","",IF(AD107="Y",AY107*RarityBackground!$F$5,IF(AD107="N",AY107*(IF(RarityBackground!$F$3+(AE107-1)&gt;10,10,RarityBackground!$F$3+(AE107-1)))))-AY107)</f>
        <v/>
      </c>
      <c r="BA107" s="5" t="str">
        <f>IF(AF107="","",VLOOKUP(AF107,RarityBackground!$A$7:$B$17,2,0))</f>
        <v/>
      </c>
      <c r="BB107" s="5" t="str">
        <f>IF(AG107="","",IF(AG107="Y",BA107*RarityBackground!$F$5,IF(AG107="N",BA107*(IF(RarityBackground!$F$3+(AH107-1)&gt;10,10,RarityBackground!$F$3+(AH107-1)))))-BA107)</f>
        <v/>
      </c>
    </row>
    <row r="108" ht="15.75" customHeight="1">
      <c r="C108" s="6"/>
      <c r="D108" s="5" t="str">
        <f>IF(A108="","",ROUNDUP(SUM(AI108:BB108)*VLOOKUP(B108,RarityBackground!$A$1:$B$6,2,)*IF(C108="Yes",1,1.1),0))</f>
        <v/>
      </c>
      <c r="F108" s="7"/>
      <c r="I108" s="7"/>
      <c r="J108" s="7"/>
      <c r="K108" s="6"/>
      <c r="L108" s="8"/>
      <c r="M108" s="7"/>
      <c r="N108" s="6"/>
      <c r="O108" s="6"/>
      <c r="P108" s="6"/>
      <c r="Q108" s="8"/>
      <c r="R108" s="7"/>
      <c r="S108" s="7"/>
      <c r="T108" s="6"/>
      <c r="U108" s="6"/>
      <c r="V108" s="6"/>
      <c r="W108" s="6"/>
      <c r="X108" s="6"/>
      <c r="Y108" s="6"/>
      <c r="Z108" s="6"/>
      <c r="AA108" s="8"/>
      <c r="AB108" s="7"/>
      <c r="AC108" s="7"/>
      <c r="AD108" s="6"/>
      <c r="AE108" s="6"/>
      <c r="AF108" s="6"/>
      <c r="AG108" s="6"/>
      <c r="AH108" s="6"/>
      <c r="AI108" s="7" t="str">
        <f>IF(F108="","",F108+IF(G108="",0,VLOOKUP(G108,RarityBackground!$E$7:$F$9,2,0)))</f>
        <v/>
      </c>
      <c r="AJ108" s="5" t="str">
        <f>IF(H108="","",F108+IF(H108=1,RarityBackground!$F$1,IF(H108=2,RarityBackground!$F$1*3,IF(H108=3,RarityBackground!$F$1*6,"Error"))))</f>
        <v/>
      </c>
      <c r="AK108" s="5" t="str">
        <f>IF(I108="","",IF(I108=1,RarityBackground!$F$2,IF(I108=2,RarityBackground!$F$2*3,IF(I108=3,RarityBackground!$F$2*6,"Error"))))</f>
        <v/>
      </c>
      <c r="AL108" s="5" t="str">
        <f>IF(J108="","",ROUNDUP(RarityBackground!$F$6*VLOOKUP(J108, RarityBackground!$A$18:$B$27,2,0),-1))</f>
        <v/>
      </c>
      <c r="AM108" s="5" t="str">
        <f>IF(K108="","",IF(K108="N","",IF(K108="Y",ROUNDUP(RarityBackground!$F$6,-1),"")))</f>
        <v/>
      </c>
      <c r="AN108" s="5" t="str">
        <f>IF(L108="","",IF(L108=1,RarityBackground!$D$1,IF(L108=2,RarityBackground!$D$1*3,IF(L108=3,RarityBackground!$D$1*6,"Error"))))</f>
        <v/>
      </c>
      <c r="AO108" s="5" t="str">
        <f>IF(M108="","",VLOOKUP(M108,RarityBackground!$A$7:$B$17,2,0))</f>
        <v/>
      </c>
      <c r="AP108" s="5" t="str">
        <f>IF(N108="","",IF(N108="Y",AO108*RarityBackground!$F$5,IF(N108="N",AO108*(IF(RarityBackground!$F$3+(O108-1)&gt;10,10,RarityBackground!$F$3+(O108-1)))))-AO108)</f>
        <v/>
      </c>
      <c r="AQ108" s="5" t="str">
        <f t="shared" si="1"/>
        <v/>
      </c>
      <c r="AR108" s="5" t="str">
        <f>IF(Q108="","",Q108*RarityBackground!$D$5)</f>
        <v/>
      </c>
      <c r="AS108" s="5" t="str">
        <f>IF(R108="","",VLOOKUP(R108&amp;"Save1Minute", RarityBackground!$C$6:$D$20,2,0))</f>
        <v/>
      </c>
      <c r="AT108" s="5" t="str">
        <f>IF(S108="","",IF(T108="Y",ROUNDUP(S108*RarityBackground!$D$4,0),IF(T108="N",ROUNDUP(S108*RarityBackground!$D$3,0))))</f>
        <v/>
      </c>
      <c r="AU108" s="5" t="str">
        <f>IF(U108="","",IF(V108="Y",((RarityBackground!$D$4*U108)*(RarityBackground!$F$3+W108)),((RarityBackground!$D$3*U108)*(RarityBackground!$F$3+W108))))</f>
        <v/>
      </c>
      <c r="AV108" s="5" t="str">
        <f>IF(X108="","",IF(Y108="Y",(RarityBackground!$D$4*X108)*IF(Z108="Y",RarityBackground!$F$9,RarityBackground!$F$10),(RarityBackground!$D$3*X108)*IF(Z108="Y",RarityBackground!$F$9,RarityBackground!$F$10)))</f>
        <v/>
      </c>
      <c r="AW108" s="5" t="str">
        <f>IF(AA108="","",AA108*RarityBackground!$D$2)</f>
        <v/>
      </c>
      <c r="AX108" s="5" t="str">
        <f t="shared" si="2"/>
        <v/>
      </c>
      <c r="AY108" s="5" t="str">
        <f>IF(AC108="","",VLOOKUP(AC108,RarityBackground!$A$7:$B$17,2,0))</f>
        <v/>
      </c>
      <c r="AZ108" s="5" t="str">
        <f>IF(AD108="","",IF(AD108="Y",AY108*RarityBackground!$F$5,IF(AD108="N",AY108*(IF(RarityBackground!$F$3+(AE108-1)&gt;10,10,RarityBackground!$F$3+(AE108-1)))))-AY108)</f>
        <v/>
      </c>
      <c r="BA108" s="5" t="str">
        <f>IF(AF108="","",VLOOKUP(AF108,RarityBackground!$A$7:$B$17,2,0))</f>
        <v/>
      </c>
      <c r="BB108" s="5" t="str">
        <f>IF(AG108="","",IF(AG108="Y",BA108*RarityBackground!$F$5,IF(AG108="N",BA108*(IF(RarityBackground!$F$3+(AH108-1)&gt;10,10,RarityBackground!$F$3+(AH108-1)))))-BA108)</f>
        <v/>
      </c>
    </row>
    <row r="109" ht="15.75" customHeight="1">
      <c r="C109" s="6"/>
      <c r="D109" s="5" t="str">
        <f>IF(A109="","",ROUNDUP(SUM(AI109:BB109)*VLOOKUP(B109,RarityBackground!$A$1:$B$6,2,)*IF(C109="Yes",1,1.1),0))</f>
        <v/>
      </c>
      <c r="F109" s="7"/>
      <c r="I109" s="7"/>
      <c r="J109" s="7"/>
      <c r="K109" s="6"/>
      <c r="L109" s="8"/>
      <c r="M109" s="7"/>
      <c r="N109" s="6"/>
      <c r="O109" s="6"/>
      <c r="P109" s="6"/>
      <c r="Q109" s="8"/>
      <c r="R109" s="7"/>
      <c r="S109" s="7"/>
      <c r="T109" s="6"/>
      <c r="U109" s="6"/>
      <c r="V109" s="6"/>
      <c r="W109" s="6"/>
      <c r="X109" s="6"/>
      <c r="Y109" s="6"/>
      <c r="Z109" s="6"/>
      <c r="AA109" s="8"/>
      <c r="AB109" s="7"/>
      <c r="AC109" s="7"/>
      <c r="AD109" s="6"/>
      <c r="AE109" s="6"/>
      <c r="AF109" s="6"/>
      <c r="AG109" s="6"/>
      <c r="AH109" s="6"/>
      <c r="AI109" s="7" t="str">
        <f>IF(F109="","",F109+IF(G109="",0,VLOOKUP(G109,RarityBackground!$E$7:$F$9,2,0)))</f>
        <v/>
      </c>
      <c r="AJ109" s="5" t="str">
        <f>IF(H109="","",F109+IF(H109=1,RarityBackground!$F$1,IF(H109=2,RarityBackground!$F$1*3,IF(H109=3,RarityBackground!$F$1*6,"Error"))))</f>
        <v/>
      </c>
      <c r="AK109" s="5" t="str">
        <f>IF(I109="","",IF(I109=1,RarityBackground!$F$2,IF(I109=2,RarityBackground!$F$2*3,IF(I109=3,RarityBackground!$F$2*6,"Error"))))</f>
        <v/>
      </c>
      <c r="AL109" s="5" t="str">
        <f>IF(J109="","",ROUNDUP(RarityBackground!$F$6*VLOOKUP(J109, RarityBackground!$A$18:$B$27,2,0),-1))</f>
        <v/>
      </c>
      <c r="AM109" s="5" t="str">
        <f>IF(K109="","",IF(K109="N","",IF(K109="Y",ROUNDUP(RarityBackground!$F$6,-1),"")))</f>
        <v/>
      </c>
      <c r="AN109" s="5" t="str">
        <f>IF(L109="","",IF(L109=1,RarityBackground!$D$1,IF(L109=2,RarityBackground!$D$1*3,IF(L109=3,RarityBackground!$D$1*6,"Error"))))</f>
        <v/>
      </c>
      <c r="AO109" s="5" t="str">
        <f>IF(M109="","",VLOOKUP(M109,RarityBackground!$A$7:$B$17,2,0))</f>
        <v/>
      </c>
      <c r="AP109" s="5" t="str">
        <f>IF(N109="","",IF(N109="Y",AO109*RarityBackground!$F$5,IF(N109="N",AO109*(IF(RarityBackground!$F$3+(O109-1)&gt;10,10,RarityBackground!$F$3+(O109-1)))))-AO109)</f>
        <v/>
      </c>
      <c r="AQ109" s="5" t="str">
        <f t="shared" si="1"/>
        <v/>
      </c>
      <c r="AR109" s="5" t="str">
        <f>IF(Q109="","",Q109*RarityBackground!$D$5)</f>
        <v/>
      </c>
      <c r="AS109" s="5" t="str">
        <f>IF(R109="","",VLOOKUP(R109&amp;"Save1Minute", RarityBackground!$C$6:$D$20,2,0))</f>
        <v/>
      </c>
      <c r="AT109" s="5" t="str">
        <f>IF(S109="","",IF(T109="Y",ROUNDUP(S109*RarityBackground!$D$4,0),IF(T109="N",ROUNDUP(S109*RarityBackground!$D$3,0))))</f>
        <v/>
      </c>
      <c r="AU109" s="5" t="str">
        <f>IF(U109="","",IF(V109="Y",((RarityBackground!$D$4*U109)*(RarityBackground!$F$3+W109)),((RarityBackground!$D$3*U109)*(RarityBackground!$F$3+W109))))</f>
        <v/>
      </c>
      <c r="AV109" s="5" t="str">
        <f>IF(X109="","",IF(Y109="Y",(RarityBackground!$D$4*X109)*IF(Z109="Y",RarityBackground!$F$9,RarityBackground!$F$10),(RarityBackground!$D$3*X109)*IF(Z109="Y",RarityBackground!$F$9,RarityBackground!$F$10)))</f>
        <v/>
      </c>
      <c r="AW109" s="5" t="str">
        <f>IF(AA109="","",AA109*RarityBackground!$D$2)</f>
        <v/>
      </c>
      <c r="AX109" s="5" t="str">
        <f t="shared" si="2"/>
        <v/>
      </c>
      <c r="AY109" s="5" t="str">
        <f>IF(AC109="","",VLOOKUP(AC109,RarityBackground!$A$7:$B$17,2,0))</f>
        <v/>
      </c>
      <c r="AZ109" s="5" t="str">
        <f>IF(AD109="","",IF(AD109="Y",AY109*RarityBackground!$F$5,IF(AD109="N",AY109*(IF(RarityBackground!$F$3+(AE109-1)&gt;10,10,RarityBackground!$F$3+(AE109-1)))))-AY109)</f>
        <v/>
      </c>
      <c r="BA109" s="5" t="str">
        <f>IF(AF109="","",VLOOKUP(AF109,RarityBackground!$A$7:$B$17,2,0))</f>
        <v/>
      </c>
      <c r="BB109" s="5" t="str">
        <f>IF(AG109="","",IF(AG109="Y",BA109*RarityBackground!$F$5,IF(AG109="N",BA109*(IF(RarityBackground!$F$3+(AH109-1)&gt;10,10,RarityBackground!$F$3+(AH109-1)))))-BA109)</f>
        <v/>
      </c>
    </row>
    <row r="110" ht="15.75" customHeight="1">
      <c r="C110" s="6"/>
      <c r="D110" s="5" t="str">
        <f>IF(A110="","",ROUNDUP(SUM(AI110:BB110)*VLOOKUP(B110,RarityBackground!$A$1:$B$6,2,)*IF(C110="Yes",1,1.1),0))</f>
        <v/>
      </c>
      <c r="F110" s="7"/>
      <c r="I110" s="7"/>
      <c r="J110" s="7"/>
      <c r="K110" s="6"/>
      <c r="L110" s="8"/>
      <c r="M110" s="7"/>
      <c r="N110" s="6"/>
      <c r="O110" s="6"/>
      <c r="P110" s="6"/>
      <c r="Q110" s="8"/>
      <c r="R110" s="7"/>
      <c r="S110" s="7"/>
      <c r="T110" s="6"/>
      <c r="U110" s="6"/>
      <c r="V110" s="6"/>
      <c r="W110" s="6"/>
      <c r="X110" s="6"/>
      <c r="Y110" s="6"/>
      <c r="Z110" s="6"/>
      <c r="AA110" s="8"/>
      <c r="AB110" s="7"/>
      <c r="AC110" s="7"/>
      <c r="AD110" s="6"/>
      <c r="AE110" s="6"/>
      <c r="AF110" s="6"/>
      <c r="AG110" s="6"/>
      <c r="AH110" s="6"/>
      <c r="AI110" s="7" t="str">
        <f>IF(F110="","",F110+IF(G110="",0,VLOOKUP(G110,RarityBackground!$E$7:$F$9,2,0)))</f>
        <v/>
      </c>
      <c r="AJ110" s="5" t="str">
        <f>IF(H110="","",F110+IF(H110=1,RarityBackground!$F$1,IF(H110=2,RarityBackground!$F$1*3,IF(H110=3,RarityBackground!$F$1*6,"Error"))))</f>
        <v/>
      </c>
      <c r="AK110" s="5" t="str">
        <f>IF(I110="","",IF(I110=1,RarityBackground!$F$2,IF(I110=2,RarityBackground!$F$2*3,IF(I110=3,RarityBackground!$F$2*6,"Error"))))</f>
        <v/>
      </c>
      <c r="AL110" s="5" t="str">
        <f>IF(J110="","",ROUNDUP(RarityBackground!$F$6*VLOOKUP(J110, RarityBackground!$A$18:$B$27,2,0),-1))</f>
        <v/>
      </c>
      <c r="AM110" s="5" t="str">
        <f>IF(K110="","",IF(K110="N","",IF(K110="Y",ROUNDUP(RarityBackground!$F$6,-1),"")))</f>
        <v/>
      </c>
      <c r="AN110" s="5" t="str">
        <f>IF(L110="","",IF(L110=1,RarityBackground!$D$1,IF(L110=2,RarityBackground!$D$1*3,IF(L110=3,RarityBackground!$D$1*6,"Error"))))</f>
        <v/>
      </c>
      <c r="AO110" s="5" t="str">
        <f>IF(M110="","",VLOOKUP(M110,RarityBackground!$A$7:$B$17,2,0))</f>
        <v/>
      </c>
      <c r="AP110" s="5" t="str">
        <f>IF(N110="","",IF(N110="Y",AO110*RarityBackground!$F$5,IF(N110="N",AO110*(IF(RarityBackground!$F$3+(O110-1)&gt;10,10,RarityBackground!$F$3+(O110-1)))))-AO110)</f>
        <v/>
      </c>
      <c r="AQ110" s="5" t="str">
        <f t="shared" si="1"/>
        <v/>
      </c>
      <c r="AR110" s="5" t="str">
        <f>IF(Q110="","",Q110*RarityBackground!$D$5)</f>
        <v/>
      </c>
      <c r="AS110" s="5" t="str">
        <f>IF(R110="","",VLOOKUP(R110&amp;"Save1Minute", RarityBackground!$C$6:$D$20,2,0))</f>
        <v/>
      </c>
      <c r="AT110" s="5" t="str">
        <f>IF(S110="","",IF(T110="Y",ROUNDUP(S110*RarityBackground!$D$4,0),IF(T110="N",ROUNDUP(S110*RarityBackground!$D$3,0))))</f>
        <v/>
      </c>
      <c r="AU110" s="5" t="str">
        <f>IF(U110="","",IF(V110="Y",((RarityBackground!$D$4*U110)*(RarityBackground!$F$3+W110)),((RarityBackground!$D$3*U110)*(RarityBackground!$F$3+W110))))</f>
        <v/>
      </c>
      <c r="AV110" s="5" t="str">
        <f>IF(X110="","",IF(Y110="Y",(RarityBackground!$D$4*X110)*IF(Z110="Y",RarityBackground!$F$9,RarityBackground!$F$10),(RarityBackground!$D$3*X110)*IF(Z110="Y",RarityBackground!$F$9,RarityBackground!$F$10)))</f>
        <v/>
      </c>
      <c r="AW110" s="5" t="str">
        <f>IF(AA110="","",AA110*RarityBackground!$D$2)</f>
        <v/>
      </c>
      <c r="AX110" s="5" t="str">
        <f t="shared" si="2"/>
        <v/>
      </c>
      <c r="AY110" s="5" t="str">
        <f>IF(AC110="","",VLOOKUP(AC110,RarityBackground!$A$7:$B$17,2,0))</f>
        <v/>
      </c>
      <c r="AZ110" s="5" t="str">
        <f>IF(AD110="","",IF(AD110="Y",AY110*RarityBackground!$F$5,IF(AD110="N",AY110*(IF(RarityBackground!$F$3+(AE110-1)&gt;10,10,RarityBackground!$F$3+(AE110-1)))))-AY110)</f>
        <v/>
      </c>
      <c r="BA110" s="5" t="str">
        <f>IF(AF110="","",VLOOKUP(AF110,RarityBackground!$A$7:$B$17,2,0))</f>
        <v/>
      </c>
      <c r="BB110" s="5" t="str">
        <f>IF(AG110="","",IF(AG110="Y",BA110*RarityBackground!$F$5,IF(AG110="N",BA110*(IF(RarityBackground!$F$3+(AH110-1)&gt;10,10,RarityBackground!$F$3+(AH110-1)))))-BA110)</f>
        <v/>
      </c>
    </row>
    <row r="111" ht="15.75" customHeight="1">
      <c r="C111" s="6"/>
      <c r="D111" s="5" t="str">
        <f>IF(A111="","",ROUNDUP(SUM(AI111:BB111)*VLOOKUP(B111,RarityBackground!$A$1:$B$6,2,)*IF(C111="Yes",1,1.1),0))</f>
        <v/>
      </c>
      <c r="F111" s="7"/>
      <c r="I111" s="7"/>
      <c r="J111" s="7"/>
      <c r="K111" s="6"/>
      <c r="L111" s="8"/>
      <c r="M111" s="7"/>
      <c r="N111" s="6"/>
      <c r="O111" s="6"/>
      <c r="P111" s="6"/>
      <c r="Q111" s="8"/>
      <c r="R111" s="7"/>
      <c r="S111" s="7"/>
      <c r="T111" s="6"/>
      <c r="U111" s="6"/>
      <c r="V111" s="6"/>
      <c r="W111" s="6"/>
      <c r="X111" s="6"/>
      <c r="Y111" s="6"/>
      <c r="Z111" s="6"/>
      <c r="AA111" s="8"/>
      <c r="AB111" s="7"/>
      <c r="AC111" s="7"/>
      <c r="AD111" s="6"/>
      <c r="AE111" s="6"/>
      <c r="AF111" s="6"/>
      <c r="AG111" s="6"/>
      <c r="AH111" s="6"/>
      <c r="AI111" s="7" t="str">
        <f>IF(F111="","",F111+IF(G111="",0,VLOOKUP(G111,RarityBackground!$E$7:$F$9,2,0)))</f>
        <v/>
      </c>
      <c r="AJ111" s="5" t="str">
        <f>IF(H111="","",F111+IF(H111=1,RarityBackground!$F$1,IF(H111=2,RarityBackground!$F$1*3,IF(H111=3,RarityBackground!$F$1*6,"Error"))))</f>
        <v/>
      </c>
      <c r="AK111" s="5" t="str">
        <f>IF(I111="","",IF(I111=1,RarityBackground!$F$2,IF(I111=2,RarityBackground!$F$2*3,IF(I111=3,RarityBackground!$F$2*6,"Error"))))</f>
        <v/>
      </c>
      <c r="AL111" s="5" t="str">
        <f>IF(J111="","",ROUNDUP(RarityBackground!$F$6*VLOOKUP(J111, RarityBackground!$A$18:$B$27,2,0),-1))</f>
        <v/>
      </c>
      <c r="AM111" s="5" t="str">
        <f>IF(K111="","",IF(K111="N","",IF(K111="Y",ROUNDUP(RarityBackground!$F$6,-1),"")))</f>
        <v/>
      </c>
      <c r="AN111" s="5" t="str">
        <f>IF(L111="","",IF(L111=1,RarityBackground!$D$1,IF(L111=2,RarityBackground!$D$1*3,IF(L111=3,RarityBackground!$D$1*6,"Error"))))</f>
        <v/>
      </c>
      <c r="AO111" s="5" t="str">
        <f>IF(M111="","",VLOOKUP(M111,RarityBackground!$A$7:$B$17,2,0))</f>
        <v/>
      </c>
      <c r="AP111" s="5" t="str">
        <f>IF(N111="","",IF(N111="Y",AO111*RarityBackground!$F$5,IF(N111="N",AO111*(IF(RarityBackground!$F$3+(O111-1)&gt;10,10,RarityBackground!$F$3+(O111-1)))))-AO111)</f>
        <v/>
      </c>
      <c r="AQ111" s="5" t="str">
        <f t="shared" si="1"/>
        <v/>
      </c>
      <c r="AR111" s="5" t="str">
        <f>IF(Q111="","",Q111*RarityBackground!$D$5)</f>
        <v/>
      </c>
      <c r="AS111" s="5" t="str">
        <f>IF(R111="","",VLOOKUP(R111&amp;"Save1Minute", RarityBackground!$C$6:$D$20,2,0))</f>
        <v/>
      </c>
      <c r="AT111" s="5" t="str">
        <f>IF(S111="","",IF(T111="Y",ROUNDUP(S111*RarityBackground!$D$4,0),IF(T111="N",ROUNDUP(S111*RarityBackground!$D$3,0))))</f>
        <v/>
      </c>
      <c r="AU111" s="5" t="str">
        <f>IF(U111="","",IF(V111="Y",((RarityBackground!$D$4*U111)*(RarityBackground!$F$3+W111)),((RarityBackground!$D$3*U111)*(RarityBackground!$F$3+W111))))</f>
        <v/>
      </c>
      <c r="AV111" s="5" t="str">
        <f>IF(X111="","",IF(Y111="Y",(RarityBackground!$D$4*X111)*IF(Z111="Y",RarityBackground!$F$9,RarityBackground!$F$10),(RarityBackground!$D$3*X111)*IF(Z111="Y",RarityBackground!$F$9,RarityBackground!$F$10)))</f>
        <v/>
      </c>
      <c r="AW111" s="5" t="str">
        <f>IF(AA111="","",AA111*RarityBackground!$D$2)</f>
        <v/>
      </c>
      <c r="AX111" s="5" t="str">
        <f t="shared" si="2"/>
        <v/>
      </c>
      <c r="AY111" s="5" t="str">
        <f>IF(AC111="","",VLOOKUP(AC111,RarityBackground!$A$7:$B$17,2,0))</f>
        <v/>
      </c>
      <c r="AZ111" s="5" t="str">
        <f>IF(AD111="","",IF(AD111="Y",AY111*RarityBackground!$F$5,IF(AD111="N",AY111*(IF(RarityBackground!$F$3+(AE111-1)&gt;10,10,RarityBackground!$F$3+(AE111-1)))))-AY111)</f>
        <v/>
      </c>
      <c r="BA111" s="5" t="str">
        <f>IF(AF111="","",VLOOKUP(AF111,RarityBackground!$A$7:$B$17,2,0))</f>
        <v/>
      </c>
      <c r="BB111" s="5" t="str">
        <f>IF(AG111="","",IF(AG111="Y",BA111*RarityBackground!$F$5,IF(AG111="N",BA111*(IF(RarityBackground!$F$3+(AH111-1)&gt;10,10,RarityBackground!$F$3+(AH111-1)))))-BA111)</f>
        <v/>
      </c>
    </row>
    <row r="112" ht="15.75" customHeight="1">
      <c r="C112" s="6"/>
      <c r="D112" s="5" t="str">
        <f>IF(A112="","",ROUNDUP(SUM(AI112:BB112)*VLOOKUP(B112,RarityBackground!$A$1:$B$6,2,)*IF(C112="Yes",1,1.1),0))</f>
        <v/>
      </c>
      <c r="F112" s="7"/>
      <c r="I112" s="7"/>
      <c r="J112" s="7"/>
      <c r="K112" s="6"/>
      <c r="L112" s="8"/>
      <c r="M112" s="7"/>
      <c r="N112" s="6"/>
      <c r="O112" s="6"/>
      <c r="P112" s="6"/>
      <c r="Q112" s="8"/>
      <c r="R112" s="7"/>
      <c r="S112" s="7"/>
      <c r="T112" s="6"/>
      <c r="U112" s="6"/>
      <c r="V112" s="6"/>
      <c r="W112" s="6"/>
      <c r="X112" s="6"/>
      <c r="Y112" s="6"/>
      <c r="Z112" s="6"/>
      <c r="AA112" s="8"/>
      <c r="AB112" s="7"/>
      <c r="AC112" s="7"/>
      <c r="AD112" s="6"/>
      <c r="AE112" s="6"/>
      <c r="AF112" s="6"/>
      <c r="AG112" s="6"/>
      <c r="AH112" s="6"/>
      <c r="AI112" s="7" t="str">
        <f>IF(F112="","",F112+IF(G112="",0,VLOOKUP(G112,RarityBackground!$E$7:$F$9,2,0)))</f>
        <v/>
      </c>
      <c r="AJ112" s="5" t="str">
        <f>IF(H112="","",F112+IF(H112=1,RarityBackground!$F$1,IF(H112=2,RarityBackground!$F$1*3,IF(H112=3,RarityBackground!$F$1*6,"Error"))))</f>
        <v/>
      </c>
      <c r="AK112" s="5" t="str">
        <f>IF(I112="","",IF(I112=1,RarityBackground!$F$2,IF(I112=2,RarityBackground!$F$2*3,IF(I112=3,RarityBackground!$F$2*6,"Error"))))</f>
        <v/>
      </c>
      <c r="AL112" s="5" t="str">
        <f>IF(J112="","",ROUNDUP(RarityBackground!$F$6*VLOOKUP(J112, RarityBackground!$A$18:$B$27,2,0),-1))</f>
        <v/>
      </c>
      <c r="AM112" s="5" t="str">
        <f>IF(K112="","",IF(K112="N","",IF(K112="Y",ROUNDUP(RarityBackground!$F$6,-1),"")))</f>
        <v/>
      </c>
      <c r="AN112" s="5" t="str">
        <f>IF(L112="","",IF(L112=1,RarityBackground!$D$1,IF(L112=2,RarityBackground!$D$1*3,IF(L112=3,RarityBackground!$D$1*6,"Error"))))</f>
        <v/>
      </c>
      <c r="AO112" s="5" t="str">
        <f>IF(M112="","",VLOOKUP(M112,RarityBackground!$A$7:$B$17,2,0))</f>
        <v/>
      </c>
      <c r="AP112" s="5" t="str">
        <f>IF(N112="","",IF(N112="Y",AO112*RarityBackground!$F$5,IF(N112="N",AO112*(IF(RarityBackground!$F$3+(O112-1)&gt;10,10,RarityBackground!$F$3+(O112-1)))))-AO112)</f>
        <v/>
      </c>
      <c r="AQ112" s="5" t="str">
        <f t="shared" si="1"/>
        <v/>
      </c>
      <c r="AR112" s="5" t="str">
        <f>IF(Q112="","",Q112*RarityBackground!$D$5)</f>
        <v/>
      </c>
      <c r="AS112" s="5" t="str">
        <f>IF(R112="","",VLOOKUP(R112&amp;"Save1Minute", RarityBackground!$C$6:$D$20,2,0))</f>
        <v/>
      </c>
      <c r="AT112" s="5" t="str">
        <f>IF(S112="","",IF(T112="Y",ROUNDUP(S112*RarityBackground!$D$4,0),IF(T112="N",ROUNDUP(S112*RarityBackground!$D$3,0))))</f>
        <v/>
      </c>
      <c r="AU112" s="5" t="str">
        <f>IF(U112="","",IF(V112="Y",((RarityBackground!$D$4*U112)*(RarityBackground!$F$3+W112)),((RarityBackground!$D$3*U112)*(RarityBackground!$F$3+W112))))</f>
        <v/>
      </c>
      <c r="AV112" s="5" t="str">
        <f>IF(X112="","",IF(Y112="Y",(RarityBackground!$D$4*X112)*IF(Z112="Y",RarityBackground!$F$9,RarityBackground!$F$10),(RarityBackground!$D$3*X112)*IF(Z112="Y",RarityBackground!$F$9,RarityBackground!$F$10)))</f>
        <v/>
      </c>
      <c r="AW112" s="5" t="str">
        <f>IF(AA112="","",AA112*RarityBackground!$D$2)</f>
        <v/>
      </c>
      <c r="AX112" s="5" t="str">
        <f t="shared" si="2"/>
        <v/>
      </c>
      <c r="AY112" s="5" t="str">
        <f>IF(AC112="","",VLOOKUP(AC112,RarityBackground!$A$7:$B$17,2,0))</f>
        <v/>
      </c>
      <c r="AZ112" s="5" t="str">
        <f>IF(AD112="","",IF(AD112="Y",AY112*RarityBackground!$F$5,IF(AD112="N",AY112*(IF(RarityBackground!$F$3+(AE112-1)&gt;10,10,RarityBackground!$F$3+(AE112-1)))))-AY112)</f>
        <v/>
      </c>
      <c r="BA112" s="5" t="str">
        <f>IF(AF112="","",VLOOKUP(AF112,RarityBackground!$A$7:$B$17,2,0))</f>
        <v/>
      </c>
      <c r="BB112" s="5" t="str">
        <f>IF(AG112="","",IF(AG112="Y",BA112*RarityBackground!$F$5,IF(AG112="N",BA112*(IF(RarityBackground!$F$3+(AH112-1)&gt;10,10,RarityBackground!$F$3+(AH112-1)))))-BA112)</f>
        <v/>
      </c>
    </row>
    <row r="113" ht="15.75" customHeight="1">
      <c r="C113" s="6"/>
      <c r="D113" s="5" t="str">
        <f>IF(A113="","",ROUNDUP(SUM(AI113:BB113)*VLOOKUP(B113,RarityBackground!$A$1:$B$6,2,)*IF(C113="Yes",1,1.1),0))</f>
        <v/>
      </c>
      <c r="F113" s="7"/>
      <c r="I113" s="7"/>
      <c r="J113" s="7"/>
      <c r="K113" s="6"/>
      <c r="L113" s="8"/>
      <c r="M113" s="7"/>
      <c r="N113" s="6"/>
      <c r="O113" s="6"/>
      <c r="P113" s="6"/>
      <c r="Q113" s="8"/>
      <c r="R113" s="7"/>
      <c r="S113" s="7"/>
      <c r="T113" s="6"/>
      <c r="U113" s="6"/>
      <c r="V113" s="6"/>
      <c r="W113" s="6"/>
      <c r="X113" s="6"/>
      <c r="Y113" s="6"/>
      <c r="Z113" s="6"/>
      <c r="AA113" s="8"/>
      <c r="AB113" s="7"/>
      <c r="AC113" s="7"/>
      <c r="AD113" s="6"/>
      <c r="AE113" s="6"/>
      <c r="AF113" s="6"/>
      <c r="AG113" s="6"/>
      <c r="AH113" s="6"/>
      <c r="AI113" s="7" t="str">
        <f>IF(F113="","",F113+IF(G113="",0,VLOOKUP(G113,RarityBackground!$E$7:$F$9,2,0)))</f>
        <v/>
      </c>
      <c r="AJ113" s="5" t="str">
        <f>IF(H113="","",F113+IF(H113=1,RarityBackground!$F$1,IF(H113=2,RarityBackground!$F$1*3,IF(H113=3,RarityBackground!$F$1*6,"Error"))))</f>
        <v/>
      </c>
      <c r="AK113" s="5" t="str">
        <f>IF(I113="","",IF(I113=1,RarityBackground!$F$2,IF(I113=2,RarityBackground!$F$2*3,IF(I113=3,RarityBackground!$F$2*6,"Error"))))</f>
        <v/>
      </c>
      <c r="AL113" s="5" t="str">
        <f>IF(J113="","",ROUNDUP(RarityBackground!$F$6*VLOOKUP(J113, RarityBackground!$A$18:$B$27,2,0),-1))</f>
        <v/>
      </c>
      <c r="AM113" s="5" t="str">
        <f>IF(K113="","",IF(K113="N","",IF(K113="Y",ROUNDUP(RarityBackground!$F$6,-1),"")))</f>
        <v/>
      </c>
      <c r="AN113" s="5" t="str">
        <f>IF(L113="","",IF(L113=1,RarityBackground!$D$1,IF(L113=2,RarityBackground!$D$1*3,IF(L113=3,RarityBackground!$D$1*6,"Error"))))</f>
        <v/>
      </c>
      <c r="AO113" s="5" t="str">
        <f>IF(M113="","",VLOOKUP(M113,RarityBackground!$A$7:$B$17,2,0))</f>
        <v/>
      </c>
      <c r="AP113" s="5" t="str">
        <f>IF(N113="","",IF(N113="Y",AO113*RarityBackground!$F$5,IF(N113="N",AO113*(IF(RarityBackground!$F$3+(O113-1)&gt;10,10,RarityBackground!$F$3+(O113-1)))))-AO113)</f>
        <v/>
      </c>
      <c r="AQ113" s="5" t="str">
        <f t="shared" si="1"/>
        <v/>
      </c>
      <c r="AR113" s="5" t="str">
        <f>IF(Q113="","",Q113*RarityBackground!$D$5)</f>
        <v/>
      </c>
      <c r="AS113" s="5" t="str">
        <f>IF(R113="","",VLOOKUP(R113&amp;"Save1Minute", RarityBackground!$C$6:$D$20,2,0))</f>
        <v/>
      </c>
      <c r="AT113" s="5" t="str">
        <f>IF(S113="","",IF(T113="Y",ROUNDUP(S113*RarityBackground!$D$4,0),IF(T113="N",ROUNDUP(S113*RarityBackground!$D$3,0))))</f>
        <v/>
      </c>
      <c r="AU113" s="5" t="str">
        <f>IF(U113="","",IF(V113="Y",((RarityBackground!$D$4*U113)*(RarityBackground!$F$3+W113)),((RarityBackground!$D$3*U113)*(RarityBackground!$F$3+W113))))</f>
        <v/>
      </c>
      <c r="AV113" s="5" t="str">
        <f>IF(X113="","",IF(Y113="Y",(RarityBackground!$D$4*X113)*IF(Z113="Y",RarityBackground!$F$9,RarityBackground!$F$10),(RarityBackground!$D$3*X113)*IF(Z113="Y",RarityBackground!$F$9,RarityBackground!$F$10)))</f>
        <v/>
      </c>
      <c r="AW113" s="5" t="str">
        <f>IF(AA113="","",AA113*RarityBackground!$D$2)</f>
        <v/>
      </c>
      <c r="AX113" s="5" t="str">
        <f t="shared" si="2"/>
        <v/>
      </c>
      <c r="AY113" s="5" t="str">
        <f>IF(AC113="","",VLOOKUP(AC113,RarityBackground!$A$7:$B$17,2,0))</f>
        <v/>
      </c>
      <c r="AZ113" s="5" t="str">
        <f>IF(AD113="","",IF(AD113="Y",AY113*RarityBackground!$F$5,IF(AD113="N",AY113*(IF(RarityBackground!$F$3+(AE113-1)&gt;10,10,RarityBackground!$F$3+(AE113-1)))))-AY113)</f>
        <v/>
      </c>
      <c r="BA113" s="5" t="str">
        <f>IF(AF113="","",VLOOKUP(AF113,RarityBackground!$A$7:$B$17,2,0))</f>
        <v/>
      </c>
      <c r="BB113" s="5" t="str">
        <f>IF(AG113="","",IF(AG113="Y",BA113*RarityBackground!$F$5,IF(AG113="N",BA113*(IF(RarityBackground!$F$3+(AH113-1)&gt;10,10,RarityBackground!$F$3+(AH113-1)))))-BA113)</f>
        <v/>
      </c>
    </row>
    <row r="114" ht="15.75" customHeight="1">
      <c r="C114" s="6"/>
      <c r="D114" s="5" t="str">
        <f>IF(A114="","",ROUNDUP(SUM(AI114:BB114)*VLOOKUP(B114,RarityBackground!$A$1:$B$6,2,)*IF(C114="Yes",1,1.1),0))</f>
        <v/>
      </c>
      <c r="F114" s="7"/>
      <c r="I114" s="7"/>
      <c r="J114" s="7"/>
      <c r="K114" s="6"/>
      <c r="L114" s="8"/>
      <c r="M114" s="7"/>
      <c r="N114" s="6"/>
      <c r="O114" s="6"/>
      <c r="P114" s="6"/>
      <c r="Q114" s="8"/>
      <c r="R114" s="7"/>
      <c r="S114" s="7"/>
      <c r="T114" s="6"/>
      <c r="U114" s="6"/>
      <c r="V114" s="6"/>
      <c r="W114" s="6"/>
      <c r="X114" s="6"/>
      <c r="Y114" s="6"/>
      <c r="Z114" s="6"/>
      <c r="AA114" s="8"/>
      <c r="AB114" s="7"/>
      <c r="AC114" s="7"/>
      <c r="AD114" s="6"/>
      <c r="AE114" s="6"/>
      <c r="AF114" s="6"/>
      <c r="AG114" s="6"/>
      <c r="AH114" s="6"/>
      <c r="AI114" s="7" t="str">
        <f>IF(F114="","",F114+IF(G114="",0,VLOOKUP(G114,RarityBackground!$E$7:$F$9,2,0)))</f>
        <v/>
      </c>
      <c r="AJ114" s="5" t="str">
        <f>IF(H114="","",F114+IF(H114=1,RarityBackground!$F$1,IF(H114=2,RarityBackground!$F$1*3,IF(H114=3,RarityBackground!$F$1*6,"Error"))))</f>
        <v/>
      </c>
      <c r="AK114" s="5" t="str">
        <f>IF(I114="","",IF(I114=1,RarityBackground!$F$2,IF(I114=2,RarityBackground!$F$2*3,IF(I114=3,RarityBackground!$F$2*6,"Error"))))</f>
        <v/>
      </c>
      <c r="AL114" s="5" t="str">
        <f>IF(J114="","",ROUNDUP(RarityBackground!$F$6*VLOOKUP(J114, RarityBackground!$A$18:$B$27,2,0),-1))</f>
        <v/>
      </c>
      <c r="AM114" s="5" t="str">
        <f>IF(K114="","",IF(K114="N","",IF(K114="Y",ROUNDUP(RarityBackground!$F$6,-1),"")))</f>
        <v/>
      </c>
      <c r="AN114" s="5" t="str">
        <f>IF(L114="","",IF(L114=1,RarityBackground!$D$1,IF(L114=2,RarityBackground!$D$1*3,IF(L114=3,RarityBackground!$D$1*6,"Error"))))</f>
        <v/>
      </c>
      <c r="AO114" s="5" t="str">
        <f>IF(M114="","",VLOOKUP(M114,RarityBackground!$A$7:$B$17,2,0))</f>
        <v/>
      </c>
      <c r="AP114" s="5" t="str">
        <f>IF(N114="","",IF(N114="Y",AO114*RarityBackground!$F$5,IF(N114="N",AO114*(IF(RarityBackground!$F$3+(O114-1)&gt;10,10,RarityBackground!$F$3+(O114-1)))))-AO114)</f>
        <v/>
      </c>
      <c r="AQ114" s="5" t="str">
        <f t="shared" si="1"/>
        <v/>
      </c>
      <c r="AR114" s="5" t="str">
        <f>IF(Q114="","",Q114*RarityBackground!$D$5)</f>
        <v/>
      </c>
      <c r="AS114" s="5" t="str">
        <f>IF(R114="","",VLOOKUP(R114&amp;"Save1Minute", RarityBackground!$C$6:$D$20,2,0))</f>
        <v/>
      </c>
      <c r="AT114" s="5" t="str">
        <f>IF(S114="","",IF(T114="Y",ROUNDUP(S114*RarityBackground!$D$4,0),IF(T114="N",ROUNDUP(S114*RarityBackground!$D$3,0))))</f>
        <v/>
      </c>
      <c r="AU114" s="5" t="str">
        <f>IF(U114="","",IF(V114="Y",((RarityBackground!$D$4*U114)*(RarityBackground!$F$3+W114)),((RarityBackground!$D$3*U114)*(RarityBackground!$F$3+W114))))</f>
        <v/>
      </c>
      <c r="AV114" s="5" t="str">
        <f>IF(X114="","",IF(Y114="Y",(RarityBackground!$D$4*X114)*IF(Z114="Y",RarityBackground!$F$9,RarityBackground!$F$10),(RarityBackground!$D$3*X114)*IF(Z114="Y",RarityBackground!$F$9,RarityBackground!$F$10)))</f>
        <v/>
      </c>
      <c r="AW114" s="5" t="str">
        <f>IF(AA114="","",AA114*RarityBackground!$D$2)</f>
        <v/>
      </c>
      <c r="AX114" s="5" t="str">
        <f t="shared" si="2"/>
        <v/>
      </c>
      <c r="AY114" s="5" t="str">
        <f>IF(AC114="","",VLOOKUP(AC114,RarityBackground!$A$7:$B$17,2,0))</f>
        <v/>
      </c>
      <c r="AZ114" s="5" t="str">
        <f>IF(AD114="","",IF(AD114="Y",AY114*RarityBackground!$F$5,IF(AD114="N",AY114*(IF(RarityBackground!$F$3+(AE114-1)&gt;10,10,RarityBackground!$F$3+(AE114-1)))))-AY114)</f>
        <v/>
      </c>
      <c r="BA114" s="5" t="str">
        <f>IF(AF114="","",VLOOKUP(AF114,RarityBackground!$A$7:$B$17,2,0))</f>
        <v/>
      </c>
      <c r="BB114" s="5" t="str">
        <f>IF(AG114="","",IF(AG114="Y",BA114*RarityBackground!$F$5,IF(AG114="N",BA114*(IF(RarityBackground!$F$3+(AH114-1)&gt;10,10,RarityBackground!$F$3+(AH114-1)))))-BA114)</f>
        <v/>
      </c>
    </row>
    <row r="115" ht="15.75" customHeight="1">
      <c r="C115" s="6"/>
      <c r="D115" s="5" t="str">
        <f>IF(A115="","",ROUNDUP(SUM(AI115:BB115)*VLOOKUP(B115,RarityBackground!$A$1:$B$6,2,)*IF(C115="Yes",1,1.1),0))</f>
        <v/>
      </c>
      <c r="F115" s="7"/>
      <c r="I115" s="7"/>
      <c r="J115" s="7"/>
      <c r="K115" s="6"/>
      <c r="L115" s="8"/>
      <c r="M115" s="7"/>
      <c r="N115" s="6"/>
      <c r="O115" s="6"/>
      <c r="P115" s="6"/>
      <c r="Q115" s="8"/>
      <c r="R115" s="7"/>
      <c r="S115" s="7"/>
      <c r="T115" s="6"/>
      <c r="U115" s="6"/>
      <c r="V115" s="6"/>
      <c r="W115" s="6"/>
      <c r="X115" s="6"/>
      <c r="Y115" s="6"/>
      <c r="Z115" s="6"/>
      <c r="AA115" s="8"/>
      <c r="AB115" s="7"/>
      <c r="AC115" s="7"/>
      <c r="AD115" s="6"/>
      <c r="AE115" s="6"/>
      <c r="AF115" s="6"/>
      <c r="AG115" s="6"/>
      <c r="AH115" s="6"/>
      <c r="AI115" s="7" t="str">
        <f>IF(F115="","",F115+IF(G115="",0,VLOOKUP(G115,RarityBackground!$E$7:$F$9,2,0)))</f>
        <v/>
      </c>
      <c r="AJ115" s="5" t="str">
        <f>IF(H115="","",F115+IF(H115=1,RarityBackground!$F$1,IF(H115=2,RarityBackground!$F$1*3,IF(H115=3,RarityBackground!$F$1*6,"Error"))))</f>
        <v/>
      </c>
      <c r="AK115" s="5" t="str">
        <f>IF(I115="","",IF(I115=1,RarityBackground!$F$2,IF(I115=2,RarityBackground!$F$2*3,IF(I115=3,RarityBackground!$F$2*6,"Error"))))</f>
        <v/>
      </c>
      <c r="AL115" s="5" t="str">
        <f>IF(J115="","",ROUNDUP(RarityBackground!$F$6*VLOOKUP(J115, RarityBackground!$A$18:$B$27,2,0),-1))</f>
        <v/>
      </c>
      <c r="AM115" s="5" t="str">
        <f>IF(K115="","",IF(K115="N","",IF(K115="Y",ROUNDUP(RarityBackground!$F$6,-1),"")))</f>
        <v/>
      </c>
      <c r="AN115" s="5" t="str">
        <f>IF(L115="","",IF(L115=1,RarityBackground!$D$1,IF(L115=2,RarityBackground!$D$1*3,IF(L115=3,RarityBackground!$D$1*6,"Error"))))</f>
        <v/>
      </c>
      <c r="AO115" s="5" t="str">
        <f>IF(M115="","",VLOOKUP(M115,RarityBackground!$A$7:$B$17,2,0))</f>
        <v/>
      </c>
      <c r="AP115" s="5" t="str">
        <f>IF(N115="","",IF(N115="Y",AO115*RarityBackground!$F$5,IF(N115="N",AO115*(IF(RarityBackground!$F$3+(O115-1)&gt;10,10,RarityBackground!$F$3+(O115-1)))))-AO115)</f>
        <v/>
      </c>
      <c r="AQ115" s="5" t="str">
        <f t="shared" si="1"/>
        <v/>
      </c>
      <c r="AR115" s="5" t="str">
        <f>IF(Q115="","",Q115*RarityBackground!$D$5)</f>
        <v/>
      </c>
      <c r="AS115" s="5" t="str">
        <f>IF(R115="","",VLOOKUP(R115&amp;"Save1Minute", RarityBackground!$C$6:$D$20,2,0))</f>
        <v/>
      </c>
      <c r="AT115" s="5" t="str">
        <f>IF(S115="","",IF(T115="Y",ROUNDUP(S115*RarityBackground!$D$4,0),IF(T115="N",ROUNDUP(S115*RarityBackground!$D$3,0))))</f>
        <v/>
      </c>
      <c r="AU115" s="5" t="str">
        <f>IF(U115="","",IF(V115="Y",((RarityBackground!$D$4*U115)*(RarityBackground!$F$3+W115)),((RarityBackground!$D$3*U115)*(RarityBackground!$F$3+W115))))</f>
        <v/>
      </c>
      <c r="AV115" s="5" t="str">
        <f>IF(X115="","",IF(Y115="Y",(RarityBackground!$D$4*X115)*IF(Z115="Y",RarityBackground!$F$9,RarityBackground!$F$10),(RarityBackground!$D$3*X115)*IF(Z115="Y",RarityBackground!$F$9,RarityBackground!$F$10)))</f>
        <v/>
      </c>
      <c r="AW115" s="5" t="str">
        <f>IF(AA115="","",AA115*RarityBackground!$D$2)</f>
        <v/>
      </c>
      <c r="AX115" s="5" t="str">
        <f t="shared" si="2"/>
        <v/>
      </c>
      <c r="AY115" s="5" t="str">
        <f>IF(AC115="","",VLOOKUP(AC115,RarityBackground!$A$7:$B$17,2,0))</f>
        <v/>
      </c>
      <c r="AZ115" s="5" t="str">
        <f>IF(AD115="","",IF(AD115="Y",AY115*RarityBackground!$F$5,IF(AD115="N",AY115*(IF(RarityBackground!$F$3+(AE115-1)&gt;10,10,RarityBackground!$F$3+(AE115-1)))))-AY115)</f>
        <v/>
      </c>
      <c r="BA115" s="5" t="str">
        <f>IF(AF115="","",VLOOKUP(AF115,RarityBackground!$A$7:$B$17,2,0))</f>
        <v/>
      </c>
      <c r="BB115" s="5" t="str">
        <f>IF(AG115="","",IF(AG115="Y",BA115*RarityBackground!$F$5,IF(AG115="N",BA115*(IF(RarityBackground!$F$3+(AH115-1)&gt;10,10,RarityBackground!$F$3+(AH115-1)))))-BA115)</f>
        <v/>
      </c>
    </row>
    <row r="116" ht="15.75" customHeight="1">
      <c r="C116" s="6"/>
      <c r="D116" s="5" t="str">
        <f>IF(A116="","",ROUNDUP(SUM(AI116:BB116)*VLOOKUP(B116,RarityBackground!$A$1:$B$6,2,)*IF(C116="Yes",1,1.1),0))</f>
        <v/>
      </c>
      <c r="F116" s="7"/>
      <c r="I116" s="7"/>
      <c r="J116" s="7"/>
      <c r="K116" s="6"/>
      <c r="L116" s="8"/>
      <c r="M116" s="7"/>
      <c r="N116" s="6"/>
      <c r="O116" s="6"/>
      <c r="P116" s="6"/>
      <c r="Q116" s="8"/>
      <c r="R116" s="7"/>
      <c r="S116" s="7"/>
      <c r="T116" s="6"/>
      <c r="U116" s="6"/>
      <c r="V116" s="6"/>
      <c r="W116" s="6"/>
      <c r="X116" s="6"/>
      <c r="Y116" s="6"/>
      <c r="Z116" s="6"/>
      <c r="AA116" s="8"/>
      <c r="AB116" s="7"/>
      <c r="AC116" s="7"/>
      <c r="AD116" s="6"/>
      <c r="AE116" s="6"/>
      <c r="AF116" s="6"/>
      <c r="AG116" s="6"/>
      <c r="AH116" s="6"/>
      <c r="AI116" s="7" t="str">
        <f>IF(F116="","",F116+IF(G116="",0,VLOOKUP(G116,RarityBackground!$E$7:$F$9,2,0)))</f>
        <v/>
      </c>
      <c r="AJ116" s="5" t="str">
        <f>IF(H116="","",F116+IF(H116=1,RarityBackground!$F$1,IF(H116=2,RarityBackground!$F$1*3,IF(H116=3,RarityBackground!$F$1*6,"Error"))))</f>
        <v/>
      </c>
      <c r="AK116" s="5" t="str">
        <f>IF(I116="","",IF(I116=1,RarityBackground!$F$2,IF(I116=2,RarityBackground!$F$2*3,IF(I116=3,RarityBackground!$F$2*6,"Error"))))</f>
        <v/>
      </c>
      <c r="AL116" s="5" t="str">
        <f>IF(J116="","",ROUNDUP(RarityBackground!$F$6*VLOOKUP(J116, RarityBackground!$A$18:$B$27,2,0),-1))</f>
        <v/>
      </c>
      <c r="AM116" s="5" t="str">
        <f>IF(K116="","",IF(K116="N","",IF(K116="Y",ROUNDUP(RarityBackground!$F$6,-1),"")))</f>
        <v/>
      </c>
      <c r="AN116" s="5" t="str">
        <f>IF(L116="","",IF(L116=1,RarityBackground!$D$1,IF(L116=2,RarityBackground!$D$1*3,IF(L116=3,RarityBackground!$D$1*6,"Error"))))</f>
        <v/>
      </c>
      <c r="AO116" s="5" t="str">
        <f>IF(M116="","",VLOOKUP(M116,RarityBackground!$A$7:$B$17,2,0))</f>
        <v/>
      </c>
      <c r="AP116" s="5" t="str">
        <f>IF(N116="","",IF(N116="Y",AO116*RarityBackground!$F$5,IF(N116="N",AO116*(IF(RarityBackground!$F$3+(O116-1)&gt;10,10,RarityBackground!$F$3+(O116-1)))))-AO116)</f>
        <v/>
      </c>
      <c r="AQ116" s="5" t="str">
        <f t="shared" si="1"/>
        <v/>
      </c>
      <c r="AR116" s="5" t="str">
        <f>IF(Q116="","",Q116*RarityBackground!$D$5)</f>
        <v/>
      </c>
      <c r="AS116" s="5" t="str">
        <f>IF(R116="","",VLOOKUP(R116&amp;"Save1Minute", RarityBackground!$C$6:$D$20,2,0))</f>
        <v/>
      </c>
      <c r="AT116" s="5" t="str">
        <f>IF(S116="","",IF(T116="Y",ROUNDUP(S116*RarityBackground!$D$4,0),IF(T116="N",ROUNDUP(S116*RarityBackground!$D$3,0))))</f>
        <v/>
      </c>
      <c r="AU116" s="5" t="str">
        <f>IF(U116="","",IF(V116="Y",((RarityBackground!$D$4*U116)*(RarityBackground!$F$3+W116)),((RarityBackground!$D$3*U116)*(RarityBackground!$F$3+W116))))</f>
        <v/>
      </c>
      <c r="AV116" s="5" t="str">
        <f>IF(X116="","",IF(Y116="Y",(RarityBackground!$D$4*X116)*IF(Z116="Y",RarityBackground!$F$9,RarityBackground!$F$10),(RarityBackground!$D$3*X116)*IF(Z116="Y",RarityBackground!$F$9,RarityBackground!$F$10)))</f>
        <v/>
      </c>
      <c r="AW116" s="5" t="str">
        <f>IF(AA116="","",AA116*RarityBackground!$D$2)</f>
        <v/>
      </c>
      <c r="AX116" s="5" t="str">
        <f t="shared" si="2"/>
        <v/>
      </c>
      <c r="AY116" s="5" t="str">
        <f>IF(AC116="","",VLOOKUP(AC116,RarityBackground!$A$7:$B$17,2,0))</f>
        <v/>
      </c>
      <c r="AZ116" s="5" t="str">
        <f>IF(AD116="","",IF(AD116="Y",AY116*RarityBackground!$F$5,IF(AD116="N",AY116*(IF(RarityBackground!$F$3+(AE116-1)&gt;10,10,RarityBackground!$F$3+(AE116-1)))))-AY116)</f>
        <v/>
      </c>
      <c r="BA116" s="5" t="str">
        <f>IF(AF116="","",VLOOKUP(AF116,RarityBackground!$A$7:$B$17,2,0))</f>
        <v/>
      </c>
      <c r="BB116" s="5" t="str">
        <f>IF(AG116="","",IF(AG116="Y",BA116*RarityBackground!$F$5,IF(AG116="N",BA116*(IF(RarityBackground!$F$3+(AH116-1)&gt;10,10,RarityBackground!$F$3+(AH116-1)))))-BA116)</f>
        <v/>
      </c>
    </row>
    <row r="117" ht="15.75" customHeight="1">
      <c r="C117" s="6"/>
      <c r="D117" s="5" t="str">
        <f>IF(A117="","",ROUNDUP(SUM(AI117:BB117)*VLOOKUP(B117,RarityBackground!$A$1:$B$6,2,)*IF(C117="Yes",1,1.1),0))</f>
        <v/>
      </c>
      <c r="F117" s="7"/>
      <c r="I117" s="7"/>
      <c r="J117" s="7"/>
      <c r="K117" s="6"/>
      <c r="L117" s="8"/>
      <c r="M117" s="7"/>
      <c r="N117" s="6"/>
      <c r="O117" s="6"/>
      <c r="P117" s="6"/>
      <c r="Q117" s="8"/>
      <c r="R117" s="7"/>
      <c r="S117" s="7"/>
      <c r="T117" s="6"/>
      <c r="U117" s="6"/>
      <c r="V117" s="6"/>
      <c r="W117" s="6"/>
      <c r="X117" s="6"/>
      <c r="Y117" s="6"/>
      <c r="Z117" s="6"/>
      <c r="AA117" s="8"/>
      <c r="AB117" s="7"/>
      <c r="AC117" s="7"/>
      <c r="AD117" s="6"/>
      <c r="AE117" s="6"/>
      <c r="AF117" s="6"/>
      <c r="AG117" s="6"/>
      <c r="AH117" s="6"/>
      <c r="AI117" s="7" t="str">
        <f>IF(F117="","",F117+IF(G117="",0,VLOOKUP(G117,RarityBackground!$E$7:$F$9,2,0)))</f>
        <v/>
      </c>
      <c r="AJ117" s="5" t="str">
        <f>IF(H117="","",F117+IF(H117=1,RarityBackground!$F$1,IF(H117=2,RarityBackground!$F$1*3,IF(H117=3,RarityBackground!$F$1*6,"Error"))))</f>
        <v/>
      </c>
      <c r="AK117" s="5" t="str">
        <f>IF(I117="","",IF(I117=1,RarityBackground!$F$2,IF(I117=2,RarityBackground!$F$2*3,IF(I117=3,RarityBackground!$F$2*6,"Error"))))</f>
        <v/>
      </c>
      <c r="AL117" s="5" t="str">
        <f>IF(J117="","",ROUNDUP(RarityBackground!$F$6*VLOOKUP(J117, RarityBackground!$A$18:$B$27,2,0),-1))</f>
        <v/>
      </c>
      <c r="AM117" s="5" t="str">
        <f>IF(K117="","",IF(K117="N","",IF(K117="Y",ROUNDUP(RarityBackground!$F$6,-1),"")))</f>
        <v/>
      </c>
      <c r="AN117" s="5" t="str">
        <f>IF(L117="","",IF(L117=1,RarityBackground!$D$1,IF(L117=2,RarityBackground!$D$1*3,IF(L117=3,RarityBackground!$D$1*6,"Error"))))</f>
        <v/>
      </c>
      <c r="AO117" s="5" t="str">
        <f>IF(M117="","",VLOOKUP(M117,RarityBackground!$A$7:$B$17,2,0))</f>
        <v/>
      </c>
      <c r="AP117" s="5" t="str">
        <f>IF(N117="","",IF(N117="Y",AO117*RarityBackground!$F$5,IF(N117="N",AO117*(IF(RarityBackground!$F$3+(O117-1)&gt;10,10,RarityBackground!$F$3+(O117-1)))))-AO117)</f>
        <v/>
      </c>
      <c r="AQ117" s="5" t="str">
        <f t="shared" si="1"/>
        <v/>
      </c>
      <c r="AR117" s="5" t="str">
        <f>IF(Q117="","",Q117*RarityBackground!$D$5)</f>
        <v/>
      </c>
      <c r="AS117" s="5" t="str">
        <f>IF(R117="","",VLOOKUP(R117&amp;"Save1Minute", RarityBackground!$C$6:$D$20,2,0))</f>
        <v/>
      </c>
      <c r="AT117" s="5" t="str">
        <f>IF(S117="","",IF(T117="Y",ROUNDUP(S117*RarityBackground!$D$4,0),IF(T117="N",ROUNDUP(S117*RarityBackground!$D$3,0))))</f>
        <v/>
      </c>
      <c r="AU117" s="5" t="str">
        <f>IF(U117="","",IF(V117="Y",((RarityBackground!$D$4*U117)*(RarityBackground!$F$3+W117)),((RarityBackground!$D$3*U117)*(RarityBackground!$F$3+W117))))</f>
        <v/>
      </c>
      <c r="AV117" s="5" t="str">
        <f>IF(X117="","",IF(Y117="Y",(RarityBackground!$D$4*X117)*IF(Z117="Y",RarityBackground!$F$9,RarityBackground!$F$10),(RarityBackground!$D$3*X117)*IF(Z117="Y",RarityBackground!$F$9,RarityBackground!$F$10)))</f>
        <v/>
      </c>
      <c r="AW117" s="5" t="str">
        <f>IF(AA117="","",AA117*RarityBackground!$D$2)</f>
        <v/>
      </c>
      <c r="AX117" s="5" t="str">
        <f t="shared" si="2"/>
        <v/>
      </c>
      <c r="AY117" s="5" t="str">
        <f>IF(AC117="","",VLOOKUP(AC117,RarityBackground!$A$7:$B$17,2,0))</f>
        <v/>
      </c>
      <c r="AZ117" s="5" t="str">
        <f>IF(AD117="","",IF(AD117="Y",AY117*RarityBackground!$F$5,IF(AD117="N",AY117*(IF(RarityBackground!$F$3+(AE117-1)&gt;10,10,RarityBackground!$F$3+(AE117-1)))))-AY117)</f>
        <v/>
      </c>
      <c r="BA117" s="5" t="str">
        <f>IF(AF117="","",VLOOKUP(AF117,RarityBackground!$A$7:$B$17,2,0))</f>
        <v/>
      </c>
      <c r="BB117" s="5" t="str">
        <f>IF(AG117="","",IF(AG117="Y",BA117*RarityBackground!$F$5,IF(AG117="N",BA117*(IF(RarityBackground!$F$3+(AH117-1)&gt;10,10,RarityBackground!$F$3+(AH117-1)))))-BA117)</f>
        <v/>
      </c>
    </row>
    <row r="118" ht="15.75" customHeight="1">
      <c r="C118" s="6"/>
      <c r="D118" s="5" t="str">
        <f>IF(A118="","",ROUNDUP(SUM(AI118:BB118)*VLOOKUP(B118,RarityBackground!$A$1:$B$6,2,)*IF(C118="Yes",1,1.1),0))</f>
        <v/>
      </c>
      <c r="F118" s="7"/>
      <c r="I118" s="7"/>
      <c r="J118" s="7"/>
      <c r="K118" s="6"/>
      <c r="L118" s="8"/>
      <c r="M118" s="7"/>
      <c r="N118" s="6"/>
      <c r="O118" s="6"/>
      <c r="P118" s="6"/>
      <c r="Q118" s="8"/>
      <c r="R118" s="7"/>
      <c r="S118" s="7"/>
      <c r="T118" s="6"/>
      <c r="U118" s="6"/>
      <c r="V118" s="6"/>
      <c r="W118" s="6"/>
      <c r="X118" s="6"/>
      <c r="Y118" s="6"/>
      <c r="Z118" s="6"/>
      <c r="AA118" s="8"/>
      <c r="AB118" s="7"/>
      <c r="AC118" s="7"/>
      <c r="AD118" s="6"/>
      <c r="AE118" s="6"/>
      <c r="AF118" s="6"/>
      <c r="AG118" s="6"/>
      <c r="AH118" s="6"/>
      <c r="AI118" s="7" t="str">
        <f>IF(F118="","",F118+IF(G118="",0,VLOOKUP(G118,RarityBackground!$E$7:$F$9,2,0)))</f>
        <v/>
      </c>
      <c r="AJ118" s="5" t="str">
        <f>IF(H118="","",F118+IF(H118=1,RarityBackground!$F$1,IF(H118=2,RarityBackground!$F$1*3,IF(H118=3,RarityBackground!$F$1*6,"Error"))))</f>
        <v/>
      </c>
      <c r="AK118" s="5" t="str">
        <f>IF(I118="","",IF(I118=1,RarityBackground!$F$2,IF(I118=2,RarityBackground!$F$2*3,IF(I118=3,RarityBackground!$F$2*6,"Error"))))</f>
        <v/>
      </c>
      <c r="AL118" s="5" t="str">
        <f>IF(J118="","",ROUNDUP(RarityBackground!$F$6*VLOOKUP(J118, RarityBackground!$A$18:$B$27,2,0),-1))</f>
        <v/>
      </c>
      <c r="AM118" s="5" t="str">
        <f>IF(K118="","",IF(K118="N","",IF(K118="Y",ROUNDUP(RarityBackground!$F$6,-1),"")))</f>
        <v/>
      </c>
      <c r="AN118" s="5" t="str">
        <f>IF(L118="","",IF(L118=1,RarityBackground!$D$1,IF(L118=2,RarityBackground!$D$1*3,IF(L118=3,RarityBackground!$D$1*6,"Error"))))</f>
        <v/>
      </c>
      <c r="AO118" s="5" t="str">
        <f>IF(M118="","",VLOOKUP(M118,RarityBackground!$A$7:$B$17,2,0))</f>
        <v/>
      </c>
      <c r="AP118" s="5" t="str">
        <f>IF(N118="","",IF(N118="Y",AO118*RarityBackground!$F$5,IF(N118="N",AO118*(IF(RarityBackground!$F$3+(O118-1)&gt;10,10,RarityBackground!$F$3+(O118-1)))))-AO118)</f>
        <v/>
      </c>
      <c r="AQ118" s="5" t="str">
        <f t="shared" si="1"/>
        <v/>
      </c>
      <c r="AR118" s="5" t="str">
        <f>IF(Q118="","",Q118*RarityBackground!$D$5)</f>
        <v/>
      </c>
      <c r="AS118" s="5" t="str">
        <f>IF(R118="","",VLOOKUP(R118&amp;"Save1Minute", RarityBackground!$C$6:$D$20,2,0))</f>
        <v/>
      </c>
      <c r="AT118" s="5" t="str">
        <f>IF(S118="","",IF(T118="Y",ROUNDUP(S118*RarityBackground!$D$4,0),IF(T118="N",ROUNDUP(S118*RarityBackground!$D$3,0))))</f>
        <v/>
      </c>
      <c r="AU118" s="5" t="str">
        <f>IF(U118="","",IF(V118="Y",((RarityBackground!$D$4*U118)*(RarityBackground!$F$3+W118)),((RarityBackground!$D$3*U118)*(RarityBackground!$F$3+W118))))</f>
        <v/>
      </c>
      <c r="AV118" s="5" t="str">
        <f>IF(X118="","",IF(Y118="Y",(RarityBackground!$D$4*X118)*IF(Z118="Y",RarityBackground!$F$9,RarityBackground!$F$10),(RarityBackground!$D$3*X118)*IF(Z118="Y",RarityBackground!$F$9,RarityBackground!$F$10)))</f>
        <v/>
      </c>
      <c r="AW118" s="5" t="str">
        <f>IF(AA118="","",AA118*RarityBackground!$D$2)</f>
        <v/>
      </c>
      <c r="AX118" s="5" t="str">
        <f t="shared" si="2"/>
        <v/>
      </c>
      <c r="AY118" s="5" t="str">
        <f>IF(AC118="","",VLOOKUP(AC118,RarityBackground!$A$7:$B$17,2,0))</f>
        <v/>
      </c>
      <c r="AZ118" s="5" t="str">
        <f>IF(AD118="","",IF(AD118="Y",AY118*RarityBackground!$F$5,IF(AD118="N",AY118*(IF(RarityBackground!$F$3+(AE118-1)&gt;10,10,RarityBackground!$F$3+(AE118-1)))))-AY118)</f>
        <v/>
      </c>
      <c r="BA118" s="5" t="str">
        <f>IF(AF118="","",VLOOKUP(AF118,RarityBackground!$A$7:$B$17,2,0))</f>
        <v/>
      </c>
      <c r="BB118" s="5" t="str">
        <f>IF(AG118="","",IF(AG118="Y",BA118*RarityBackground!$F$5,IF(AG118="N",BA118*(IF(RarityBackground!$F$3+(AH118-1)&gt;10,10,RarityBackground!$F$3+(AH118-1)))))-BA118)</f>
        <v/>
      </c>
    </row>
    <row r="119" ht="15.75" customHeight="1">
      <c r="C119" s="6"/>
      <c r="D119" s="5" t="str">
        <f>IF(A119="","",ROUNDUP(SUM(AI119:BB119)*VLOOKUP(B119,RarityBackground!$A$1:$B$6,2,)*IF(C119="Yes",1,1.1),0))</f>
        <v/>
      </c>
      <c r="F119" s="7"/>
      <c r="I119" s="7"/>
      <c r="J119" s="7"/>
      <c r="K119" s="6"/>
      <c r="L119" s="8"/>
      <c r="M119" s="7"/>
      <c r="N119" s="6"/>
      <c r="O119" s="6"/>
      <c r="P119" s="6"/>
      <c r="Q119" s="8"/>
      <c r="R119" s="7"/>
      <c r="S119" s="7"/>
      <c r="T119" s="6"/>
      <c r="U119" s="6"/>
      <c r="V119" s="6"/>
      <c r="W119" s="6"/>
      <c r="X119" s="6"/>
      <c r="Y119" s="6"/>
      <c r="Z119" s="6"/>
      <c r="AA119" s="8"/>
      <c r="AB119" s="7"/>
      <c r="AC119" s="7"/>
      <c r="AD119" s="6"/>
      <c r="AE119" s="6"/>
      <c r="AF119" s="6"/>
      <c r="AG119" s="6"/>
      <c r="AH119" s="6"/>
      <c r="AI119" s="7" t="str">
        <f>IF(F119="","",F119+IF(G119="",0,VLOOKUP(G119,RarityBackground!$E$7:$F$9,2,0)))</f>
        <v/>
      </c>
      <c r="AJ119" s="5" t="str">
        <f>IF(H119="","",F119+IF(H119=1,RarityBackground!$F$1,IF(H119=2,RarityBackground!$F$1*3,IF(H119=3,RarityBackground!$F$1*6,"Error"))))</f>
        <v/>
      </c>
      <c r="AK119" s="5" t="str">
        <f>IF(I119="","",IF(I119=1,RarityBackground!$F$2,IF(I119=2,RarityBackground!$F$2*3,IF(I119=3,RarityBackground!$F$2*6,"Error"))))</f>
        <v/>
      </c>
      <c r="AL119" s="5" t="str">
        <f>IF(J119="","",ROUNDUP(RarityBackground!$F$6*VLOOKUP(J119, RarityBackground!$A$18:$B$27,2,0),-1))</f>
        <v/>
      </c>
      <c r="AM119" s="5" t="str">
        <f>IF(K119="","",IF(K119="N","",IF(K119="Y",ROUNDUP(RarityBackground!$F$6,-1),"")))</f>
        <v/>
      </c>
      <c r="AN119" s="5" t="str">
        <f>IF(L119="","",IF(L119=1,RarityBackground!$D$1,IF(L119=2,RarityBackground!$D$1*3,IF(L119=3,RarityBackground!$D$1*6,"Error"))))</f>
        <v/>
      </c>
      <c r="AO119" s="5" t="str">
        <f>IF(M119="","",VLOOKUP(M119,RarityBackground!$A$7:$B$17,2,0))</f>
        <v/>
      </c>
      <c r="AP119" s="5" t="str">
        <f>IF(N119="","",IF(N119="Y",AO119*RarityBackground!$F$5,IF(N119="N",AO119*(IF(RarityBackground!$F$3+(O119-1)&gt;10,10,RarityBackground!$F$3+(O119-1)))))-AO119)</f>
        <v/>
      </c>
      <c r="AQ119" s="5" t="str">
        <f t="shared" si="1"/>
        <v/>
      </c>
      <c r="AR119" s="5" t="str">
        <f>IF(Q119="","",Q119*RarityBackground!$D$5)</f>
        <v/>
      </c>
      <c r="AS119" s="5" t="str">
        <f>IF(R119="","",VLOOKUP(R119&amp;"Save1Minute", RarityBackground!$C$6:$D$20,2,0))</f>
        <v/>
      </c>
      <c r="AT119" s="5" t="str">
        <f>IF(S119="","",IF(T119="Y",ROUNDUP(S119*RarityBackground!$D$4,0),IF(T119="N",ROUNDUP(S119*RarityBackground!$D$3,0))))</f>
        <v/>
      </c>
      <c r="AU119" s="5" t="str">
        <f>IF(U119="","",IF(V119="Y",((RarityBackground!$D$4*U119)*(RarityBackground!$F$3+W119)),((RarityBackground!$D$3*U119)*(RarityBackground!$F$3+W119))))</f>
        <v/>
      </c>
      <c r="AV119" s="5" t="str">
        <f>IF(X119="","",IF(Y119="Y",(RarityBackground!$D$4*X119)*IF(Z119="Y",RarityBackground!$F$9,RarityBackground!$F$10),(RarityBackground!$D$3*X119)*IF(Z119="Y",RarityBackground!$F$9,RarityBackground!$F$10)))</f>
        <v/>
      </c>
      <c r="AW119" s="5" t="str">
        <f>IF(AA119="","",AA119*RarityBackground!$D$2)</f>
        <v/>
      </c>
      <c r="AX119" s="5" t="str">
        <f t="shared" si="2"/>
        <v/>
      </c>
      <c r="AY119" s="5" t="str">
        <f>IF(AC119="","",VLOOKUP(AC119,RarityBackground!$A$7:$B$17,2,0))</f>
        <v/>
      </c>
      <c r="AZ119" s="5" t="str">
        <f>IF(AD119="","",IF(AD119="Y",AY119*RarityBackground!$F$5,IF(AD119="N",AY119*(IF(RarityBackground!$F$3+(AE119-1)&gt;10,10,RarityBackground!$F$3+(AE119-1)))))-AY119)</f>
        <v/>
      </c>
      <c r="BA119" s="5" t="str">
        <f>IF(AF119="","",VLOOKUP(AF119,RarityBackground!$A$7:$B$17,2,0))</f>
        <v/>
      </c>
      <c r="BB119" s="5" t="str">
        <f>IF(AG119="","",IF(AG119="Y",BA119*RarityBackground!$F$5,IF(AG119="N",BA119*(IF(RarityBackground!$F$3+(AH119-1)&gt;10,10,RarityBackground!$F$3+(AH119-1)))))-BA119)</f>
        <v/>
      </c>
    </row>
    <row r="120" ht="15.75" customHeight="1">
      <c r="C120" s="6"/>
      <c r="D120" s="5" t="str">
        <f>IF(A120="","",ROUNDUP(SUM(AI120:BB120)*VLOOKUP(B120,RarityBackground!$A$1:$B$6,2,)*IF(C120="Yes",1,1.1),0))</f>
        <v/>
      </c>
      <c r="F120" s="7"/>
      <c r="I120" s="7"/>
      <c r="J120" s="7"/>
      <c r="K120" s="6"/>
      <c r="L120" s="8"/>
      <c r="M120" s="7"/>
      <c r="N120" s="6"/>
      <c r="O120" s="6"/>
      <c r="P120" s="6"/>
      <c r="Q120" s="8"/>
      <c r="R120" s="7"/>
      <c r="S120" s="7"/>
      <c r="T120" s="6"/>
      <c r="U120" s="6"/>
      <c r="V120" s="6"/>
      <c r="W120" s="6"/>
      <c r="X120" s="6"/>
      <c r="Y120" s="6"/>
      <c r="Z120" s="6"/>
      <c r="AA120" s="8"/>
      <c r="AB120" s="7"/>
      <c r="AC120" s="7"/>
      <c r="AD120" s="6"/>
      <c r="AE120" s="6"/>
      <c r="AF120" s="6"/>
      <c r="AG120" s="6"/>
      <c r="AH120" s="6"/>
      <c r="AI120" s="7" t="str">
        <f>IF(F120="","",F120+IF(G120="",0,VLOOKUP(G120,RarityBackground!$E$7:$F$9,2,0)))</f>
        <v/>
      </c>
      <c r="AJ120" s="5" t="str">
        <f>IF(H120="","",F120+IF(H120=1,RarityBackground!$F$1,IF(H120=2,RarityBackground!$F$1*3,IF(H120=3,RarityBackground!$F$1*6,"Error"))))</f>
        <v/>
      </c>
      <c r="AK120" s="5" t="str">
        <f>IF(I120="","",IF(I120=1,RarityBackground!$F$2,IF(I120=2,RarityBackground!$F$2*3,IF(I120=3,RarityBackground!$F$2*6,"Error"))))</f>
        <v/>
      </c>
      <c r="AL120" s="5" t="str">
        <f>IF(J120="","",ROUNDUP(RarityBackground!$F$6*VLOOKUP(J120, RarityBackground!$A$18:$B$27,2,0),-1))</f>
        <v/>
      </c>
      <c r="AM120" s="5" t="str">
        <f>IF(K120="","",IF(K120="N","",IF(K120="Y",ROUNDUP(RarityBackground!$F$6,-1),"")))</f>
        <v/>
      </c>
      <c r="AN120" s="5" t="str">
        <f>IF(L120="","",IF(L120=1,RarityBackground!$D$1,IF(L120=2,RarityBackground!$D$1*3,IF(L120=3,RarityBackground!$D$1*6,"Error"))))</f>
        <v/>
      </c>
      <c r="AO120" s="5" t="str">
        <f>IF(M120="","",VLOOKUP(M120,RarityBackground!$A$7:$B$17,2,0))</f>
        <v/>
      </c>
      <c r="AP120" s="5" t="str">
        <f>IF(N120="","",IF(N120="Y",AO120*RarityBackground!$F$5,IF(N120="N",AO120*(IF(RarityBackground!$F$3+(O120-1)&gt;10,10,RarityBackground!$F$3+(O120-1)))))-AO120)</f>
        <v/>
      </c>
      <c r="AQ120" s="5" t="str">
        <f t="shared" si="1"/>
        <v/>
      </c>
      <c r="AR120" s="5" t="str">
        <f>IF(Q120="","",Q120*RarityBackground!$D$5)</f>
        <v/>
      </c>
      <c r="AS120" s="5" t="str">
        <f>IF(R120="","",VLOOKUP(R120&amp;"Save1Minute", RarityBackground!$C$6:$D$20,2,0))</f>
        <v/>
      </c>
      <c r="AT120" s="5" t="str">
        <f>IF(S120="","",IF(T120="Y",ROUNDUP(S120*RarityBackground!$D$4,0),IF(T120="N",ROUNDUP(S120*RarityBackground!$D$3,0))))</f>
        <v/>
      </c>
      <c r="AU120" s="5" t="str">
        <f>IF(U120="","",IF(V120="Y",((RarityBackground!$D$4*U120)*(RarityBackground!$F$3+W120)),((RarityBackground!$D$3*U120)*(RarityBackground!$F$3+W120))))</f>
        <v/>
      </c>
      <c r="AV120" s="5" t="str">
        <f>IF(X120="","",IF(Y120="Y",(RarityBackground!$D$4*X120)*IF(Z120="Y",RarityBackground!$F$9,RarityBackground!$F$10),(RarityBackground!$D$3*X120)*IF(Z120="Y",RarityBackground!$F$9,RarityBackground!$F$10)))</f>
        <v/>
      </c>
      <c r="AW120" s="5" t="str">
        <f>IF(AA120="","",AA120*RarityBackground!$D$2)</f>
        <v/>
      </c>
      <c r="AX120" s="5" t="str">
        <f t="shared" si="2"/>
        <v/>
      </c>
      <c r="AY120" s="5" t="str">
        <f>IF(AC120="","",VLOOKUP(AC120,RarityBackground!$A$7:$B$17,2,0))</f>
        <v/>
      </c>
      <c r="AZ120" s="5" t="str">
        <f>IF(AD120="","",IF(AD120="Y",AY120*RarityBackground!$F$5,IF(AD120="N",AY120*(IF(RarityBackground!$F$3+(AE120-1)&gt;10,10,RarityBackground!$F$3+(AE120-1)))))-AY120)</f>
        <v/>
      </c>
      <c r="BA120" s="5" t="str">
        <f>IF(AF120="","",VLOOKUP(AF120,RarityBackground!$A$7:$B$17,2,0))</f>
        <v/>
      </c>
      <c r="BB120" s="5" t="str">
        <f>IF(AG120="","",IF(AG120="Y",BA120*RarityBackground!$F$5,IF(AG120="N",BA120*(IF(RarityBackground!$F$3+(AH120-1)&gt;10,10,RarityBackground!$F$3+(AH120-1)))))-BA120)</f>
        <v/>
      </c>
    </row>
    <row r="121" ht="15.75" customHeight="1">
      <c r="C121" s="6"/>
      <c r="D121" s="5" t="str">
        <f>IF(A121="","",ROUNDUP(SUM(AI121:BB121)*VLOOKUP(B121,RarityBackground!$A$1:$B$6,2,)*IF(C121="Yes",1,1.1),0))</f>
        <v/>
      </c>
      <c r="F121" s="7"/>
      <c r="I121" s="7"/>
      <c r="J121" s="7"/>
      <c r="K121" s="6"/>
      <c r="L121" s="8"/>
      <c r="M121" s="7"/>
      <c r="N121" s="6"/>
      <c r="O121" s="6"/>
      <c r="P121" s="6"/>
      <c r="Q121" s="8"/>
      <c r="R121" s="7"/>
      <c r="S121" s="7"/>
      <c r="T121" s="6"/>
      <c r="U121" s="6"/>
      <c r="V121" s="6"/>
      <c r="W121" s="6"/>
      <c r="X121" s="6"/>
      <c r="Y121" s="6"/>
      <c r="Z121" s="6"/>
      <c r="AA121" s="8"/>
      <c r="AB121" s="7"/>
      <c r="AC121" s="7"/>
      <c r="AD121" s="6"/>
      <c r="AE121" s="6"/>
      <c r="AF121" s="6"/>
      <c r="AG121" s="6"/>
      <c r="AH121" s="6"/>
      <c r="AI121" s="7" t="str">
        <f>IF(F121="","",F121+IF(G121="",0,VLOOKUP(G121,RarityBackground!$E$7:$F$9,2,0)))</f>
        <v/>
      </c>
      <c r="AJ121" s="5" t="str">
        <f>IF(H121="","",F121+IF(H121=1,RarityBackground!$F$1,IF(H121=2,RarityBackground!$F$1*3,IF(H121=3,RarityBackground!$F$1*6,"Error"))))</f>
        <v/>
      </c>
      <c r="AK121" s="5" t="str">
        <f>IF(I121="","",IF(I121=1,RarityBackground!$F$2,IF(I121=2,RarityBackground!$F$2*3,IF(I121=3,RarityBackground!$F$2*6,"Error"))))</f>
        <v/>
      </c>
      <c r="AL121" s="5" t="str">
        <f>IF(J121="","",ROUNDUP(RarityBackground!$F$6*VLOOKUP(J121, RarityBackground!$A$18:$B$27,2,0),-1))</f>
        <v/>
      </c>
      <c r="AM121" s="5" t="str">
        <f>IF(K121="","",IF(K121="N","",IF(K121="Y",ROUNDUP(RarityBackground!$F$6,-1),"")))</f>
        <v/>
      </c>
      <c r="AN121" s="5" t="str">
        <f>IF(L121="","",IF(L121=1,RarityBackground!$D$1,IF(L121=2,RarityBackground!$D$1*3,IF(L121=3,RarityBackground!$D$1*6,"Error"))))</f>
        <v/>
      </c>
      <c r="AO121" s="5" t="str">
        <f>IF(M121="","",VLOOKUP(M121,RarityBackground!$A$7:$B$17,2,0))</f>
        <v/>
      </c>
      <c r="AP121" s="5" t="str">
        <f>IF(N121="","",IF(N121="Y",AO121*RarityBackground!$F$5,IF(N121="N",AO121*(IF(RarityBackground!$F$3+(O121-1)&gt;10,10,RarityBackground!$F$3+(O121-1)))))-AO121)</f>
        <v/>
      </c>
      <c r="AQ121" s="5" t="str">
        <f t="shared" si="1"/>
        <v/>
      </c>
      <c r="AR121" s="5" t="str">
        <f>IF(Q121="","",Q121*RarityBackground!$D$5)</f>
        <v/>
      </c>
      <c r="AS121" s="5" t="str">
        <f>IF(R121="","",VLOOKUP(R121&amp;"Save1Minute", RarityBackground!$C$6:$D$20,2,0))</f>
        <v/>
      </c>
      <c r="AT121" s="5" t="str">
        <f>IF(S121="","",IF(T121="Y",ROUNDUP(S121*RarityBackground!$D$4,0),IF(T121="N",ROUNDUP(S121*RarityBackground!$D$3,0))))</f>
        <v/>
      </c>
      <c r="AU121" s="5" t="str">
        <f>IF(U121="","",IF(V121="Y",((RarityBackground!$D$4*U121)*(RarityBackground!$F$3+W121)),((RarityBackground!$D$3*U121)*(RarityBackground!$F$3+W121))))</f>
        <v/>
      </c>
      <c r="AV121" s="5" t="str">
        <f>IF(X121="","",IF(Y121="Y",(RarityBackground!$D$4*X121)*IF(Z121="Y",RarityBackground!$F$9,RarityBackground!$F$10),(RarityBackground!$D$3*X121)*IF(Z121="Y",RarityBackground!$F$9,RarityBackground!$F$10)))</f>
        <v/>
      </c>
      <c r="AW121" s="5" t="str">
        <f>IF(AA121="","",AA121*RarityBackground!$D$2)</f>
        <v/>
      </c>
      <c r="AX121" s="5" t="str">
        <f t="shared" si="2"/>
        <v/>
      </c>
      <c r="AY121" s="5" t="str">
        <f>IF(AC121="","",VLOOKUP(AC121,RarityBackground!$A$7:$B$17,2,0))</f>
        <v/>
      </c>
      <c r="AZ121" s="5" t="str">
        <f>IF(AD121="","",IF(AD121="Y",AY121*RarityBackground!$F$5,IF(AD121="N",AY121*(IF(RarityBackground!$F$3+(AE121-1)&gt;10,10,RarityBackground!$F$3+(AE121-1)))))-AY121)</f>
        <v/>
      </c>
      <c r="BA121" s="5" t="str">
        <f>IF(AF121="","",VLOOKUP(AF121,RarityBackground!$A$7:$B$17,2,0))</f>
        <v/>
      </c>
      <c r="BB121" s="5" t="str">
        <f>IF(AG121="","",IF(AG121="Y",BA121*RarityBackground!$F$5,IF(AG121="N",BA121*(IF(RarityBackground!$F$3+(AH121-1)&gt;10,10,RarityBackground!$F$3+(AH121-1)))))-BA121)</f>
        <v/>
      </c>
    </row>
    <row r="122" ht="15.75" customHeight="1">
      <c r="C122" s="6"/>
      <c r="D122" s="5" t="str">
        <f>IF(A122="","",ROUNDUP(SUM(AI122:BB122)*VLOOKUP(B122,RarityBackground!$A$1:$B$6,2,)*IF(C122="Yes",1,1.1),0))</f>
        <v/>
      </c>
      <c r="F122" s="7"/>
      <c r="I122" s="7"/>
      <c r="J122" s="7"/>
      <c r="K122" s="6"/>
      <c r="L122" s="8"/>
      <c r="M122" s="7"/>
      <c r="N122" s="6"/>
      <c r="O122" s="6"/>
      <c r="P122" s="6"/>
      <c r="Q122" s="8"/>
      <c r="R122" s="7"/>
      <c r="S122" s="7"/>
      <c r="T122" s="6"/>
      <c r="U122" s="6"/>
      <c r="V122" s="6"/>
      <c r="W122" s="6"/>
      <c r="X122" s="6"/>
      <c r="Y122" s="6"/>
      <c r="Z122" s="6"/>
      <c r="AA122" s="8"/>
      <c r="AB122" s="7"/>
      <c r="AC122" s="7"/>
      <c r="AD122" s="6"/>
      <c r="AE122" s="6"/>
      <c r="AF122" s="6"/>
      <c r="AG122" s="6"/>
      <c r="AH122" s="6"/>
      <c r="AI122" s="7" t="str">
        <f>IF(F122="","",F122+IF(G122="",0,VLOOKUP(G122,RarityBackground!$E$7:$F$9,2,0)))</f>
        <v/>
      </c>
      <c r="AJ122" s="5" t="str">
        <f>IF(H122="","",F122+IF(H122=1,RarityBackground!$F$1,IF(H122=2,RarityBackground!$F$1*3,IF(H122=3,RarityBackground!$F$1*6,"Error"))))</f>
        <v/>
      </c>
      <c r="AK122" s="5" t="str">
        <f>IF(I122="","",IF(I122=1,RarityBackground!$F$2,IF(I122=2,RarityBackground!$F$2*3,IF(I122=3,RarityBackground!$F$2*6,"Error"))))</f>
        <v/>
      </c>
      <c r="AL122" s="5" t="str">
        <f>IF(J122="","",ROUNDUP(RarityBackground!$F$6*VLOOKUP(J122, RarityBackground!$A$18:$B$27,2,0),-1))</f>
        <v/>
      </c>
      <c r="AM122" s="5" t="str">
        <f>IF(K122="","",IF(K122="N","",IF(K122="Y",ROUNDUP(RarityBackground!$F$6,-1),"")))</f>
        <v/>
      </c>
      <c r="AN122" s="5" t="str">
        <f>IF(L122="","",IF(L122=1,RarityBackground!$D$1,IF(L122=2,RarityBackground!$D$1*3,IF(L122=3,RarityBackground!$D$1*6,"Error"))))</f>
        <v/>
      </c>
      <c r="AO122" s="5" t="str">
        <f>IF(M122="","",VLOOKUP(M122,RarityBackground!$A$7:$B$17,2,0))</f>
        <v/>
      </c>
      <c r="AP122" s="5" t="str">
        <f>IF(N122="","",IF(N122="Y",AO122*RarityBackground!$F$5,IF(N122="N",AO122*(IF(RarityBackground!$F$3+(O122-1)&gt;10,10,RarityBackground!$F$3+(O122-1)))))-AO122)</f>
        <v/>
      </c>
      <c r="AQ122" s="5" t="str">
        <f t="shared" si="1"/>
        <v/>
      </c>
      <c r="AR122" s="5" t="str">
        <f>IF(Q122="","",Q122*RarityBackground!$D$5)</f>
        <v/>
      </c>
      <c r="AS122" s="5" t="str">
        <f>IF(R122="","",VLOOKUP(R122&amp;"Save1Minute", RarityBackground!$C$6:$D$20,2,0))</f>
        <v/>
      </c>
      <c r="AT122" s="5" t="str">
        <f>IF(S122="","",IF(T122="Y",ROUNDUP(S122*RarityBackground!$D$4,0),IF(T122="N",ROUNDUP(S122*RarityBackground!$D$3,0))))</f>
        <v/>
      </c>
      <c r="AU122" s="5" t="str">
        <f>IF(U122="","",IF(V122="Y",((RarityBackground!$D$4*U122)*(RarityBackground!$F$3+W122)),((RarityBackground!$D$3*U122)*(RarityBackground!$F$3+W122))))</f>
        <v/>
      </c>
      <c r="AV122" s="5" t="str">
        <f>IF(X122="","",IF(Y122="Y",(RarityBackground!$D$4*X122)*IF(Z122="Y",RarityBackground!$F$9,RarityBackground!$F$10),(RarityBackground!$D$3*X122)*IF(Z122="Y",RarityBackground!$F$9,RarityBackground!$F$10)))</f>
        <v/>
      </c>
      <c r="AW122" s="5" t="str">
        <f>IF(AA122="","",AA122*RarityBackground!$D$2)</f>
        <v/>
      </c>
      <c r="AX122" s="5" t="str">
        <f t="shared" si="2"/>
        <v/>
      </c>
      <c r="AY122" s="5" t="str">
        <f>IF(AC122="","",VLOOKUP(AC122,RarityBackground!$A$7:$B$17,2,0))</f>
        <v/>
      </c>
      <c r="AZ122" s="5" t="str">
        <f>IF(AD122="","",IF(AD122="Y",AY122*RarityBackground!$F$5,IF(AD122="N",AY122*(IF(RarityBackground!$F$3+(AE122-1)&gt;10,10,RarityBackground!$F$3+(AE122-1)))))-AY122)</f>
        <v/>
      </c>
      <c r="BA122" s="5" t="str">
        <f>IF(AF122="","",VLOOKUP(AF122,RarityBackground!$A$7:$B$17,2,0))</f>
        <v/>
      </c>
      <c r="BB122" s="5" t="str">
        <f>IF(AG122="","",IF(AG122="Y",BA122*RarityBackground!$F$5,IF(AG122="N",BA122*(IF(RarityBackground!$F$3+(AH122-1)&gt;10,10,RarityBackground!$F$3+(AH122-1)))))-BA122)</f>
        <v/>
      </c>
    </row>
    <row r="123" ht="15.75" customHeight="1">
      <c r="C123" s="6"/>
      <c r="D123" s="5" t="str">
        <f>IF(A123="","",ROUNDUP(SUM(AI123:BB123)*VLOOKUP(B123,RarityBackground!$A$1:$B$6,2,)*IF(C123="Yes",1,1.1),0))</f>
        <v/>
      </c>
      <c r="F123" s="7"/>
      <c r="I123" s="7"/>
      <c r="J123" s="7"/>
      <c r="K123" s="6"/>
      <c r="L123" s="8"/>
      <c r="M123" s="7"/>
      <c r="N123" s="6"/>
      <c r="O123" s="6"/>
      <c r="P123" s="6"/>
      <c r="Q123" s="8"/>
      <c r="R123" s="7"/>
      <c r="S123" s="7"/>
      <c r="T123" s="6"/>
      <c r="U123" s="6"/>
      <c r="V123" s="6"/>
      <c r="W123" s="6"/>
      <c r="X123" s="6"/>
      <c r="Y123" s="6"/>
      <c r="Z123" s="6"/>
      <c r="AA123" s="8"/>
      <c r="AB123" s="7"/>
      <c r="AC123" s="7"/>
      <c r="AD123" s="6"/>
      <c r="AE123" s="6"/>
      <c r="AF123" s="6"/>
      <c r="AG123" s="6"/>
      <c r="AH123" s="6"/>
      <c r="AI123" s="7" t="str">
        <f>IF(F123="","",F123+IF(G123="",0,VLOOKUP(G123,RarityBackground!$E$7:$F$9,2,0)))</f>
        <v/>
      </c>
      <c r="AJ123" s="5" t="str">
        <f>IF(H123="","",F123+IF(H123=1,RarityBackground!$F$1,IF(H123=2,RarityBackground!$F$1*3,IF(H123=3,RarityBackground!$F$1*6,"Error"))))</f>
        <v/>
      </c>
      <c r="AK123" s="5" t="str">
        <f>IF(I123="","",IF(I123=1,RarityBackground!$F$2,IF(I123=2,RarityBackground!$F$2*3,IF(I123=3,RarityBackground!$F$2*6,"Error"))))</f>
        <v/>
      </c>
      <c r="AL123" s="5" t="str">
        <f>IF(J123="","",ROUNDUP(RarityBackground!$F$6*VLOOKUP(J123, RarityBackground!$A$18:$B$27,2,0),-1))</f>
        <v/>
      </c>
      <c r="AM123" s="5" t="str">
        <f>IF(K123="","",IF(K123="N","",IF(K123="Y",ROUNDUP(RarityBackground!$F$6,-1),"")))</f>
        <v/>
      </c>
      <c r="AN123" s="5" t="str">
        <f>IF(L123="","",IF(L123=1,RarityBackground!$D$1,IF(L123=2,RarityBackground!$D$1*3,IF(L123=3,RarityBackground!$D$1*6,"Error"))))</f>
        <v/>
      </c>
      <c r="AO123" s="5" t="str">
        <f>IF(M123="","",VLOOKUP(M123,RarityBackground!$A$7:$B$17,2,0))</f>
        <v/>
      </c>
      <c r="AP123" s="5" t="str">
        <f>IF(N123="","",IF(N123="Y",AO123*RarityBackground!$F$5,IF(N123="N",AO123*(IF(RarityBackground!$F$3+(O123-1)&gt;10,10,RarityBackground!$F$3+(O123-1)))))-AO123)</f>
        <v/>
      </c>
      <c r="AQ123" s="5" t="str">
        <f t="shared" si="1"/>
        <v/>
      </c>
      <c r="AR123" s="5" t="str">
        <f>IF(Q123="","",Q123*RarityBackground!$D$5)</f>
        <v/>
      </c>
      <c r="AS123" s="5" t="str">
        <f>IF(R123="","",VLOOKUP(R123&amp;"Save1Minute", RarityBackground!$C$6:$D$20,2,0))</f>
        <v/>
      </c>
      <c r="AT123" s="5" t="str">
        <f>IF(S123="","",IF(T123="Y",ROUNDUP(S123*RarityBackground!$D$4,0),IF(T123="N",ROUNDUP(S123*RarityBackground!$D$3,0))))</f>
        <v/>
      </c>
      <c r="AU123" s="5" t="str">
        <f>IF(U123="","",IF(V123="Y",((RarityBackground!$D$4*U123)*(RarityBackground!$F$3+W123)),((RarityBackground!$D$3*U123)*(RarityBackground!$F$3+W123))))</f>
        <v/>
      </c>
      <c r="AV123" s="5" t="str">
        <f>IF(X123="","",IF(Y123="Y",(RarityBackground!$D$4*X123)*IF(Z123="Y",RarityBackground!$F$9,RarityBackground!$F$10),(RarityBackground!$D$3*X123)*IF(Z123="Y",RarityBackground!$F$9,RarityBackground!$F$10)))</f>
        <v/>
      </c>
      <c r="AW123" s="5" t="str">
        <f>IF(AA123="","",AA123*RarityBackground!$D$2)</f>
        <v/>
      </c>
      <c r="AX123" s="5" t="str">
        <f t="shared" si="2"/>
        <v/>
      </c>
      <c r="AY123" s="5" t="str">
        <f>IF(AC123="","",VLOOKUP(AC123,RarityBackground!$A$7:$B$17,2,0))</f>
        <v/>
      </c>
      <c r="AZ123" s="5" t="str">
        <f>IF(AD123="","",IF(AD123="Y",AY123*RarityBackground!$F$5,IF(AD123="N",AY123*(IF(RarityBackground!$F$3+(AE123-1)&gt;10,10,RarityBackground!$F$3+(AE123-1)))))-AY123)</f>
        <v/>
      </c>
      <c r="BA123" s="5" t="str">
        <f>IF(AF123="","",VLOOKUP(AF123,RarityBackground!$A$7:$B$17,2,0))</f>
        <v/>
      </c>
      <c r="BB123" s="5" t="str">
        <f>IF(AG123="","",IF(AG123="Y",BA123*RarityBackground!$F$5,IF(AG123="N",BA123*(IF(RarityBackground!$F$3+(AH123-1)&gt;10,10,RarityBackground!$F$3+(AH123-1)))))-BA123)</f>
        <v/>
      </c>
    </row>
    <row r="124" ht="15.75" customHeight="1">
      <c r="C124" s="6"/>
      <c r="D124" s="5" t="str">
        <f>IF(A124="","",ROUNDUP(SUM(AI124:BB124)*VLOOKUP(B124,RarityBackground!$A$1:$B$6,2,)*IF(C124="Yes",1,1.1),0))</f>
        <v/>
      </c>
      <c r="F124" s="7"/>
      <c r="I124" s="7"/>
      <c r="J124" s="7"/>
      <c r="K124" s="6"/>
      <c r="L124" s="8"/>
      <c r="M124" s="7"/>
      <c r="N124" s="6"/>
      <c r="O124" s="6"/>
      <c r="P124" s="6"/>
      <c r="Q124" s="8"/>
      <c r="R124" s="7"/>
      <c r="S124" s="7"/>
      <c r="T124" s="6"/>
      <c r="U124" s="6"/>
      <c r="V124" s="6"/>
      <c r="W124" s="6"/>
      <c r="X124" s="6"/>
      <c r="Y124" s="6"/>
      <c r="Z124" s="6"/>
      <c r="AA124" s="8"/>
      <c r="AB124" s="7"/>
      <c r="AC124" s="7"/>
      <c r="AD124" s="6"/>
      <c r="AE124" s="6"/>
      <c r="AF124" s="6"/>
      <c r="AG124" s="6"/>
      <c r="AH124" s="6"/>
      <c r="AI124" s="7" t="str">
        <f>IF(F124="","",F124+IF(G124="",0,VLOOKUP(G124,RarityBackground!$E$7:$F$9,2,0)))</f>
        <v/>
      </c>
      <c r="AJ124" s="5" t="str">
        <f>IF(H124="","",F124+IF(H124=1,RarityBackground!$F$1,IF(H124=2,RarityBackground!$F$1*3,IF(H124=3,RarityBackground!$F$1*6,"Error"))))</f>
        <v/>
      </c>
      <c r="AK124" s="5" t="str">
        <f>IF(I124="","",IF(I124=1,RarityBackground!$F$2,IF(I124=2,RarityBackground!$F$2*3,IF(I124=3,RarityBackground!$F$2*6,"Error"))))</f>
        <v/>
      </c>
      <c r="AL124" s="5" t="str">
        <f>IF(J124="","",ROUNDUP(RarityBackground!$F$6*VLOOKUP(J124, RarityBackground!$A$18:$B$27,2,0),-1))</f>
        <v/>
      </c>
      <c r="AM124" s="5" t="str">
        <f>IF(K124="","",IF(K124="N","",IF(K124="Y",ROUNDUP(RarityBackground!$F$6,-1),"")))</f>
        <v/>
      </c>
      <c r="AN124" s="5" t="str">
        <f>IF(L124="","",IF(L124=1,RarityBackground!$D$1,IF(L124=2,RarityBackground!$D$1*3,IF(L124=3,RarityBackground!$D$1*6,"Error"))))</f>
        <v/>
      </c>
      <c r="AO124" s="5" t="str">
        <f>IF(M124="","",VLOOKUP(M124,RarityBackground!$A$7:$B$17,2,0))</f>
        <v/>
      </c>
      <c r="AP124" s="5" t="str">
        <f>IF(N124="","",IF(N124="Y",AO124*RarityBackground!$F$5,IF(N124="N",AO124*(IF(RarityBackground!$F$3+(O124-1)&gt;10,10,RarityBackground!$F$3+(O124-1)))))-AO124)</f>
        <v/>
      </c>
      <c r="AQ124" s="5" t="str">
        <f t="shared" si="1"/>
        <v/>
      </c>
      <c r="AR124" s="5" t="str">
        <f>IF(Q124="","",Q124*RarityBackground!$D$5)</f>
        <v/>
      </c>
      <c r="AS124" s="5" t="str">
        <f>IF(R124="","",VLOOKUP(R124&amp;"Save1Minute", RarityBackground!$C$6:$D$20,2,0))</f>
        <v/>
      </c>
      <c r="AT124" s="5" t="str">
        <f>IF(S124="","",IF(T124="Y",ROUNDUP(S124*RarityBackground!$D$4,0),IF(T124="N",ROUNDUP(S124*RarityBackground!$D$3,0))))</f>
        <v/>
      </c>
      <c r="AU124" s="5" t="str">
        <f>IF(U124="","",IF(V124="Y",((RarityBackground!$D$4*U124)*(RarityBackground!$F$3+W124)),((RarityBackground!$D$3*U124)*(RarityBackground!$F$3+W124))))</f>
        <v/>
      </c>
      <c r="AV124" s="5" t="str">
        <f>IF(X124="","",IF(Y124="Y",(RarityBackground!$D$4*X124)*IF(Z124="Y",RarityBackground!$F$9,RarityBackground!$F$10),(RarityBackground!$D$3*X124)*IF(Z124="Y",RarityBackground!$F$9,RarityBackground!$F$10)))</f>
        <v/>
      </c>
      <c r="AW124" s="5" t="str">
        <f>IF(AA124="","",AA124*RarityBackground!$D$2)</f>
        <v/>
      </c>
      <c r="AX124" s="5" t="str">
        <f t="shared" si="2"/>
        <v/>
      </c>
      <c r="AY124" s="5" t="str">
        <f>IF(AC124="","",VLOOKUP(AC124,RarityBackground!$A$7:$B$17,2,0))</f>
        <v/>
      </c>
      <c r="AZ124" s="5" t="str">
        <f>IF(AD124="","",IF(AD124="Y",AY124*RarityBackground!$F$5,IF(AD124="N",AY124*(IF(RarityBackground!$F$3+(AE124-1)&gt;10,10,RarityBackground!$F$3+(AE124-1)))))-AY124)</f>
        <v/>
      </c>
      <c r="BA124" s="5" t="str">
        <f>IF(AF124="","",VLOOKUP(AF124,RarityBackground!$A$7:$B$17,2,0))</f>
        <v/>
      </c>
      <c r="BB124" s="5" t="str">
        <f>IF(AG124="","",IF(AG124="Y",BA124*RarityBackground!$F$5,IF(AG124="N",BA124*(IF(RarityBackground!$F$3+(AH124-1)&gt;10,10,RarityBackground!$F$3+(AH124-1)))))-BA124)</f>
        <v/>
      </c>
    </row>
    <row r="125" ht="15.75" customHeight="1">
      <c r="C125" s="6"/>
      <c r="D125" s="5" t="str">
        <f>IF(A125="","",ROUNDUP(SUM(AI125:BB125)*VLOOKUP(B125,RarityBackground!$A$1:$B$6,2,)*IF(C125="Yes",1,1.1),0))</f>
        <v/>
      </c>
      <c r="F125" s="7"/>
      <c r="I125" s="7"/>
      <c r="J125" s="7"/>
      <c r="K125" s="6"/>
      <c r="L125" s="8"/>
      <c r="M125" s="7"/>
      <c r="N125" s="6"/>
      <c r="O125" s="6"/>
      <c r="P125" s="6"/>
      <c r="Q125" s="8"/>
      <c r="R125" s="7"/>
      <c r="S125" s="7"/>
      <c r="T125" s="6"/>
      <c r="U125" s="6"/>
      <c r="V125" s="6"/>
      <c r="W125" s="6"/>
      <c r="X125" s="6"/>
      <c r="Y125" s="6"/>
      <c r="Z125" s="6"/>
      <c r="AA125" s="8"/>
      <c r="AB125" s="7"/>
      <c r="AC125" s="7"/>
      <c r="AD125" s="6"/>
      <c r="AE125" s="6"/>
      <c r="AF125" s="6"/>
      <c r="AG125" s="6"/>
      <c r="AH125" s="6"/>
      <c r="AI125" s="7" t="str">
        <f>IF(F125="","",F125+IF(G125="",0,VLOOKUP(G125,RarityBackground!$E$7:$F$9,2,0)))</f>
        <v/>
      </c>
      <c r="AJ125" s="5" t="str">
        <f>IF(H125="","",F125+IF(H125=1,RarityBackground!$F$1,IF(H125=2,RarityBackground!$F$1*3,IF(H125=3,RarityBackground!$F$1*6,"Error"))))</f>
        <v/>
      </c>
      <c r="AK125" s="5" t="str">
        <f>IF(I125="","",IF(I125=1,RarityBackground!$F$2,IF(I125=2,RarityBackground!$F$2*3,IF(I125=3,RarityBackground!$F$2*6,"Error"))))</f>
        <v/>
      </c>
      <c r="AL125" s="5" t="str">
        <f>IF(J125="","",ROUNDUP(RarityBackground!$F$6*VLOOKUP(J125, RarityBackground!$A$18:$B$27,2,0),-1))</f>
        <v/>
      </c>
      <c r="AM125" s="5" t="str">
        <f>IF(K125="","",IF(K125="N","",IF(K125="Y",ROUNDUP(RarityBackground!$F$6,-1),"")))</f>
        <v/>
      </c>
      <c r="AN125" s="5" t="str">
        <f>IF(L125="","",IF(L125=1,RarityBackground!$D$1,IF(L125=2,RarityBackground!$D$1*3,IF(L125=3,RarityBackground!$D$1*6,"Error"))))</f>
        <v/>
      </c>
      <c r="AO125" s="5" t="str">
        <f>IF(M125="","",VLOOKUP(M125,RarityBackground!$A$7:$B$17,2,0))</f>
        <v/>
      </c>
      <c r="AP125" s="5" t="str">
        <f>IF(N125="","",IF(N125="Y",AO125*RarityBackground!$F$5,IF(N125="N",AO125*(IF(RarityBackground!$F$3+(O125-1)&gt;10,10,RarityBackground!$F$3+(O125-1)))))-AO125)</f>
        <v/>
      </c>
      <c r="AQ125" s="5" t="str">
        <f t="shared" si="1"/>
        <v/>
      </c>
      <c r="AR125" s="5" t="str">
        <f>IF(Q125="","",Q125*RarityBackground!$D$5)</f>
        <v/>
      </c>
      <c r="AS125" s="5" t="str">
        <f>IF(R125="","",VLOOKUP(R125&amp;"Save1Minute", RarityBackground!$C$6:$D$20,2,0))</f>
        <v/>
      </c>
      <c r="AT125" s="5" t="str">
        <f>IF(S125="","",IF(T125="Y",ROUNDUP(S125*RarityBackground!$D$4,0),IF(T125="N",ROUNDUP(S125*RarityBackground!$D$3,0))))</f>
        <v/>
      </c>
      <c r="AU125" s="5" t="str">
        <f>IF(U125="","",IF(V125="Y",((RarityBackground!$D$4*U125)*(RarityBackground!$F$3+W125)),((RarityBackground!$D$3*U125)*(RarityBackground!$F$3+W125))))</f>
        <v/>
      </c>
      <c r="AV125" s="5" t="str">
        <f>IF(X125="","",IF(Y125="Y",(RarityBackground!$D$4*X125)*IF(Z125="Y",RarityBackground!$F$9,RarityBackground!$F$10),(RarityBackground!$D$3*X125)*IF(Z125="Y",RarityBackground!$F$9,RarityBackground!$F$10)))</f>
        <v/>
      </c>
      <c r="AW125" s="5" t="str">
        <f>IF(AA125="","",AA125*RarityBackground!$D$2)</f>
        <v/>
      </c>
      <c r="AX125" s="5" t="str">
        <f t="shared" si="2"/>
        <v/>
      </c>
      <c r="AY125" s="5" t="str">
        <f>IF(AC125="","",VLOOKUP(AC125,RarityBackground!$A$7:$B$17,2,0))</f>
        <v/>
      </c>
      <c r="AZ125" s="5" t="str">
        <f>IF(AD125="","",IF(AD125="Y",AY125*RarityBackground!$F$5,IF(AD125="N",AY125*(IF(RarityBackground!$F$3+(AE125-1)&gt;10,10,RarityBackground!$F$3+(AE125-1)))))-AY125)</f>
        <v/>
      </c>
      <c r="BA125" s="5" t="str">
        <f>IF(AF125="","",VLOOKUP(AF125,RarityBackground!$A$7:$B$17,2,0))</f>
        <v/>
      </c>
      <c r="BB125" s="5" t="str">
        <f>IF(AG125="","",IF(AG125="Y",BA125*RarityBackground!$F$5,IF(AG125="N",BA125*(IF(RarityBackground!$F$3+(AH125-1)&gt;10,10,RarityBackground!$F$3+(AH125-1)))))-BA125)</f>
        <v/>
      </c>
    </row>
    <row r="126" ht="15.75" customHeight="1">
      <c r="C126" s="6"/>
      <c r="D126" s="5" t="str">
        <f>IF(A126="","",ROUNDUP(SUM(AI126:BB126)*VLOOKUP(B126,RarityBackground!$A$1:$B$6,2,)*IF(C126="Yes",1,1.1),0))</f>
        <v/>
      </c>
      <c r="F126" s="7"/>
      <c r="I126" s="7"/>
      <c r="J126" s="7"/>
      <c r="K126" s="6"/>
      <c r="L126" s="8"/>
      <c r="M126" s="7"/>
      <c r="N126" s="6"/>
      <c r="O126" s="6"/>
      <c r="P126" s="6"/>
      <c r="Q126" s="8"/>
      <c r="R126" s="7"/>
      <c r="S126" s="7"/>
      <c r="T126" s="6"/>
      <c r="U126" s="6"/>
      <c r="V126" s="6"/>
      <c r="W126" s="6"/>
      <c r="X126" s="6"/>
      <c r="Y126" s="6"/>
      <c r="Z126" s="6"/>
      <c r="AA126" s="8"/>
      <c r="AB126" s="7"/>
      <c r="AC126" s="7"/>
      <c r="AD126" s="6"/>
      <c r="AE126" s="6"/>
      <c r="AF126" s="6"/>
      <c r="AG126" s="6"/>
      <c r="AH126" s="6"/>
      <c r="AI126" s="7" t="str">
        <f>IF(F126="","",F126+IF(G126="",0,VLOOKUP(G126,RarityBackground!$E$7:$F$9,2,0)))</f>
        <v/>
      </c>
      <c r="AJ126" s="5" t="str">
        <f>IF(H126="","",F126+IF(H126=1,RarityBackground!$F$1,IF(H126=2,RarityBackground!$F$1*3,IF(H126=3,RarityBackground!$F$1*6,"Error"))))</f>
        <v/>
      </c>
      <c r="AK126" s="5" t="str">
        <f>IF(I126="","",IF(I126=1,RarityBackground!$F$2,IF(I126=2,RarityBackground!$F$2*3,IF(I126=3,RarityBackground!$F$2*6,"Error"))))</f>
        <v/>
      </c>
      <c r="AL126" s="5" t="str">
        <f>IF(J126="","",ROUNDUP(RarityBackground!$F$6*VLOOKUP(J126, RarityBackground!$A$18:$B$27,2,0),-1))</f>
        <v/>
      </c>
      <c r="AM126" s="5" t="str">
        <f>IF(K126="","",IF(K126="N","",IF(K126="Y",ROUNDUP(RarityBackground!$F$6,-1),"")))</f>
        <v/>
      </c>
      <c r="AN126" s="5" t="str">
        <f>IF(L126="","",IF(L126=1,RarityBackground!$D$1,IF(L126=2,RarityBackground!$D$1*3,IF(L126=3,RarityBackground!$D$1*6,"Error"))))</f>
        <v/>
      </c>
      <c r="AO126" s="5" t="str">
        <f>IF(M126="","",VLOOKUP(M126,RarityBackground!$A$7:$B$17,2,0))</f>
        <v/>
      </c>
      <c r="AP126" s="5" t="str">
        <f>IF(N126="","",IF(N126="Y",AO126*RarityBackground!$F$5,IF(N126="N",AO126*(IF(RarityBackground!$F$3+(O126-1)&gt;10,10,RarityBackground!$F$3+(O126-1)))))-AO126)</f>
        <v/>
      </c>
      <c r="AQ126" s="5" t="str">
        <f t="shared" si="1"/>
        <v/>
      </c>
      <c r="AR126" s="5" t="str">
        <f>IF(Q126="","",Q126*RarityBackground!$D$5)</f>
        <v/>
      </c>
      <c r="AS126" s="5" t="str">
        <f>IF(R126="","",VLOOKUP(R126&amp;"Save1Minute", RarityBackground!$C$6:$D$20,2,0))</f>
        <v/>
      </c>
      <c r="AT126" s="5" t="str">
        <f>IF(S126="","",IF(T126="Y",ROUNDUP(S126*RarityBackground!$D$4,0),IF(T126="N",ROUNDUP(S126*RarityBackground!$D$3,0))))</f>
        <v/>
      </c>
      <c r="AU126" s="5" t="str">
        <f>IF(U126="","",IF(V126="Y",((RarityBackground!$D$4*U126)*(RarityBackground!$F$3+W126)),((RarityBackground!$D$3*U126)*(RarityBackground!$F$3+W126))))</f>
        <v/>
      </c>
      <c r="AV126" s="5" t="str">
        <f>IF(X126="","",IF(Y126="Y",(RarityBackground!$D$4*X126)*IF(Z126="Y",RarityBackground!$F$9,RarityBackground!$F$10),(RarityBackground!$D$3*X126)*IF(Z126="Y",RarityBackground!$F$9,RarityBackground!$F$10)))</f>
        <v/>
      </c>
      <c r="AW126" s="5" t="str">
        <f>IF(AA126="","",AA126*RarityBackground!$D$2)</f>
        <v/>
      </c>
      <c r="AX126" s="5" t="str">
        <f t="shared" si="2"/>
        <v/>
      </c>
      <c r="AY126" s="5" t="str">
        <f>IF(AC126="","",VLOOKUP(AC126,RarityBackground!$A$7:$B$17,2,0))</f>
        <v/>
      </c>
      <c r="AZ126" s="5" t="str">
        <f>IF(AD126="","",IF(AD126="Y",AY126*RarityBackground!$F$5,IF(AD126="N",AY126*(IF(RarityBackground!$F$3+(AE126-1)&gt;10,10,RarityBackground!$F$3+(AE126-1)))))-AY126)</f>
        <v/>
      </c>
      <c r="BA126" s="5" t="str">
        <f>IF(AF126="","",VLOOKUP(AF126,RarityBackground!$A$7:$B$17,2,0))</f>
        <v/>
      </c>
      <c r="BB126" s="5" t="str">
        <f>IF(AG126="","",IF(AG126="Y",BA126*RarityBackground!$F$5,IF(AG126="N",BA126*(IF(RarityBackground!$F$3+(AH126-1)&gt;10,10,RarityBackground!$F$3+(AH126-1)))))-BA126)</f>
        <v/>
      </c>
    </row>
    <row r="127" ht="15.75" customHeight="1">
      <c r="C127" s="6"/>
      <c r="D127" s="5" t="str">
        <f>IF(A127="","",ROUNDUP(SUM(AI127:BB127)*VLOOKUP(B127,RarityBackground!$A$1:$B$6,2,)*IF(C127="Yes",1,1.1),0))</f>
        <v/>
      </c>
      <c r="F127" s="7"/>
      <c r="I127" s="7"/>
      <c r="J127" s="7"/>
      <c r="K127" s="6"/>
      <c r="L127" s="8"/>
      <c r="M127" s="7"/>
      <c r="N127" s="6"/>
      <c r="O127" s="6"/>
      <c r="P127" s="6"/>
      <c r="Q127" s="8"/>
      <c r="R127" s="7"/>
      <c r="S127" s="7"/>
      <c r="T127" s="6"/>
      <c r="U127" s="6"/>
      <c r="V127" s="6"/>
      <c r="W127" s="6"/>
      <c r="X127" s="6"/>
      <c r="Y127" s="6"/>
      <c r="Z127" s="6"/>
      <c r="AA127" s="8"/>
      <c r="AB127" s="7"/>
      <c r="AC127" s="7"/>
      <c r="AD127" s="6"/>
      <c r="AE127" s="6"/>
      <c r="AF127" s="6"/>
      <c r="AG127" s="6"/>
      <c r="AH127" s="6"/>
      <c r="AI127" s="7" t="str">
        <f>IF(F127="","",F127+IF(G127="",0,VLOOKUP(G127,RarityBackground!$E$7:$F$9,2,0)))</f>
        <v/>
      </c>
      <c r="AJ127" s="5" t="str">
        <f>IF(H127="","",F127+IF(H127=1,RarityBackground!$F$1,IF(H127=2,RarityBackground!$F$1*3,IF(H127=3,RarityBackground!$F$1*6,"Error"))))</f>
        <v/>
      </c>
      <c r="AK127" s="5" t="str">
        <f>IF(I127="","",IF(I127=1,RarityBackground!$F$2,IF(I127=2,RarityBackground!$F$2*3,IF(I127=3,RarityBackground!$F$2*6,"Error"))))</f>
        <v/>
      </c>
      <c r="AL127" s="5" t="str">
        <f>IF(J127="","",ROUNDUP(RarityBackground!$F$6*VLOOKUP(J127, RarityBackground!$A$18:$B$27,2,0),-1))</f>
        <v/>
      </c>
      <c r="AM127" s="5" t="str">
        <f>IF(K127="","",IF(K127="N","",IF(K127="Y",ROUNDUP(RarityBackground!$F$6,-1),"")))</f>
        <v/>
      </c>
      <c r="AN127" s="5" t="str">
        <f>IF(L127="","",IF(L127=1,RarityBackground!$D$1,IF(L127=2,RarityBackground!$D$1*3,IF(L127=3,RarityBackground!$D$1*6,"Error"))))</f>
        <v/>
      </c>
      <c r="AO127" s="5" t="str">
        <f>IF(M127="","",VLOOKUP(M127,RarityBackground!$A$7:$B$17,2,0))</f>
        <v/>
      </c>
      <c r="AP127" s="5" t="str">
        <f>IF(N127="","",IF(N127="Y",AO127*RarityBackground!$F$5,IF(N127="N",AO127*(IF(RarityBackground!$F$3+(O127-1)&gt;10,10,RarityBackground!$F$3+(O127-1)))))-AO127)</f>
        <v/>
      </c>
      <c r="AQ127" s="5" t="str">
        <f t="shared" si="1"/>
        <v/>
      </c>
      <c r="AR127" s="5" t="str">
        <f>IF(Q127="","",Q127*RarityBackground!$D$5)</f>
        <v/>
      </c>
      <c r="AS127" s="5" t="str">
        <f>IF(R127="","",VLOOKUP(R127&amp;"Save1Minute", RarityBackground!$C$6:$D$20,2,0))</f>
        <v/>
      </c>
      <c r="AT127" s="5" t="str">
        <f>IF(S127="","",IF(T127="Y",ROUNDUP(S127*RarityBackground!$D$4,0),IF(T127="N",ROUNDUP(S127*RarityBackground!$D$3,0))))</f>
        <v/>
      </c>
      <c r="AU127" s="5" t="str">
        <f>IF(U127="","",IF(V127="Y",((RarityBackground!$D$4*U127)*(RarityBackground!$F$3+W127)),((RarityBackground!$D$3*U127)*(RarityBackground!$F$3+W127))))</f>
        <v/>
      </c>
      <c r="AV127" s="5" t="str">
        <f>IF(X127="","",IF(Y127="Y",(RarityBackground!$D$4*X127)*IF(Z127="Y",RarityBackground!$F$9,RarityBackground!$F$10),(RarityBackground!$D$3*X127)*IF(Z127="Y",RarityBackground!$F$9,RarityBackground!$F$10)))</f>
        <v/>
      </c>
      <c r="AW127" s="5" t="str">
        <f>IF(AA127="","",AA127*RarityBackground!$D$2)</f>
        <v/>
      </c>
      <c r="AX127" s="5" t="str">
        <f t="shared" si="2"/>
        <v/>
      </c>
      <c r="AY127" s="5" t="str">
        <f>IF(AC127="","",VLOOKUP(AC127,RarityBackground!$A$7:$B$17,2,0))</f>
        <v/>
      </c>
      <c r="AZ127" s="5" t="str">
        <f>IF(AD127="","",IF(AD127="Y",AY127*RarityBackground!$F$5,IF(AD127="N",AY127*(IF(RarityBackground!$F$3+(AE127-1)&gt;10,10,RarityBackground!$F$3+(AE127-1)))))-AY127)</f>
        <v/>
      </c>
      <c r="BA127" s="5" t="str">
        <f>IF(AF127="","",VLOOKUP(AF127,RarityBackground!$A$7:$B$17,2,0))</f>
        <v/>
      </c>
      <c r="BB127" s="5" t="str">
        <f>IF(AG127="","",IF(AG127="Y",BA127*RarityBackground!$F$5,IF(AG127="N",BA127*(IF(RarityBackground!$F$3+(AH127-1)&gt;10,10,RarityBackground!$F$3+(AH127-1)))))-BA127)</f>
        <v/>
      </c>
    </row>
    <row r="128" ht="15.75" customHeight="1">
      <c r="C128" s="6"/>
      <c r="D128" s="5" t="str">
        <f>IF(A128="","",ROUNDUP(SUM(AI128:BB128)*VLOOKUP(B128,RarityBackground!$A$1:$B$6,2,)*IF(C128="Yes",1,1.1),0))</f>
        <v/>
      </c>
      <c r="F128" s="7"/>
      <c r="I128" s="7"/>
      <c r="J128" s="7"/>
      <c r="K128" s="6"/>
      <c r="L128" s="8"/>
      <c r="M128" s="7"/>
      <c r="N128" s="6"/>
      <c r="O128" s="6"/>
      <c r="P128" s="6"/>
      <c r="Q128" s="8"/>
      <c r="R128" s="7"/>
      <c r="S128" s="7"/>
      <c r="T128" s="6"/>
      <c r="U128" s="6"/>
      <c r="V128" s="6"/>
      <c r="W128" s="6"/>
      <c r="X128" s="6"/>
      <c r="Y128" s="6"/>
      <c r="Z128" s="6"/>
      <c r="AA128" s="8"/>
      <c r="AB128" s="7"/>
      <c r="AC128" s="7"/>
      <c r="AD128" s="6"/>
      <c r="AE128" s="6"/>
      <c r="AF128" s="6"/>
      <c r="AG128" s="6"/>
      <c r="AH128" s="6"/>
      <c r="AI128" s="7" t="str">
        <f>IF(F128="","",F128+IF(G128="",0,VLOOKUP(G128,RarityBackground!$E$7:$F$9,2,0)))</f>
        <v/>
      </c>
      <c r="AJ128" s="5" t="str">
        <f>IF(H128="","",F128+IF(H128=1,RarityBackground!$F$1,IF(H128=2,RarityBackground!$F$1*3,IF(H128=3,RarityBackground!$F$1*6,"Error"))))</f>
        <v/>
      </c>
      <c r="AK128" s="5" t="str">
        <f>IF(I128="","",IF(I128=1,RarityBackground!$F$2,IF(I128=2,RarityBackground!$F$2*3,IF(I128=3,RarityBackground!$F$2*6,"Error"))))</f>
        <v/>
      </c>
      <c r="AL128" s="5" t="str">
        <f>IF(J128="","",ROUNDUP(RarityBackground!$F$6*VLOOKUP(J128, RarityBackground!$A$18:$B$27,2,0),-1))</f>
        <v/>
      </c>
      <c r="AM128" s="5" t="str">
        <f>IF(K128="","",IF(K128="N","",IF(K128="Y",ROUNDUP(RarityBackground!$F$6,-1),"")))</f>
        <v/>
      </c>
      <c r="AN128" s="5" t="str">
        <f>IF(L128="","",IF(L128=1,RarityBackground!$D$1,IF(L128=2,RarityBackground!$D$1*3,IF(L128=3,RarityBackground!$D$1*6,"Error"))))</f>
        <v/>
      </c>
      <c r="AO128" s="5" t="str">
        <f>IF(M128="","",VLOOKUP(M128,RarityBackground!$A$7:$B$17,2,0))</f>
        <v/>
      </c>
      <c r="AP128" s="5" t="str">
        <f>IF(N128="","",IF(N128="Y",AO128*RarityBackground!$F$5,IF(N128="N",AO128*(IF(RarityBackground!$F$3+(O128-1)&gt;10,10,RarityBackground!$F$3+(O128-1)))))-AO128)</f>
        <v/>
      </c>
      <c r="AQ128" s="5" t="str">
        <f t="shared" si="1"/>
        <v/>
      </c>
      <c r="AR128" s="5" t="str">
        <f>IF(Q128="","",Q128*RarityBackground!$D$5)</f>
        <v/>
      </c>
      <c r="AS128" s="5" t="str">
        <f>IF(R128="","",VLOOKUP(R128&amp;"Save1Minute", RarityBackground!$C$6:$D$20,2,0))</f>
        <v/>
      </c>
      <c r="AT128" s="5" t="str">
        <f>IF(S128="","",IF(T128="Y",ROUNDUP(S128*RarityBackground!$D$4,0),IF(T128="N",ROUNDUP(S128*RarityBackground!$D$3,0))))</f>
        <v/>
      </c>
      <c r="AU128" s="5" t="str">
        <f>IF(U128="","",IF(V128="Y",((RarityBackground!$D$4*U128)*(RarityBackground!$F$3+W128)),((RarityBackground!$D$3*U128)*(RarityBackground!$F$3+W128))))</f>
        <v/>
      </c>
      <c r="AV128" s="5" t="str">
        <f>IF(X128="","",IF(Y128="Y",(RarityBackground!$D$4*X128)*IF(Z128="Y",RarityBackground!$F$9,RarityBackground!$F$10),(RarityBackground!$D$3*X128)*IF(Z128="Y",RarityBackground!$F$9,RarityBackground!$F$10)))</f>
        <v/>
      </c>
      <c r="AW128" s="5" t="str">
        <f>IF(AA128="","",AA128*RarityBackground!$D$2)</f>
        <v/>
      </c>
      <c r="AX128" s="5" t="str">
        <f t="shared" si="2"/>
        <v/>
      </c>
      <c r="AY128" s="5" t="str">
        <f>IF(AC128="","",VLOOKUP(AC128,RarityBackground!$A$7:$B$17,2,0))</f>
        <v/>
      </c>
      <c r="AZ128" s="5" t="str">
        <f>IF(AD128="","",IF(AD128="Y",AY128*RarityBackground!$F$5,IF(AD128="N",AY128*(IF(RarityBackground!$F$3+(AE128-1)&gt;10,10,RarityBackground!$F$3+(AE128-1)))))-AY128)</f>
        <v/>
      </c>
      <c r="BA128" s="5" t="str">
        <f>IF(AF128="","",VLOOKUP(AF128,RarityBackground!$A$7:$B$17,2,0))</f>
        <v/>
      </c>
      <c r="BB128" s="5" t="str">
        <f>IF(AG128="","",IF(AG128="Y",BA128*RarityBackground!$F$5,IF(AG128="N",BA128*(IF(RarityBackground!$F$3+(AH128-1)&gt;10,10,RarityBackground!$F$3+(AH128-1)))))-BA128)</f>
        <v/>
      </c>
    </row>
    <row r="129" ht="15.75" customHeight="1">
      <c r="C129" s="6"/>
      <c r="D129" s="5" t="str">
        <f>IF(A129="","",ROUNDUP(SUM(AI129:BB129)*VLOOKUP(B129,RarityBackground!$A$1:$B$6,2,)*IF(C129="Yes",1,1.1),0))</f>
        <v/>
      </c>
      <c r="F129" s="7"/>
      <c r="I129" s="7"/>
      <c r="J129" s="7"/>
      <c r="K129" s="6"/>
      <c r="L129" s="8"/>
      <c r="M129" s="7"/>
      <c r="N129" s="6"/>
      <c r="O129" s="6"/>
      <c r="P129" s="6"/>
      <c r="Q129" s="8"/>
      <c r="R129" s="7"/>
      <c r="S129" s="7"/>
      <c r="T129" s="6"/>
      <c r="U129" s="6"/>
      <c r="V129" s="6"/>
      <c r="W129" s="6"/>
      <c r="X129" s="6"/>
      <c r="Y129" s="6"/>
      <c r="Z129" s="6"/>
      <c r="AA129" s="8"/>
      <c r="AB129" s="7"/>
      <c r="AC129" s="7"/>
      <c r="AD129" s="6"/>
      <c r="AE129" s="6"/>
      <c r="AF129" s="6"/>
      <c r="AG129" s="6"/>
      <c r="AH129" s="6"/>
      <c r="AI129" s="7" t="str">
        <f>IF(F129="","",F129+IF(G129="",0,VLOOKUP(G129,RarityBackground!$E$7:$F$9,2,0)))</f>
        <v/>
      </c>
      <c r="AJ129" s="5" t="str">
        <f>IF(H129="","",F129+IF(H129=1,RarityBackground!$F$1,IF(H129=2,RarityBackground!$F$1*3,IF(H129=3,RarityBackground!$F$1*6,"Error"))))</f>
        <v/>
      </c>
      <c r="AK129" s="5" t="str">
        <f>IF(I129="","",IF(I129=1,RarityBackground!$F$2,IF(I129=2,RarityBackground!$F$2*3,IF(I129=3,RarityBackground!$F$2*6,"Error"))))</f>
        <v/>
      </c>
      <c r="AL129" s="5" t="str">
        <f>IF(J129="","",ROUNDUP(RarityBackground!$F$6*VLOOKUP(J129, RarityBackground!$A$18:$B$27,2,0),-1))</f>
        <v/>
      </c>
      <c r="AM129" s="5" t="str">
        <f>IF(K129="","",IF(K129="N","",IF(K129="Y",ROUNDUP(RarityBackground!$F$6,-1),"")))</f>
        <v/>
      </c>
      <c r="AN129" s="5" t="str">
        <f>IF(L129="","",IF(L129=1,RarityBackground!$D$1,IF(L129=2,RarityBackground!$D$1*3,IF(L129=3,RarityBackground!$D$1*6,"Error"))))</f>
        <v/>
      </c>
      <c r="AO129" s="5" t="str">
        <f>IF(M129="","",VLOOKUP(M129,RarityBackground!$A$7:$B$17,2,0))</f>
        <v/>
      </c>
      <c r="AP129" s="5" t="str">
        <f>IF(N129="","",IF(N129="Y",AO129*RarityBackground!$F$5,IF(N129="N",AO129*(IF(RarityBackground!$F$3+(O129-1)&gt;10,10,RarityBackground!$F$3+(O129-1)))))-AO129)</f>
        <v/>
      </c>
      <c r="AQ129" s="5" t="str">
        <f t="shared" si="1"/>
        <v/>
      </c>
      <c r="AR129" s="5" t="str">
        <f>IF(Q129="","",Q129*RarityBackground!$D$5)</f>
        <v/>
      </c>
      <c r="AS129" s="5" t="str">
        <f>IF(R129="","",VLOOKUP(R129&amp;"Save1Minute", RarityBackground!$C$6:$D$20,2,0))</f>
        <v/>
      </c>
      <c r="AT129" s="5" t="str">
        <f>IF(S129="","",IF(T129="Y",ROUNDUP(S129*RarityBackground!$D$4,0),IF(T129="N",ROUNDUP(S129*RarityBackground!$D$3,0))))</f>
        <v/>
      </c>
      <c r="AU129" s="5" t="str">
        <f>IF(U129="","",IF(V129="Y",((RarityBackground!$D$4*U129)*(RarityBackground!$F$3+W129)),((RarityBackground!$D$3*U129)*(RarityBackground!$F$3+W129))))</f>
        <v/>
      </c>
      <c r="AV129" s="5" t="str">
        <f>IF(X129="","",IF(Y129="Y",(RarityBackground!$D$4*X129)*IF(Z129="Y",RarityBackground!$F$9,RarityBackground!$F$10),(RarityBackground!$D$3*X129)*IF(Z129="Y",RarityBackground!$F$9,RarityBackground!$F$10)))</f>
        <v/>
      </c>
      <c r="AW129" s="5" t="str">
        <f>IF(AA129="","",AA129*RarityBackground!$D$2)</f>
        <v/>
      </c>
      <c r="AX129" s="5" t="str">
        <f t="shared" si="2"/>
        <v/>
      </c>
      <c r="AY129" s="5" t="str">
        <f>IF(AC129="","",VLOOKUP(AC129,RarityBackground!$A$7:$B$17,2,0))</f>
        <v/>
      </c>
      <c r="AZ129" s="5" t="str">
        <f>IF(AD129="","",IF(AD129="Y",AY129*RarityBackground!$F$5,IF(AD129="N",AY129*(IF(RarityBackground!$F$3+(AE129-1)&gt;10,10,RarityBackground!$F$3+(AE129-1)))))-AY129)</f>
        <v/>
      </c>
      <c r="BA129" s="5" t="str">
        <f>IF(AF129="","",VLOOKUP(AF129,RarityBackground!$A$7:$B$17,2,0))</f>
        <v/>
      </c>
      <c r="BB129" s="5" t="str">
        <f>IF(AG129="","",IF(AG129="Y",BA129*RarityBackground!$F$5,IF(AG129="N",BA129*(IF(RarityBackground!$F$3+(AH129-1)&gt;10,10,RarityBackground!$F$3+(AH129-1)))))-BA129)</f>
        <v/>
      </c>
    </row>
    <row r="130" ht="15.75" customHeight="1">
      <c r="C130" s="6"/>
      <c r="D130" s="5" t="str">
        <f>IF(A130="","",ROUNDUP(SUM(AI130:BB130)*VLOOKUP(B130,RarityBackground!$A$1:$B$6,2,)*IF(C130="Yes",1,1.1),0))</f>
        <v/>
      </c>
      <c r="F130" s="7"/>
      <c r="I130" s="7"/>
      <c r="J130" s="7"/>
      <c r="K130" s="6"/>
      <c r="L130" s="8"/>
      <c r="M130" s="7"/>
      <c r="N130" s="6"/>
      <c r="O130" s="6"/>
      <c r="P130" s="6"/>
      <c r="Q130" s="8"/>
      <c r="R130" s="7"/>
      <c r="S130" s="7"/>
      <c r="T130" s="6"/>
      <c r="U130" s="6"/>
      <c r="V130" s="6"/>
      <c r="W130" s="6"/>
      <c r="X130" s="6"/>
      <c r="Y130" s="6"/>
      <c r="Z130" s="6"/>
      <c r="AA130" s="8"/>
      <c r="AB130" s="7"/>
      <c r="AC130" s="7"/>
      <c r="AD130" s="6"/>
      <c r="AE130" s="6"/>
      <c r="AF130" s="6"/>
      <c r="AG130" s="6"/>
      <c r="AH130" s="6"/>
      <c r="AI130" s="7" t="str">
        <f>IF(F130="","",F130+IF(G130="",0,VLOOKUP(G130,RarityBackground!$E$7:$F$9,2,0)))</f>
        <v/>
      </c>
      <c r="AJ130" s="5" t="str">
        <f>IF(H130="","",F130+IF(H130=1,RarityBackground!$F$1,IF(H130=2,RarityBackground!$F$1*3,IF(H130=3,RarityBackground!$F$1*6,"Error"))))</f>
        <v/>
      </c>
      <c r="AK130" s="5" t="str">
        <f>IF(I130="","",IF(I130=1,RarityBackground!$F$2,IF(I130=2,RarityBackground!$F$2*3,IF(I130=3,RarityBackground!$F$2*6,"Error"))))</f>
        <v/>
      </c>
      <c r="AL130" s="5" t="str">
        <f>IF(J130="","",ROUNDUP(RarityBackground!$F$6*VLOOKUP(J130, RarityBackground!$A$18:$B$27,2,0),-1))</f>
        <v/>
      </c>
      <c r="AM130" s="5" t="str">
        <f>IF(K130="","",IF(K130="N","",IF(K130="Y",ROUNDUP(RarityBackground!$F$6,-1),"")))</f>
        <v/>
      </c>
      <c r="AN130" s="5" t="str">
        <f>IF(L130="","",IF(L130=1,RarityBackground!$D$1,IF(L130=2,RarityBackground!$D$1*3,IF(L130=3,RarityBackground!$D$1*6,"Error"))))</f>
        <v/>
      </c>
      <c r="AO130" s="5" t="str">
        <f>IF(M130="","",VLOOKUP(M130,RarityBackground!$A$7:$B$17,2,0))</f>
        <v/>
      </c>
      <c r="AP130" s="5" t="str">
        <f>IF(N130="","",IF(N130="Y",AO130*RarityBackground!$F$5,IF(N130="N",AO130*(IF(RarityBackground!$F$3+(O130-1)&gt;10,10,RarityBackground!$F$3+(O130-1)))))-AO130)</f>
        <v/>
      </c>
      <c r="AQ130" s="5" t="str">
        <f t="shared" si="1"/>
        <v/>
      </c>
      <c r="AR130" s="5" t="str">
        <f>IF(Q130="","",Q130*RarityBackground!$D$5)</f>
        <v/>
      </c>
      <c r="AS130" s="5" t="str">
        <f>IF(R130="","",VLOOKUP(R130&amp;"Save1Minute", RarityBackground!$C$6:$D$20,2,0))</f>
        <v/>
      </c>
      <c r="AT130" s="5" t="str">
        <f>IF(S130="","",IF(T130="Y",ROUNDUP(S130*RarityBackground!$D$4,0),IF(T130="N",ROUNDUP(S130*RarityBackground!$D$3,0))))</f>
        <v/>
      </c>
      <c r="AU130" s="5" t="str">
        <f>IF(U130="","",IF(V130="Y",((RarityBackground!$D$4*U130)*(RarityBackground!$F$3+W130)),((RarityBackground!$D$3*U130)*(RarityBackground!$F$3+W130))))</f>
        <v/>
      </c>
      <c r="AV130" s="5" t="str">
        <f>IF(X130="","",IF(Y130="Y",(RarityBackground!$D$4*X130)*IF(Z130="Y",RarityBackground!$F$9,RarityBackground!$F$10),(RarityBackground!$D$3*X130)*IF(Z130="Y",RarityBackground!$F$9,RarityBackground!$F$10)))</f>
        <v/>
      </c>
      <c r="AW130" s="5" t="str">
        <f>IF(AA130="","",AA130*RarityBackground!$D$2)</f>
        <v/>
      </c>
      <c r="AX130" s="5" t="str">
        <f t="shared" si="2"/>
        <v/>
      </c>
      <c r="AY130" s="5" t="str">
        <f>IF(AC130="","",VLOOKUP(AC130,RarityBackground!$A$7:$B$17,2,0))</f>
        <v/>
      </c>
      <c r="AZ130" s="5" t="str">
        <f>IF(AD130="","",IF(AD130="Y",AY130*RarityBackground!$F$5,IF(AD130="N",AY130*(IF(RarityBackground!$F$3+(AE130-1)&gt;10,10,RarityBackground!$F$3+(AE130-1)))))-AY130)</f>
        <v/>
      </c>
      <c r="BA130" s="5" t="str">
        <f>IF(AF130="","",VLOOKUP(AF130,RarityBackground!$A$7:$B$17,2,0))</f>
        <v/>
      </c>
      <c r="BB130" s="5" t="str">
        <f>IF(AG130="","",IF(AG130="Y",BA130*RarityBackground!$F$5,IF(AG130="N",BA130*(IF(RarityBackground!$F$3+(AH130-1)&gt;10,10,RarityBackground!$F$3+(AH130-1)))))-BA130)</f>
        <v/>
      </c>
    </row>
    <row r="131" ht="15.75" customHeight="1">
      <c r="C131" s="6"/>
      <c r="D131" s="5" t="str">
        <f>IF(A131="","",ROUNDUP(SUM(AI131:BB131)*VLOOKUP(B131,RarityBackground!$A$1:$B$6,2,)*IF(C131="Yes",1,1.1),0))</f>
        <v/>
      </c>
      <c r="F131" s="7"/>
      <c r="I131" s="7"/>
      <c r="J131" s="7"/>
      <c r="K131" s="6"/>
      <c r="L131" s="8"/>
      <c r="M131" s="7"/>
      <c r="N131" s="6"/>
      <c r="O131" s="6"/>
      <c r="P131" s="6"/>
      <c r="Q131" s="8"/>
      <c r="R131" s="7"/>
      <c r="S131" s="7"/>
      <c r="T131" s="6"/>
      <c r="U131" s="6"/>
      <c r="V131" s="6"/>
      <c r="W131" s="6"/>
      <c r="X131" s="6"/>
      <c r="Y131" s="6"/>
      <c r="Z131" s="6"/>
      <c r="AA131" s="8"/>
      <c r="AB131" s="7"/>
      <c r="AC131" s="7"/>
      <c r="AD131" s="6"/>
      <c r="AE131" s="6"/>
      <c r="AF131" s="6"/>
      <c r="AG131" s="6"/>
      <c r="AH131" s="6"/>
      <c r="AI131" s="7" t="str">
        <f>IF(F131="","",F131+IF(G131="",0,VLOOKUP(G131,RarityBackground!$E$7:$F$9,2,0)))</f>
        <v/>
      </c>
      <c r="AJ131" s="5" t="str">
        <f>IF(H131="","",F131+IF(H131=1,RarityBackground!$F$1,IF(H131=2,RarityBackground!$F$1*3,IF(H131=3,RarityBackground!$F$1*6,"Error"))))</f>
        <v/>
      </c>
      <c r="AK131" s="5" t="str">
        <f>IF(I131="","",IF(I131=1,RarityBackground!$F$2,IF(I131=2,RarityBackground!$F$2*3,IF(I131=3,RarityBackground!$F$2*6,"Error"))))</f>
        <v/>
      </c>
      <c r="AL131" s="5" t="str">
        <f>IF(J131="","",ROUNDUP(RarityBackground!$F$6*VLOOKUP(J131, RarityBackground!$A$18:$B$27,2,0),-1))</f>
        <v/>
      </c>
      <c r="AM131" s="5" t="str">
        <f>IF(K131="","",IF(K131="N","",IF(K131="Y",ROUNDUP(RarityBackground!$F$6,-1),"")))</f>
        <v/>
      </c>
      <c r="AN131" s="5" t="str">
        <f>IF(L131="","",IF(L131=1,RarityBackground!$D$1,IF(L131=2,RarityBackground!$D$1*3,IF(L131=3,RarityBackground!$D$1*6,"Error"))))</f>
        <v/>
      </c>
      <c r="AO131" s="5" t="str">
        <f>IF(M131="","",VLOOKUP(M131,RarityBackground!$A$7:$B$17,2,0))</f>
        <v/>
      </c>
      <c r="AP131" s="5" t="str">
        <f>IF(N131="","",IF(N131="Y",AO131*RarityBackground!$F$5,IF(N131="N",AO131*(IF(RarityBackground!$F$3+(O131-1)&gt;10,10,RarityBackground!$F$3+(O131-1)))))-AO131)</f>
        <v/>
      </c>
      <c r="AQ131" s="5" t="str">
        <f t="shared" si="1"/>
        <v/>
      </c>
      <c r="AR131" s="5" t="str">
        <f>IF(Q131="","",Q131*RarityBackground!$D$5)</f>
        <v/>
      </c>
      <c r="AS131" s="5" t="str">
        <f>IF(R131="","",VLOOKUP(R131&amp;"Save1Minute", RarityBackground!$C$6:$D$20,2,0))</f>
        <v/>
      </c>
      <c r="AT131" s="5" t="str">
        <f>IF(S131="","",IF(T131="Y",ROUNDUP(S131*RarityBackground!$D$4,0),IF(T131="N",ROUNDUP(S131*RarityBackground!$D$3,0))))</f>
        <v/>
      </c>
      <c r="AU131" s="5" t="str">
        <f>IF(U131="","",IF(V131="Y",((RarityBackground!$D$4*U131)*(RarityBackground!$F$3+W131)),((RarityBackground!$D$3*U131)*(RarityBackground!$F$3+W131))))</f>
        <v/>
      </c>
      <c r="AV131" s="5" t="str">
        <f>IF(X131="","",IF(Y131="Y",(RarityBackground!$D$4*X131)*IF(Z131="Y",RarityBackground!$F$9,RarityBackground!$F$10),(RarityBackground!$D$3*X131)*IF(Z131="Y",RarityBackground!$F$9,RarityBackground!$F$10)))</f>
        <v/>
      </c>
      <c r="AW131" s="5" t="str">
        <f>IF(AA131="","",AA131*RarityBackground!$D$2)</f>
        <v/>
      </c>
      <c r="AX131" s="5" t="str">
        <f t="shared" si="2"/>
        <v/>
      </c>
      <c r="AY131" s="5" t="str">
        <f>IF(AC131="","",VLOOKUP(AC131,RarityBackground!$A$7:$B$17,2,0))</f>
        <v/>
      </c>
      <c r="AZ131" s="5" t="str">
        <f>IF(AD131="","",IF(AD131="Y",AY131*RarityBackground!$F$5,IF(AD131="N",AY131*(IF(RarityBackground!$F$3+(AE131-1)&gt;10,10,RarityBackground!$F$3+(AE131-1)))))-AY131)</f>
        <v/>
      </c>
      <c r="BA131" s="5" t="str">
        <f>IF(AF131="","",VLOOKUP(AF131,RarityBackground!$A$7:$B$17,2,0))</f>
        <v/>
      </c>
      <c r="BB131" s="5" t="str">
        <f>IF(AG131="","",IF(AG131="Y",BA131*RarityBackground!$F$5,IF(AG131="N",BA131*(IF(RarityBackground!$F$3+(AH131-1)&gt;10,10,RarityBackground!$F$3+(AH131-1)))))-BA131)</f>
        <v/>
      </c>
    </row>
    <row r="132" ht="15.75" customHeight="1">
      <c r="C132" s="6"/>
      <c r="D132" s="5" t="str">
        <f>IF(A132="","",ROUNDUP(SUM(AI132:BB132)*VLOOKUP(B132,RarityBackground!$A$1:$B$6,2,)*IF(C132="Yes",1,1.1),0))</f>
        <v/>
      </c>
      <c r="F132" s="7"/>
      <c r="I132" s="7"/>
      <c r="J132" s="7"/>
      <c r="K132" s="6"/>
      <c r="L132" s="8"/>
      <c r="M132" s="7"/>
      <c r="N132" s="6"/>
      <c r="O132" s="6"/>
      <c r="P132" s="6"/>
      <c r="Q132" s="8"/>
      <c r="R132" s="7"/>
      <c r="S132" s="7"/>
      <c r="T132" s="6"/>
      <c r="U132" s="6"/>
      <c r="V132" s="6"/>
      <c r="W132" s="6"/>
      <c r="X132" s="6"/>
      <c r="Y132" s="6"/>
      <c r="Z132" s="6"/>
      <c r="AA132" s="8"/>
      <c r="AB132" s="7"/>
      <c r="AC132" s="7"/>
      <c r="AD132" s="6"/>
      <c r="AE132" s="6"/>
      <c r="AF132" s="6"/>
      <c r="AG132" s="6"/>
      <c r="AH132" s="6"/>
      <c r="AI132" s="7" t="str">
        <f>IF(F132="","",F132+IF(G132="",0,VLOOKUP(G132,RarityBackground!$E$7:$F$9,2,0)))</f>
        <v/>
      </c>
      <c r="AJ132" s="5" t="str">
        <f>IF(H132="","",F132+IF(H132=1,RarityBackground!$F$1,IF(H132=2,RarityBackground!$F$1*3,IF(H132=3,RarityBackground!$F$1*6,"Error"))))</f>
        <v/>
      </c>
      <c r="AK132" s="5" t="str">
        <f>IF(I132="","",IF(I132=1,RarityBackground!$F$2,IF(I132=2,RarityBackground!$F$2*3,IF(I132=3,RarityBackground!$F$2*6,"Error"))))</f>
        <v/>
      </c>
      <c r="AL132" s="5" t="str">
        <f>IF(J132="","",ROUNDUP(RarityBackground!$F$6*VLOOKUP(J132, RarityBackground!$A$18:$B$27,2,0),-1))</f>
        <v/>
      </c>
      <c r="AM132" s="5" t="str">
        <f>IF(K132="","",IF(K132="N","",IF(K132="Y",ROUNDUP(RarityBackground!$F$6,-1),"")))</f>
        <v/>
      </c>
      <c r="AN132" s="5" t="str">
        <f>IF(L132="","",IF(L132=1,RarityBackground!$D$1,IF(L132=2,RarityBackground!$D$1*3,IF(L132=3,RarityBackground!$D$1*6,"Error"))))</f>
        <v/>
      </c>
      <c r="AO132" s="5" t="str">
        <f>IF(M132="","",VLOOKUP(M132,RarityBackground!$A$7:$B$17,2,0))</f>
        <v/>
      </c>
      <c r="AP132" s="5" t="str">
        <f>IF(N132="","",IF(N132="Y",AO132*RarityBackground!$F$5,IF(N132="N",AO132*(IF(RarityBackground!$F$3+(O132-1)&gt;10,10,RarityBackground!$F$3+(O132-1)))))-AO132)</f>
        <v/>
      </c>
      <c r="AQ132" s="5" t="str">
        <f t="shared" si="1"/>
        <v/>
      </c>
      <c r="AR132" s="5" t="str">
        <f>IF(Q132="","",Q132*RarityBackground!$D$5)</f>
        <v/>
      </c>
      <c r="AS132" s="5" t="str">
        <f>IF(R132="","",VLOOKUP(R132&amp;"Save1Minute", RarityBackground!$C$6:$D$20,2,0))</f>
        <v/>
      </c>
      <c r="AT132" s="5" t="str">
        <f>IF(S132="","",IF(T132="Y",ROUNDUP(S132*RarityBackground!$D$4,0),IF(T132="N",ROUNDUP(S132*RarityBackground!$D$3,0))))</f>
        <v/>
      </c>
      <c r="AU132" s="5" t="str">
        <f>IF(U132="","",IF(V132="Y",((RarityBackground!$D$4*U132)*(RarityBackground!$F$3+W132)),((RarityBackground!$D$3*U132)*(RarityBackground!$F$3+W132))))</f>
        <v/>
      </c>
      <c r="AV132" s="5" t="str">
        <f>IF(X132="","",IF(Y132="Y",(RarityBackground!$D$4*X132)*IF(Z132="Y",RarityBackground!$F$9,RarityBackground!$F$10),(RarityBackground!$D$3*X132)*IF(Z132="Y",RarityBackground!$F$9,RarityBackground!$F$10)))</f>
        <v/>
      </c>
      <c r="AW132" s="5" t="str">
        <f>IF(AA132="","",AA132*RarityBackground!$D$2)</f>
        <v/>
      </c>
      <c r="AX132" s="5" t="str">
        <f t="shared" si="2"/>
        <v/>
      </c>
      <c r="AY132" s="5" t="str">
        <f>IF(AC132="","",VLOOKUP(AC132,RarityBackground!$A$7:$B$17,2,0))</f>
        <v/>
      </c>
      <c r="AZ132" s="5" t="str">
        <f>IF(AD132="","",IF(AD132="Y",AY132*RarityBackground!$F$5,IF(AD132="N",AY132*(IF(RarityBackground!$F$3+(AE132-1)&gt;10,10,RarityBackground!$F$3+(AE132-1)))))-AY132)</f>
        <v/>
      </c>
      <c r="BA132" s="5" t="str">
        <f>IF(AF132="","",VLOOKUP(AF132,RarityBackground!$A$7:$B$17,2,0))</f>
        <v/>
      </c>
      <c r="BB132" s="5" t="str">
        <f>IF(AG132="","",IF(AG132="Y",BA132*RarityBackground!$F$5,IF(AG132="N",BA132*(IF(RarityBackground!$F$3+(AH132-1)&gt;10,10,RarityBackground!$F$3+(AH132-1)))))-BA132)</f>
        <v/>
      </c>
    </row>
    <row r="133" ht="15.75" customHeight="1">
      <c r="C133" s="6"/>
      <c r="D133" s="5" t="str">
        <f>IF(A133="","",ROUNDUP(SUM(AI133:BB133)*VLOOKUP(B133,RarityBackground!$A$1:$B$6,2,)*IF(C133="Yes",1,1.1),0))</f>
        <v/>
      </c>
      <c r="F133" s="7"/>
      <c r="I133" s="7"/>
      <c r="J133" s="7"/>
      <c r="K133" s="6"/>
      <c r="L133" s="8"/>
      <c r="M133" s="7"/>
      <c r="N133" s="6"/>
      <c r="O133" s="6"/>
      <c r="P133" s="6"/>
      <c r="Q133" s="8"/>
      <c r="R133" s="7"/>
      <c r="S133" s="7"/>
      <c r="T133" s="6"/>
      <c r="U133" s="6"/>
      <c r="V133" s="6"/>
      <c r="W133" s="6"/>
      <c r="X133" s="6"/>
      <c r="Y133" s="6"/>
      <c r="Z133" s="6"/>
      <c r="AA133" s="8"/>
      <c r="AB133" s="7"/>
      <c r="AC133" s="7"/>
      <c r="AD133" s="6"/>
      <c r="AE133" s="6"/>
      <c r="AF133" s="6"/>
      <c r="AG133" s="6"/>
      <c r="AH133" s="6"/>
      <c r="AI133" s="7" t="str">
        <f>IF(F133="","",F133+IF(G133="",0,VLOOKUP(G133,RarityBackground!$E$7:$F$9,2,0)))</f>
        <v/>
      </c>
      <c r="AJ133" s="5" t="str">
        <f>IF(H133="","",F133+IF(H133=1,RarityBackground!$F$1,IF(H133=2,RarityBackground!$F$1*3,IF(H133=3,RarityBackground!$F$1*6,"Error"))))</f>
        <v/>
      </c>
      <c r="AK133" s="5" t="str">
        <f>IF(I133="","",IF(I133=1,RarityBackground!$F$2,IF(I133=2,RarityBackground!$F$2*3,IF(I133=3,RarityBackground!$F$2*6,"Error"))))</f>
        <v/>
      </c>
      <c r="AL133" s="5" t="str">
        <f>IF(J133="","",ROUNDUP(RarityBackground!$F$6*VLOOKUP(J133, RarityBackground!$A$18:$B$27,2,0),-1))</f>
        <v/>
      </c>
      <c r="AM133" s="5" t="str">
        <f>IF(K133="","",IF(K133="N","",IF(K133="Y",ROUNDUP(RarityBackground!$F$6,-1),"")))</f>
        <v/>
      </c>
      <c r="AN133" s="5" t="str">
        <f>IF(L133="","",IF(L133=1,RarityBackground!$D$1,IF(L133=2,RarityBackground!$D$1*3,IF(L133=3,RarityBackground!$D$1*6,"Error"))))</f>
        <v/>
      </c>
      <c r="AO133" s="5" t="str">
        <f>IF(M133="","",VLOOKUP(M133,RarityBackground!$A$7:$B$17,2,0))</f>
        <v/>
      </c>
      <c r="AP133" s="5" t="str">
        <f>IF(N133="","",IF(N133="Y",AO133*RarityBackground!$F$5,IF(N133="N",AO133*(IF(RarityBackground!$F$3+(O133-1)&gt;10,10,RarityBackground!$F$3+(O133-1)))))-AO133)</f>
        <v/>
      </c>
      <c r="AQ133" s="5" t="str">
        <f t="shared" si="1"/>
        <v/>
      </c>
      <c r="AR133" s="5" t="str">
        <f>IF(Q133="","",Q133*RarityBackground!$D$5)</f>
        <v/>
      </c>
      <c r="AS133" s="5" t="str">
        <f>IF(R133="","",VLOOKUP(R133&amp;"Save1Minute", RarityBackground!$C$6:$D$20,2,0))</f>
        <v/>
      </c>
      <c r="AT133" s="5" t="str">
        <f>IF(S133="","",IF(T133="Y",ROUNDUP(S133*RarityBackground!$D$4,0),IF(T133="N",ROUNDUP(S133*RarityBackground!$D$3,0))))</f>
        <v/>
      </c>
      <c r="AU133" s="5" t="str">
        <f>IF(U133="","",IF(V133="Y",((RarityBackground!$D$4*U133)*(RarityBackground!$F$3+W133)),((RarityBackground!$D$3*U133)*(RarityBackground!$F$3+W133))))</f>
        <v/>
      </c>
      <c r="AV133" s="5" t="str">
        <f>IF(X133="","",IF(Y133="Y",(RarityBackground!$D$4*X133)*IF(Z133="Y",RarityBackground!$F$9,RarityBackground!$F$10),(RarityBackground!$D$3*X133)*IF(Z133="Y",RarityBackground!$F$9,RarityBackground!$F$10)))</f>
        <v/>
      </c>
      <c r="AW133" s="5" t="str">
        <f>IF(AA133="","",AA133*RarityBackground!$D$2)</f>
        <v/>
      </c>
      <c r="AX133" s="5" t="str">
        <f t="shared" si="2"/>
        <v/>
      </c>
      <c r="AY133" s="5" t="str">
        <f>IF(AC133="","",VLOOKUP(AC133,RarityBackground!$A$7:$B$17,2,0))</f>
        <v/>
      </c>
      <c r="AZ133" s="5" t="str">
        <f>IF(AD133="","",IF(AD133="Y",AY133*RarityBackground!$F$5,IF(AD133="N",AY133*(IF(RarityBackground!$F$3+(AE133-1)&gt;10,10,RarityBackground!$F$3+(AE133-1)))))-AY133)</f>
        <v/>
      </c>
      <c r="BA133" s="5" t="str">
        <f>IF(AF133="","",VLOOKUP(AF133,RarityBackground!$A$7:$B$17,2,0))</f>
        <v/>
      </c>
      <c r="BB133" s="5" t="str">
        <f>IF(AG133="","",IF(AG133="Y",BA133*RarityBackground!$F$5,IF(AG133="N",BA133*(IF(RarityBackground!$F$3+(AH133-1)&gt;10,10,RarityBackground!$F$3+(AH133-1)))))-BA133)</f>
        <v/>
      </c>
    </row>
    <row r="134" ht="15.75" customHeight="1">
      <c r="C134" s="6"/>
      <c r="D134" s="5" t="str">
        <f>IF(A134="","",ROUNDUP(SUM(AI134:BB134)*VLOOKUP(B134,RarityBackground!$A$1:$B$6,2,)*IF(C134="Yes",1,1.1),0))</f>
        <v/>
      </c>
      <c r="F134" s="7"/>
      <c r="I134" s="7"/>
      <c r="J134" s="7"/>
      <c r="K134" s="6"/>
      <c r="L134" s="8"/>
      <c r="M134" s="7"/>
      <c r="N134" s="6"/>
      <c r="O134" s="6"/>
      <c r="P134" s="6"/>
      <c r="Q134" s="8"/>
      <c r="R134" s="7"/>
      <c r="S134" s="7"/>
      <c r="T134" s="6"/>
      <c r="U134" s="6"/>
      <c r="V134" s="6"/>
      <c r="W134" s="6"/>
      <c r="X134" s="6"/>
      <c r="Y134" s="6"/>
      <c r="Z134" s="6"/>
      <c r="AA134" s="8"/>
      <c r="AB134" s="7"/>
      <c r="AC134" s="7"/>
      <c r="AD134" s="6"/>
      <c r="AE134" s="6"/>
      <c r="AF134" s="6"/>
      <c r="AG134" s="6"/>
      <c r="AH134" s="6"/>
      <c r="AI134" s="7" t="str">
        <f>IF(F134="","",F134+IF(G134="",0,VLOOKUP(G134,RarityBackground!$E$7:$F$9,2,0)))</f>
        <v/>
      </c>
      <c r="AJ134" s="5" t="str">
        <f>IF(H134="","",F134+IF(H134=1,RarityBackground!$F$1,IF(H134=2,RarityBackground!$F$1*3,IF(H134=3,RarityBackground!$F$1*6,"Error"))))</f>
        <v/>
      </c>
      <c r="AK134" s="5" t="str">
        <f>IF(I134="","",IF(I134=1,RarityBackground!$F$2,IF(I134=2,RarityBackground!$F$2*3,IF(I134=3,RarityBackground!$F$2*6,"Error"))))</f>
        <v/>
      </c>
      <c r="AL134" s="5" t="str">
        <f>IF(J134="","",ROUNDUP(RarityBackground!$F$6*VLOOKUP(J134, RarityBackground!$A$18:$B$27,2,0),-1))</f>
        <v/>
      </c>
      <c r="AM134" s="5" t="str">
        <f>IF(K134="","",IF(K134="N","",IF(K134="Y",ROUNDUP(RarityBackground!$F$6,-1),"")))</f>
        <v/>
      </c>
      <c r="AN134" s="5" t="str">
        <f>IF(L134="","",IF(L134=1,RarityBackground!$D$1,IF(L134=2,RarityBackground!$D$1*3,IF(L134=3,RarityBackground!$D$1*6,"Error"))))</f>
        <v/>
      </c>
      <c r="AO134" s="5" t="str">
        <f>IF(M134="","",VLOOKUP(M134,RarityBackground!$A$7:$B$17,2,0))</f>
        <v/>
      </c>
      <c r="AP134" s="5" t="str">
        <f>IF(N134="","",IF(N134="Y",AO134*RarityBackground!$F$5,IF(N134="N",AO134*(IF(RarityBackground!$F$3+(O134-1)&gt;10,10,RarityBackground!$F$3+(O134-1)))))-AO134)</f>
        <v/>
      </c>
      <c r="AQ134" s="5" t="str">
        <f t="shared" si="1"/>
        <v/>
      </c>
      <c r="AR134" s="5" t="str">
        <f>IF(Q134="","",Q134*RarityBackground!$D$5)</f>
        <v/>
      </c>
      <c r="AS134" s="5" t="str">
        <f>IF(R134="","",VLOOKUP(R134&amp;"Save1Minute", RarityBackground!$C$6:$D$20,2,0))</f>
        <v/>
      </c>
      <c r="AT134" s="5" t="str">
        <f>IF(S134="","",IF(T134="Y",ROUNDUP(S134*RarityBackground!$D$4,0),IF(T134="N",ROUNDUP(S134*RarityBackground!$D$3,0))))</f>
        <v/>
      </c>
      <c r="AU134" s="5" t="str">
        <f>IF(U134="","",IF(V134="Y",((RarityBackground!$D$4*U134)*(RarityBackground!$F$3+W134)),((RarityBackground!$D$3*U134)*(RarityBackground!$F$3+W134))))</f>
        <v/>
      </c>
      <c r="AV134" s="5" t="str">
        <f>IF(X134="","",IF(Y134="Y",(RarityBackground!$D$4*X134)*IF(Z134="Y",RarityBackground!$F$9,RarityBackground!$F$10),(RarityBackground!$D$3*X134)*IF(Z134="Y",RarityBackground!$F$9,RarityBackground!$F$10)))</f>
        <v/>
      </c>
      <c r="AW134" s="5" t="str">
        <f>IF(AA134="","",AA134*RarityBackground!$D$2)</f>
        <v/>
      </c>
      <c r="AX134" s="5" t="str">
        <f t="shared" si="2"/>
        <v/>
      </c>
      <c r="AY134" s="5" t="str">
        <f>IF(AC134="","",VLOOKUP(AC134,RarityBackground!$A$7:$B$17,2,0))</f>
        <v/>
      </c>
      <c r="AZ134" s="5" t="str">
        <f>IF(AD134="","",IF(AD134="Y",AY134*RarityBackground!$F$5,IF(AD134="N",AY134*(IF(RarityBackground!$F$3+(AE134-1)&gt;10,10,RarityBackground!$F$3+(AE134-1)))))-AY134)</f>
        <v/>
      </c>
      <c r="BA134" s="5" t="str">
        <f>IF(AF134="","",VLOOKUP(AF134,RarityBackground!$A$7:$B$17,2,0))</f>
        <v/>
      </c>
      <c r="BB134" s="5" t="str">
        <f>IF(AG134="","",IF(AG134="Y",BA134*RarityBackground!$F$5,IF(AG134="N",BA134*(IF(RarityBackground!$F$3+(AH134-1)&gt;10,10,RarityBackground!$F$3+(AH134-1)))))-BA134)</f>
        <v/>
      </c>
    </row>
    <row r="135" ht="15.75" customHeight="1">
      <c r="C135" s="6"/>
      <c r="D135" s="5" t="str">
        <f>IF(A135="","",ROUNDUP(SUM(AI135:BB135)*VLOOKUP(B135,RarityBackground!$A$1:$B$6,2,)*IF(C135="Yes",1,1.1),0))</f>
        <v/>
      </c>
      <c r="F135" s="7"/>
      <c r="I135" s="7"/>
      <c r="J135" s="7"/>
      <c r="K135" s="6"/>
      <c r="L135" s="8"/>
      <c r="M135" s="7"/>
      <c r="N135" s="6"/>
      <c r="O135" s="6"/>
      <c r="P135" s="6"/>
      <c r="Q135" s="8"/>
      <c r="R135" s="7"/>
      <c r="S135" s="7"/>
      <c r="T135" s="6"/>
      <c r="U135" s="6"/>
      <c r="V135" s="6"/>
      <c r="W135" s="6"/>
      <c r="X135" s="6"/>
      <c r="Y135" s="6"/>
      <c r="Z135" s="6"/>
      <c r="AA135" s="8"/>
      <c r="AB135" s="7"/>
      <c r="AC135" s="7"/>
      <c r="AD135" s="6"/>
      <c r="AE135" s="6"/>
      <c r="AF135" s="6"/>
      <c r="AG135" s="6"/>
      <c r="AH135" s="6"/>
      <c r="AI135" s="7" t="str">
        <f>IF(F135="","",F135+IF(G135="",0,VLOOKUP(G135,RarityBackground!$E$7:$F$9,2,0)))</f>
        <v/>
      </c>
      <c r="AJ135" s="5" t="str">
        <f>IF(H135="","",F135+IF(H135=1,RarityBackground!$F$1,IF(H135=2,RarityBackground!$F$1*3,IF(H135=3,RarityBackground!$F$1*6,"Error"))))</f>
        <v/>
      </c>
      <c r="AK135" s="5" t="str">
        <f>IF(I135="","",IF(I135=1,RarityBackground!$F$2,IF(I135=2,RarityBackground!$F$2*3,IF(I135=3,RarityBackground!$F$2*6,"Error"))))</f>
        <v/>
      </c>
      <c r="AL135" s="5" t="str">
        <f>IF(J135="","",ROUNDUP(RarityBackground!$F$6*VLOOKUP(J135, RarityBackground!$A$18:$B$27,2,0),-1))</f>
        <v/>
      </c>
      <c r="AM135" s="5" t="str">
        <f>IF(K135="","",IF(K135="N","",IF(K135="Y",ROUNDUP(RarityBackground!$F$6,-1),"")))</f>
        <v/>
      </c>
      <c r="AN135" s="5" t="str">
        <f>IF(L135="","",IF(L135=1,RarityBackground!$D$1,IF(L135=2,RarityBackground!$D$1*3,IF(L135=3,RarityBackground!$D$1*6,"Error"))))</f>
        <v/>
      </c>
      <c r="AO135" s="5" t="str">
        <f>IF(M135="","",VLOOKUP(M135,RarityBackground!$A$7:$B$17,2,0))</f>
        <v/>
      </c>
      <c r="AP135" s="5" t="str">
        <f>IF(N135="","",IF(N135="Y",AO135*RarityBackground!$F$5,IF(N135="N",AO135*(IF(RarityBackground!$F$3+(O135-1)&gt;10,10,RarityBackground!$F$3+(O135-1)))))-AO135)</f>
        <v/>
      </c>
      <c r="AQ135" s="5" t="str">
        <f t="shared" si="1"/>
        <v/>
      </c>
      <c r="AR135" s="5" t="str">
        <f>IF(Q135="","",Q135*RarityBackground!$D$5)</f>
        <v/>
      </c>
      <c r="AS135" s="5" t="str">
        <f>IF(R135="","",VLOOKUP(R135&amp;"Save1Minute", RarityBackground!$C$6:$D$20,2,0))</f>
        <v/>
      </c>
      <c r="AT135" s="5" t="str">
        <f>IF(S135="","",IF(T135="Y",ROUNDUP(S135*RarityBackground!$D$4,0),IF(T135="N",ROUNDUP(S135*RarityBackground!$D$3,0))))</f>
        <v/>
      </c>
      <c r="AU135" s="5" t="str">
        <f>IF(U135="","",IF(V135="Y",((RarityBackground!$D$4*U135)*(RarityBackground!$F$3+W135)),((RarityBackground!$D$3*U135)*(RarityBackground!$F$3+W135))))</f>
        <v/>
      </c>
      <c r="AV135" s="5" t="str">
        <f>IF(X135="","",IF(Y135="Y",(RarityBackground!$D$4*X135)*IF(Z135="Y",RarityBackground!$F$9,RarityBackground!$F$10),(RarityBackground!$D$3*X135)*IF(Z135="Y",RarityBackground!$F$9,RarityBackground!$F$10)))</f>
        <v/>
      </c>
      <c r="AW135" s="5" t="str">
        <f>IF(AA135="","",AA135*RarityBackground!$D$2)</f>
        <v/>
      </c>
      <c r="AX135" s="5" t="str">
        <f t="shared" si="2"/>
        <v/>
      </c>
      <c r="AY135" s="5" t="str">
        <f>IF(AC135="","",VLOOKUP(AC135,RarityBackground!$A$7:$B$17,2,0))</f>
        <v/>
      </c>
      <c r="AZ135" s="5" t="str">
        <f>IF(AD135="","",IF(AD135="Y",AY135*RarityBackground!$F$5,IF(AD135="N",AY135*(IF(RarityBackground!$F$3+(AE135-1)&gt;10,10,RarityBackground!$F$3+(AE135-1)))))-AY135)</f>
        <v/>
      </c>
      <c r="BA135" s="5" t="str">
        <f>IF(AF135="","",VLOOKUP(AF135,RarityBackground!$A$7:$B$17,2,0))</f>
        <v/>
      </c>
      <c r="BB135" s="5" t="str">
        <f>IF(AG135="","",IF(AG135="Y",BA135*RarityBackground!$F$5,IF(AG135="N",BA135*(IF(RarityBackground!$F$3+(AH135-1)&gt;10,10,RarityBackground!$F$3+(AH135-1)))))-BA135)</f>
        <v/>
      </c>
    </row>
    <row r="136" ht="15.75" customHeight="1">
      <c r="C136" s="6"/>
      <c r="D136" s="5" t="str">
        <f>IF(A136="","",ROUNDUP(SUM(AI136:BB136)*VLOOKUP(B136,RarityBackground!$A$1:$B$6,2,)*IF(C136="Yes",1,1.1),0))</f>
        <v/>
      </c>
      <c r="F136" s="7"/>
      <c r="I136" s="7"/>
      <c r="J136" s="7"/>
      <c r="K136" s="6"/>
      <c r="L136" s="8"/>
      <c r="M136" s="7"/>
      <c r="N136" s="6"/>
      <c r="O136" s="6"/>
      <c r="P136" s="6"/>
      <c r="Q136" s="8"/>
      <c r="R136" s="7"/>
      <c r="S136" s="7"/>
      <c r="T136" s="6"/>
      <c r="U136" s="6"/>
      <c r="V136" s="6"/>
      <c r="W136" s="6"/>
      <c r="X136" s="6"/>
      <c r="Y136" s="6"/>
      <c r="Z136" s="6"/>
      <c r="AA136" s="8"/>
      <c r="AB136" s="7"/>
      <c r="AC136" s="7"/>
      <c r="AD136" s="6"/>
      <c r="AE136" s="6"/>
      <c r="AF136" s="6"/>
      <c r="AG136" s="6"/>
      <c r="AH136" s="6"/>
      <c r="AI136" s="7" t="str">
        <f>IF(F136="","",F136+IF(G136="",0,VLOOKUP(G136,RarityBackground!$E$7:$F$9,2,0)))</f>
        <v/>
      </c>
      <c r="AJ136" s="5" t="str">
        <f>IF(H136="","",F136+IF(H136=1,RarityBackground!$F$1,IF(H136=2,RarityBackground!$F$1*3,IF(H136=3,RarityBackground!$F$1*6,"Error"))))</f>
        <v/>
      </c>
      <c r="AK136" s="5" t="str">
        <f>IF(I136="","",IF(I136=1,RarityBackground!$F$2,IF(I136=2,RarityBackground!$F$2*3,IF(I136=3,RarityBackground!$F$2*6,"Error"))))</f>
        <v/>
      </c>
      <c r="AL136" s="5" t="str">
        <f>IF(J136="","",ROUNDUP(RarityBackground!$F$6*VLOOKUP(J136, RarityBackground!$A$18:$B$27,2,0),-1))</f>
        <v/>
      </c>
      <c r="AM136" s="5" t="str">
        <f>IF(K136="","",IF(K136="N","",IF(K136="Y",ROUNDUP(RarityBackground!$F$6,-1),"")))</f>
        <v/>
      </c>
      <c r="AN136" s="5" t="str">
        <f>IF(L136="","",IF(L136=1,RarityBackground!$D$1,IF(L136=2,RarityBackground!$D$1*3,IF(L136=3,RarityBackground!$D$1*6,"Error"))))</f>
        <v/>
      </c>
      <c r="AO136" s="5" t="str">
        <f>IF(M136="","",VLOOKUP(M136,RarityBackground!$A$7:$B$17,2,0))</f>
        <v/>
      </c>
      <c r="AP136" s="5" t="str">
        <f>IF(N136="","",IF(N136="Y",AO136*RarityBackground!$F$5,IF(N136="N",AO136*(IF(RarityBackground!$F$3+(O136-1)&gt;10,10,RarityBackground!$F$3+(O136-1)))))-AO136)</f>
        <v/>
      </c>
      <c r="AQ136" s="5" t="str">
        <f t="shared" si="1"/>
        <v/>
      </c>
      <c r="AR136" s="5" t="str">
        <f>IF(Q136="","",Q136*RarityBackground!$D$5)</f>
        <v/>
      </c>
      <c r="AS136" s="5" t="str">
        <f>IF(R136="","",VLOOKUP(R136&amp;"Save1Minute", RarityBackground!$C$6:$D$20,2,0))</f>
        <v/>
      </c>
      <c r="AT136" s="5" t="str">
        <f>IF(S136="","",IF(T136="Y",ROUNDUP(S136*RarityBackground!$D$4,0),IF(T136="N",ROUNDUP(S136*RarityBackground!$D$3,0))))</f>
        <v/>
      </c>
      <c r="AU136" s="5" t="str">
        <f>IF(U136="","",IF(V136="Y",((RarityBackground!$D$4*U136)*(RarityBackground!$F$3+W136)),((RarityBackground!$D$3*U136)*(RarityBackground!$F$3+W136))))</f>
        <v/>
      </c>
      <c r="AV136" s="5" t="str">
        <f>IF(X136="","",IF(Y136="Y",(RarityBackground!$D$4*X136)*IF(Z136="Y",RarityBackground!$F$9,RarityBackground!$F$10),(RarityBackground!$D$3*X136)*IF(Z136="Y",RarityBackground!$F$9,RarityBackground!$F$10)))</f>
        <v/>
      </c>
      <c r="AW136" s="5" t="str">
        <f>IF(AA136="","",AA136*RarityBackground!$D$2)</f>
        <v/>
      </c>
      <c r="AX136" s="5" t="str">
        <f t="shared" si="2"/>
        <v/>
      </c>
      <c r="AY136" s="5" t="str">
        <f>IF(AC136="","",VLOOKUP(AC136,RarityBackground!$A$7:$B$17,2,0))</f>
        <v/>
      </c>
      <c r="AZ136" s="5" t="str">
        <f>IF(AD136="","",IF(AD136="Y",AY136*RarityBackground!$F$5,IF(AD136="N",AY136*(IF(RarityBackground!$F$3+(AE136-1)&gt;10,10,RarityBackground!$F$3+(AE136-1)))))-AY136)</f>
        <v/>
      </c>
      <c r="BA136" s="5" t="str">
        <f>IF(AF136="","",VLOOKUP(AF136,RarityBackground!$A$7:$B$17,2,0))</f>
        <v/>
      </c>
      <c r="BB136" s="5" t="str">
        <f>IF(AG136="","",IF(AG136="Y",BA136*RarityBackground!$F$5,IF(AG136="N",BA136*(IF(RarityBackground!$F$3+(AH136-1)&gt;10,10,RarityBackground!$F$3+(AH136-1)))))-BA136)</f>
        <v/>
      </c>
    </row>
    <row r="137" ht="15.75" customHeight="1">
      <c r="C137" s="6"/>
      <c r="D137" s="5" t="str">
        <f>IF(A137="","",ROUNDUP(SUM(AI137:BB137)*VLOOKUP(B137,RarityBackground!$A$1:$B$6,2,)*IF(C137="Yes",1,1.1),0))</f>
        <v/>
      </c>
      <c r="F137" s="7"/>
      <c r="I137" s="7"/>
      <c r="J137" s="7"/>
      <c r="K137" s="6"/>
      <c r="L137" s="8"/>
      <c r="M137" s="7"/>
      <c r="N137" s="6"/>
      <c r="O137" s="6"/>
      <c r="P137" s="6"/>
      <c r="Q137" s="8"/>
      <c r="R137" s="7"/>
      <c r="S137" s="7"/>
      <c r="T137" s="6"/>
      <c r="U137" s="6"/>
      <c r="V137" s="6"/>
      <c r="W137" s="6"/>
      <c r="X137" s="6"/>
      <c r="Y137" s="6"/>
      <c r="Z137" s="6"/>
      <c r="AA137" s="8"/>
      <c r="AB137" s="7"/>
      <c r="AC137" s="7"/>
      <c r="AD137" s="6"/>
      <c r="AE137" s="6"/>
      <c r="AF137" s="6"/>
      <c r="AG137" s="6"/>
      <c r="AH137" s="6"/>
      <c r="AI137" s="7" t="str">
        <f>IF(F137="","",F137+IF(G137="",0,VLOOKUP(G137,RarityBackground!$E$7:$F$9,2,0)))</f>
        <v/>
      </c>
      <c r="AJ137" s="5" t="str">
        <f>IF(H137="","",F137+IF(H137=1,RarityBackground!$F$1,IF(H137=2,RarityBackground!$F$1*3,IF(H137=3,RarityBackground!$F$1*6,"Error"))))</f>
        <v/>
      </c>
      <c r="AK137" s="5" t="str">
        <f>IF(I137="","",IF(I137=1,RarityBackground!$F$2,IF(I137=2,RarityBackground!$F$2*3,IF(I137=3,RarityBackground!$F$2*6,"Error"))))</f>
        <v/>
      </c>
      <c r="AL137" s="5" t="str">
        <f>IF(J137="","",ROUNDUP(RarityBackground!$F$6*VLOOKUP(J137, RarityBackground!$A$18:$B$27,2,0),-1))</f>
        <v/>
      </c>
      <c r="AM137" s="5" t="str">
        <f>IF(K137="","",IF(K137="N","",IF(K137="Y",ROUNDUP(RarityBackground!$F$6,-1),"")))</f>
        <v/>
      </c>
      <c r="AN137" s="5" t="str">
        <f>IF(L137="","",IF(L137=1,RarityBackground!$D$1,IF(L137=2,RarityBackground!$D$1*3,IF(L137=3,RarityBackground!$D$1*6,"Error"))))</f>
        <v/>
      </c>
      <c r="AO137" s="5" t="str">
        <f>IF(M137="","",VLOOKUP(M137,RarityBackground!$A$7:$B$17,2,0))</f>
        <v/>
      </c>
      <c r="AP137" s="5" t="str">
        <f>IF(N137="","",IF(N137="Y",AO137*RarityBackground!$F$5,IF(N137="N",AO137*(IF(RarityBackground!$F$3+(O137-1)&gt;10,10,RarityBackground!$F$3+(O137-1)))))-AO137)</f>
        <v/>
      </c>
      <c r="AQ137" s="5" t="str">
        <f t="shared" si="1"/>
        <v/>
      </c>
      <c r="AR137" s="5" t="str">
        <f>IF(Q137="","",Q137*RarityBackground!$D$5)</f>
        <v/>
      </c>
      <c r="AS137" s="5" t="str">
        <f>IF(R137="","",VLOOKUP(R137&amp;"Save1Minute", RarityBackground!$C$6:$D$20,2,0))</f>
        <v/>
      </c>
      <c r="AT137" s="5" t="str">
        <f>IF(S137="","",IF(T137="Y",ROUNDUP(S137*RarityBackground!$D$4,0),IF(T137="N",ROUNDUP(S137*RarityBackground!$D$3,0))))</f>
        <v/>
      </c>
      <c r="AU137" s="5" t="str">
        <f>IF(U137="","",IF(V137="Y",((RarityBackground!$D$4*U137)*(RarityBackground!$F$3+W137)),((RarityBackground!$D$3*U137)*(RarityBackground!$F$3+W137))))</f>
        <v/>
      </c>
      <c r="AV137" s="5" t="str">
        <f>IF(X137="","",IF(Y137="Y",(RarityBackground!$D$4*X137)*IF(Z137="Y",RarityBackground!$F$9,RarityBackground!$F$10),(RarityBackground!$D$3*X137)*IF(Z137="Y",RarityBackground!$F$9,RarityBackground!$F$10)))</f>
        <v/>
      </c>
      <c r="AW137" s="5" t="str">
        <f>IF(AA137="","",AA137*RarityBackground!$D$2)</f>
        <v/>
      </c>
      <c r="AX137" s="5" t="str">
        <f t="shared" si="2"/>
        <v/>
      </c>
      <c r="AY137" s="5" t="str">
        <f>IF(AC137="","",VLOOKUP(AC137,RarityBackground!$A$7:$B$17,2,0))</f>
        <v/>
      </c>
      <c r="AZ137" s="5" t="str">
        <f>IF(AD137="","",IF(AD137="Y",AY137*RarityBackground!$F$5,IF(AD137="N",AY137*(IF(RarityBackground!$F$3+(AE137-1)&gt;10,10,RarityBackground!$F$3+(AE137-1)))))-AY137)</f>
        <v/>
      </c>
      <c r="BA137" s="5" t="str">
        <f>IF(AF137="","",VLOOKUP(AF137,RarityBackground!$A$7:$B$17,2,0))</f>
        <v/>
      </c>
      <c r="BB137" s="5" t="str">
        <f>IF(AG137="","",IF(AG137="Y",BA137*RarityBackground!$F$5,IF(AG137="N",BA137*(IF(RarityBackground!$F$3+(AH137-1)&gt;10,10,RarityBackground!$F$3+(AH137-1)))))-BA137)</f>
        <v/>
      </c>
    </row>
    <row r="138" ht="15.75" customHeight="1">
      <c r="C138" s="6"/>
      <c r="D138" s="5" t="str">
        <f>IF(A138="","",ROUNDUP(SUM(AI138:BB138)*VLOOKUP(B138,RarityBackground!$A$1:$B$6,2,)*IF(C138="Yes",1,1.1),0))</f>
        <v/>
      </c>
      <c r="F138" s="7"/>
      <c r="I138" s="7"/>
      <c r="J138" s="7"/>
      <c r="K138" s="6"/>
      <c r="L138" s="8"/>
      <c r="M138" s="7"/>
      <c r="N138" s="6"/>
      <c r="O138" s="6"/>
      <c r="P138" s="6"/>
      <c r="Q138" s="8"/>
      <c r="R138" s="7"/>
      <c r="S138" s="7"/>
      <c r="T138" s="6"/>
      <c r="U138" s="6"/>
      <c r="V138" s="6"/>
      <c r="W138" s="6"/>
      <c r="X138" s="6"/>
      <c r="Y138" s="6"/>
      <c r="Z138" s="6"/>
      <c r="AA138" s="8"/>
      <c r="AB138" s="7"/>
      <c r="AC138" s="7"/>
      <c r="AD138" s="6"/>
      <c r="AE138" s="6"/>
      <c r="AF138" s="6"/>
      <c r="AG138" s="6"/>
      <c r="AH138" s="6"/>
      <c r="AI138" s="7" t="str">
        <f>IF(F138="","",F138+IF(G138="",0,VLOOKUP(G138,RarityBackground!$E$7:$F$9,2,0)))</f>
        <v/>
      </c>
      <c r="AJ138" s="5" t="str">
        <f>IF(H138="","",F138+IF(H138=1,RarityBackground!$F$1,IF(H138=2,RarityBackground!$F$1*3,IF(H138=3,RarityBackground!$F$1*6,"Error"))))</f>
        <v/>
      </c>
      <c r="AK138" s="5" t="str">
        <f>IF(I138="","",IF(I138=1,RarityBackground!$F$2,IF(I138=2,RarityBackground!$F$2*3,IF(I138=3,RarityBackground!$F$2*6,"Error"))))</f>
        <v/>
      </c>
      <c r="AL138" s="5" t="str">
        <f>IF(J138="","",ROUNDUP(RarityBackground!$F$6*VLOOKUP(J138, RarityBackground!$A$18:$B$27,2,0),-1))</f>
        <v/>
      </c>
      <c r="AM138" s="5" t="str">
        <f>IF(K138="","",IF(K138="N","",IF(K138="Y",ROUNDUP(RarityBackground!$F$6,-1),"")))</f>
        <v/>
      </c>
      <c r="AN138" s="5" t="str">
        <f>IF(L138="","",IF(L138=1,RarityBackground!$D$1,IF(L138=2,RarityBackground!$D$1*3,IF(L138=3,RarityBackground!$D$1*6,"Error"))))</f>
        <v/>
      </c>
      <c r="AO138" s="5" t="str">
        <f>IF(M138="","",VLOOKUP(M138,RarityBackground!$A$7:$B$17,2,0))</f>
        <v/>
      </c>
      <c r="AP138" s="5" t="str">
        <f>IF(N138="","",IF(N138="Y",AO138*RarityBackground!$F$5,IF(N138="N",AO138*(IF(RarityBackground!$F$3+(O138-1)&gt;10,10,RarityBackground!$F$3+(O138-1)))))-AO138)</f>
        <v/>
      </c>
      <c r="AQ138" s="5" t="str">
        <f t="shared" si="1"/>
        <v/>
      </c>
      <c r="AR138" s="5" t="str">
        <f>IF(Q138="","",Q138*RarityBackground!$D$5)</f>
        <v/>
      </c>
      <c r="AS138" s="5" t="str">
        <f>IF(R138="","",VLOOKUP(R138&amp;"Save1Minute", RarityBackground!$C$6:$D$20,2,0))</f>
        <v/>
      </c>
      <c r="AT138" s="5" t="str">
        <f>IF(S138="","",IF(T138="Y",ROUNDUP(S138*RarityBackground!$D$4,0),IF(T138="N",ROUNDUP(S138*RarityBackground!$D$3,0))))</f>
        <v/>
      </c>
      <c r="AU138" s="5" t="str">
        <f>IF(U138="","",IF(V138="Y",((RarityBackground!$D$4*U138)*(RarityBackground!$F$3+W138)),((RarityBackground!$D$3*U138)*(RarityBackground!$F$3+W138))))</f>
        <v/>
      </c>
      <c r="AV138" s="5" t="str">
        <f>IF(X138="","",IF(Y138="Y",(RarityBackground!$D$4*X138)*IF(Z138="Y",RarityBackground!$F$9,RarityBackground!$F$10),(RarityBackground!$D$3*X138)*IF(Z138="Y",RarityBackground!$F$9,RarityBackground!$F$10)))</f>
        <v/>
      </c>
      <c r="AW138" s="5" t="str">
        <f>IF(AA138="","",AA138*RarityBackground!$D$2)</f>
        <v/>
      </c>
      <c r="AX138" s="5" t="str">
        <f t="shared" si="2"/>
        <v/>
      </c>
      <c r="AY138" s="5" t="str">
        <f>IF(AC138="","",VLOOKUP(AC138,RarityBackground!$A$7:$B$17,2,0))</f>
        <v/>
      </c>
      <c r="AZ138" s="5" t="str">
        <f>IF(AD138="","",IF(AD138="Y",AY138*RarityBackground!$F$5,IF(AD138="N",AY138*(IF(RarityBackground!$F$3+(AE138-1)&gt;10,10,RarityBackground!$F$3+(AE138-1)))))-AY138)</f>
        <v/>
      </c>
      <c r="BA138" s="5" t="str">
        <f>IF(AF138="","",VLOOKUP(AF138,RarityBackground!$A$7:$B$17,2,0))</f>
        <v/>
      </c>
      <c r="BB138" s="5" t="str">
        <f>IF(AG138="","",IF(AG138="Y",BA138*RarityBackground!$F$5,IF(AG138="N",BA138*(IF(RarityBackground!$F$3+(AH138-1)&gt;10,10,RarityBackground!$F$3+(AH138-1)))))-BA138)</f>
        <v/>
      </c>
    </row>
    <row r="139" ht="15.75" customHeight="1">
      <c r="C139" s="6"/>
      <c r="D139" s="5" t="str">
        <f>IF(A139="","",ROUNDUP(SUM(AI139:BB139)*VLOOKUP(B139,RarityBackground!$A$1:$B$6,2,)*IF(C139="Yes",1,1.1),0))</f>
        <v/>
      </c>
      <c r="F139" s="7"/>
      <c r="I139" s="7"/>
      <c r="J139" s="7"/>
      <c r="K139" s="6"/>
      <c r="L139" s="8"/>
      <c r="M139" s="7"/>
      <c r="N139" s="6"/>
      <c r="O139" s="6"/>
      <c r="P139" s="6"/>
      <c r="Q139" s="8"/>
      <c r="R139" s="7"/>
      <c r="S139" s="7"/>
      <c r="T139" s="6"/>
      <c r="U139" s="6"/>
      <c r="V139" s="6"/>
      <c r="W139" s="6"/>
      <c r="X139" s="6"/>
      <c r="Y139" s="6"/>
      <c r="Z139" s="6"/>
      <c r="AA139" s="8"/>
      <c r="AB139" s="7"/>
      <c r="AC139" s="7"/>
      <c r="AD139" s="6"/>
      <c r="AE139" s="6"/>
      <c r="AF139" s="6"/>
      <c r="AG139" s="6"/>
      <c r="AH139" s="6"/>
      <c r="AI139" s="7" t="str">
        <f>IF(F139="","",F139+IF(G139="",0,VLOOKUP(G139,RarityBackground!$E$7:$F$9,2,0)))</f>
        <v/>
      </c>
      <c r="AJ139" s="5" t="str">
        <f>IF(H139="","",F139+IF(H139=1,RarityBackground!$F$1,IF(H139=2,RarityBackground!$F$1*3,IF(H139=3,RarityBackground!$F$1*6,"Error"))))</f>
        <v/>
      </c>
      <c r="AK139" s="5" t="str">
        <f>IF(I139="","",IF(I139=1,RarityBackground!$F$2,IF(I139=2,RarityBackground!$F$2*3,IF(I139=3,RarityBackground!$F$2*6,"Error"))))</f>
        <v/>
      </c>
      <c r="AL139" s="5" t="str">
        <f>IF(J139="","",ROUNDUP(RarityBackground!$F$6*VLOOKUP(J139, RarityBackground!$A$18:$B$27,2,0),-1))</f>
        <v/>
      </c>
      <c r="AM139" s="5" t="str">
        <f>IF(K139="","",IF(K139="N","",IF(K139="Y",ROUNDUP(RarityBackground!$F$6,-1),"")))</f>
        <v/>
      </c>
      <c r="AN139" s="5" t="str">
        <f>IF(L139="","",IF(L139=1,RarityBackground!$D$1,IF(L139=2,RarityBackground!$D$1*3,IF(L139=3,RarityBackground!$D$1*6,"Error"))))</f>
        <v/>
      </c>
      <c r="AO139" s="5" t="str">
        <f>IF(M139="","",VLOOKUP(M139,RarityBackground!$A$7:$B$17,2,0))</f>
        <v/>
      </c>
      <c r="AP139" s="5" t="str">
        <f>IF(N139="","",IF(N139="Y",AO139*RarityBackground!$F$5,IF(N139="N",AO139*(IF(RarityBackground!$F$3+(O139-1)&gt;10,10,RarityBackground!$F$3+(O139-1)))))-AO139)</f>
        <v/>
      </c>
      <c r="AQ139" s="5" t="str">
        <f t="shared" si="1"/>
        <v/>
      </c>
      <c r="AR139" s="5" t="str">
        <f>IF(Q139="","",Q139*RarityBackground!$D$5)</f>
        <v/>
      </c>
      <c r="AS139" s="5" t="str">
        <f>IF(R139="","",VLOOKUP(R139&amp;"Save1Minute", RarityBackground!$C$6:$D$20,2,0))</f>
        <v/>
      </c>
      <c r="AT139" s="5" t="str">
        <f>IF(S139="","",IF(T139="Y",ROUNDUP(S139*RarityBackground!$D$4,0),IF(T139="N",ROUNDUP(S139*RarityBackground!$D$3,0))))</f>
        <v/>
      </c>
      <c r="AU139" s="5" t="str">
        <f>IF(U139="","",IF(V139="Y",((RarityBackground!$D$4*U139)*(RarityBackground!$F$3+W139)),((RarityBackground!$D$3*U139)*(RarityBackground!$F$3+W139))))</f>
        <v/>
      </c>
      <c r="AV139" s="5" t="str">
        <f>IF(X139="","",IF(Y139="Y",(RarityBackground!$D$4*X139)*IF(Z139="Y",RarityBackground!$F$9,RarityBackground!$F$10),(RarityBackground!$D$3*X139)*IF(Z139="Y",RarityBackground!$F$9,RarityBackground!$F$10)))</f>
        <v/>
      </c>
      <c r="AW139" s="5" t="str">
        <f>IF(AA139="","",AA139*RarityBackground!$D$2)</f>
        <v/>
      </c>
      <c r="AX139" s="5" t="str">
        <f t="shared" si="2"/>
        <v/>
      </c>
      <c r="AY139" s="5" t="str">
        <f>IF(AC139="","",VLOOKUP(AC139,RarityBackground!$A$7:$B$17,2,0))</f>
        <v/>
      </c>
      <c r="AZ139" s="5" t="str">
        <f>IF(AD139="","",IF(AD139="Y",AY139*RarityBackground!$F$5,IF(AD139="N",AY139*(IF(RarityBackground!$F$3+(AE139-1)&gt;10,10,RarityBackground!$F$3+(AE139-1)))))-AY139)</f>
        <v/>
      </c>
      <c r="BA139" s="5" t="str">
        <f>IF(AF139="","",VLOOKUP(AF139,RarityBackground!$A$7:$B$17,2,0))</f>
        <v/>
      </c>
      <c r="BB139" s="5" t="str">
        <f>IF(AG139="","",IF(AG139="Y",BA139*RarityBackground!$F$5,IF(AG139="N",BA139*(IF(RarityBackground!$F$3+(AH139-1)&gt;10,10,RarityBackground!$F$3+(AH139-1)))))-BA139)</f>
        <v/>
      </c>
    </row>
    <row r="140" ht="15.75" customHeight="1">
      <c r="C140" s="6"/>
      <c r="D140" s="5" t="str">
        <f>IF(A140="","",ROUNDUP(SUM(AI140:BB140)*VLOOKUP(B140,RarityBackground!$A$1:$B$6,2,)*IF(C140="Yes",1,1.1),0))</f>
        <v/>
      </c>
      <c r="F140" s="7"/>
      <c r="I140" s="7"/>
      <c r="J140" s="7"/>
      <c r="K140" s="6"/>
      <c r="L140" s="8"/>
      <c r="M140" s="7"/>
      <c r="N140" s="6"/>
      <c r="O140" s="6"/>
      <c r="P140" s="6"/>
      <c r="Q140" s="8"/>
      <c r="R140" s="7"/>
      <c r="S140" s="7"/>
      <c r="T140" s="6"/>
      <c r="U140" s="6"/>
      <c r="V140" s="6"/>
      <c r="W140" s="6"/>
      <c r="X140" s="6"/>
      <c r="Y140" s="6"/>
      <c r="Z140" s="6"/>
      <c r="AA140" s="8"/>
      <c r="AB140" s="7"/>
      <c r="AC140" s="7"/>
      <c r="AD140" s="6"/>
      <c r="AE140" s="6"/>
      <c r="AF140" s="6"/>
      <c r="AG140" s="6"/>
      <c r="AH140" s="6"/>
      <c r="AI140" s="7" t="str">
        <f>IF(F140="","",F140+IF(G140="",0,VLOOKUP(G140,RarityBackground!$E$7:$F$9,2,0)))</f>
        <v/>
      </c>
      <c r="AJ140" s="5" t="str">
        <f>IF(H140="","",F140+IF(H140=1,RarityBackground!$F$1,IF(H140=2,RarityBackground!$F$1*3,IF(H140=3,RarityBackground!$F$1*6,"Error"))))</f>
        <v/>
      </c>
      <c r="AK140" s="5" t="str">
        <f>IF(I140="","",IF(I140=1,RarityBackground!$F$2,IF(I140=2,RarityBackground!$F$2*3,IF(I140=3,RarityBackground!$F$2*6,"Error"))))</f>
        <v/>
      </c>
      <c r="AL140" s="5" t="str">
        <f>IF(J140="","",ROUNDUP(RarityBackground!$F$6*VLOOKUP(J140, RarityBackground!$A$18:$B$27,2,0),-1))</f>
        <v/>
      </c>
      <c r="AM140" s="5" t="str">
        <f>IF(K140="","",IF(K140="N","",IF(K140="Y",ROUNDUP(RarityBackground!$F$6,-1),"")))</f>
        <v/>
      </c>
      <c r="AN140" s="5" t="str">
        <f>IF(L140="","",IF(L140=1,RarityBackground!$D$1,IF(L140=2,RarityBackground!$D$1*3,IF(L140=3,RarityBackground!$D$1*6,"Error"))))</f>
        <v/>
      </c>
      <c r="AO140" s="5" t="str">
        <f>IF(M140="","",VLOOKUP(M140,RarityBackground!$A$7:$B$17,2,0))</f>
        <v/>
      </c>
      <c r="AP140" s="5" t="str">
        <f>IF(N140="","",IF(N140="Y",AO140*RarityBackground!$F$5,IF(N140="N",AO140*(IF(RarityBackground!$F$3+(O140-1)&gt;10,10,RarityBackground!$F$3+(O140-1)))))-AO140)</f>
        <v/>
      </c>
      <c r="AQ140" s="5" t="str">
        <f t="shared" si="1"/>
        <v/>
      </c>
      <c r="AR140" s="5" t="str">
        <f>IF(Q140="","",Q140*RarityBackground!$D$5)</f>
        <v/>
      </c>
      <c r="AS140" s="5" t="str">
        <f>IF(R140="","",VLOOKUP(R140&amp;"Save1Minute", RarityBackground!$C$6:$D$20,2,0))</f>
        <v/>
      </c>
      <c r="AT140" s="5" t="str">
        <f>IF(S140="","",IF(T140="Y",ROUNDUP(S140*RarityBackground!$D$4,0),IF(T140="N",ROUNDUP(S140*RarityBackground!$D$3,0))))</f>
        <v/>
      </c>
      <c r="AU140" s="5" t="str">
        <f>IF(U140="","",IF(V140="Y",((RarityBackground!$D$4*U140)*(RarityBackground!$F$3+W140)),((RarityBackground!$D$3*U140)*(RarityBackground!$F$3+W140))))</f>
        <v/>
      </c>
      <c r="AV140" s="5" t="str">
        <f>IF(X140="","",IF(Y140="Y",(RarityBackground!$D$4*X140)*IF(Z140="Y",RarityBackground!$F$9,RarityBackground!$F$10),(RarityBackground!$D$3*X140)*IF(Z140="Y",RarityBackground!$F$9,RarityBackground!$F$10)))</f>
        <v/>
      </c>
      <c r="AW140" s="5" t="str">
        <f>IF(AA140="","",AA140*RarityBackground!$D$2)</f>
        <v/>
      </c>
      <c r="AX140" s="5" t="str">
        <f t="shared" si="2"/>
        <v/>
      </c>
      <c r="AY140" s="5" t="str">
        <f>IF(AC140="","",VLOOKUP(AC140,RarityBackground!$A$7:$B$17,2,0))</f>
        <v/>
      </c>
      <c r="AZ140" s="5" t="str">
        <f>IF(AD140="","",IF(AD140="Y",AY140*RarityBackground!$F$5,IF(AD140="N",AY140*(IF(RarityBackground!$F$3+(AE140-1)&gt;10,10,RarityBackground!$F$3+(AE140-1)))))-AY140)</f>
        <v/>
      </c>
      <c r="BA140" s="5" t="str">
        <f>IF(AF140="","",VLOOKUP(AF140,RarityBackground!$A$7:$B$17,2,0))</f>
        <v/>
      </c>
      <c r="BB140" s="5" t="str">
        <f>IF(AG140="","",IF(AG140="Y",BA140*RarityBackground!$F$5,IF(AG140="N",BA140*(IF(RarityBackground!$F$3+(AH140-1)&gt;10,10,RarityBackground!$F$3+(AH140-1)))))-BA140)</f>
        <v/>
      </c>
    </row>
    <row r="141" ht="15.75" customHeight="1">
      <c r="C141" s="6"/>
      <c r="D141" s="5" t="str">
        <f>IF(A141="","",ROUNDUP(SUM(AI141:BB141)*VLOOKUP(B141,RarityBackground!$A$1:$B$6,2,)*IF(C141="Yes",1,1.1),0))</f>
        <v/>
      </c>
      <c r="F141" s="7"/>
      <c r="I141" s="7"/>
      <c r="J141" s="7"/>
      <c r="K141" s="6"/>
      <c r="L141" s="8"/>
      <c r="M141" s="7"/>
      <c r="N141" s="6"/>
      <c r="O141" s="6"/>
      <c r="P141" s="6"/>
      <c r="Q141" s="8"/>
      <c r="R141" s="7"/>
      <c r="S141" s="7"/>
      <c r="T141" s="6"/>
      <c r="U141" s="6"/>
      <c r="V141" s="6"/>
      <c r="W141" s="6"/>
      <c r="X141" s="6"/>
      <c r="Y141" s="6"/>
      <c r="Z141" s="6"/>
      <c r="AA141" s="8"/>
      <c r="AB141" s="7"/>
      <c r="AC141" s="7"/>
      <c r="AD141" s="6"/>
      <c r="AE141" s="6"/>
      <c r="AF141" s="6"/>
      <c r="AG141" s="6"/>
      <c r="AH141" s="6"/>
      <c r="AI141" s="7" t="str">
        <f>IF(F141="","",F141+IF(G141="",0,VLOOKUP(G141,RarityBackground!$E$7:$F$9,2,0)))</f>
        <v/>
      </c>
      <c r="AJ141" s="5" t="str">
        <f>IF(H141="","",F141+IF(H141=1,RarityBackground!$F$1,IF(H141=2,RarityBackground!$F$1*3,IF(H141=3,RarityBackground!$F$1*6,"Error"))))</f>
        <v/>
      </c>
      <c r="AK141" s="5" t="str">
        <f>IF(I141="","",IF(I141=1,RarityBackground!$F$2,IF(I141=2,RarityBackground!$F$2*3,IF(I141=3,RarityBackground!$F$2*6,"Error"))))</f>
        <v/>
      </c>
      <c r="AL141" s="5" t="str">
        <f>IF(J141="","",ROUNDUP(RarityBackground!$F$6*VLOOKUP(J141, RarityBackground!$A$18:$B$27,2,0),-1))</f>
        <v/>
      </c>
      <c r="AM141" s="5" t="str">
        <f>IF(K141="","",IF(K141="N","",IF(K141="Y",ROUNDUP(RarityBackground!$F$6,-1),"")))</f>
        <v/>
      </c>
      <c r="AN141" s="5" t="str">
        <f>IF(L141="","",IF(L141=1,RarityBackground!$D$1,IF(L141=2,RarityBackground!$D$1*3,IF(L141=3,RarityBackground!$D$1*6,"Error"))))</f>
        <v/>
      </c>
      <c r="AO141" s="5" t="str">
        <f>IF(M141="","",VLOOKUP(M141,RarityBackground!$A$7:$B$17,2,0))</f>
        <v/>
      </c>
      <c r="AP141" s="5" t="str">
        <f>IF(N141="","",IF(N141="Y",AO141*RarityBackground!$F$5,IF(N141="N",AO141*(IF(RarityBackground!$F$3+(O141-1)&gt;10,10,RarityBackground!$F$3+(O141-1)))))-AO141)</f>
        <v/>
      </c>
      <c r="AQ141" s="5" t="str">
        <f t="shared" si="1"/>
        <v/>
      </c>
      <c r="AR141" s="5" t="str">
        <f>IF(Q141="","",Q141*RarityBackground!$D$5)</f>
        <v/>
      </c>
      <c r="AS141" s="5" t="str">
        <f>IF(R141="","",VLOOKUP(R141&amp;"Save1Minute", RarityBackground!$C$6:$D$20,2,0))</f>
        <v/>
      </c>
      <c r="AT141" s="5" t="str">
        <f>IF(S141="","",IF(T141="Y",ROUNDUP(S141*RarityBackground!$D$4,0),IF(T141="N",ROUNDUP(S141*RarityBackground!$D$3,0))))</f>
        <v/>
      </c>
      <c r="AU141" s="5" t="str">
        <f>IF(U141="","",IF(V141="Y",((RarityBackground!$D$4*U141)*(RarityBackground!$F$3+W141)),((RarityBackground!$D$3*U141)*(RarityBackground!$F$3+W141))))</f>
        <v/>
      </c>
      <c r="AV141" s="5" t="str">
        <f>IF(X141="","",IF(Y141="Y",(RarityBackground!$D$4*X141)*IF(Z141="Y",RarityBackground!$F$9,RarityBackground!$F$10),(RarityBackground!$D$3*X141)*IF(Z141="Y",RarityBackground!$F$9,RarityBackground!$F$10)))</f>
        <v/>
      </c>
      <c r="AW141" s="5" t="str">
        <f>IF(AA141="","",AA141*RarityBackground!$D$2)</f>
        <v/>
      </c>
      <c r="AX141" s="5" t="str">
        <f t="shared" si="2"/>
        <v/>
      </c>
      <c r="AY141" s="5" t="str">
        <f>IF(AC141="","",VLOOKUP(AC141,RarityBackground!$A$7:$B$17,2,0))</f>
        <v/>
      </c>
      <c r="AZ141" s="5" t="str">
        <f>IF(AD141="","",IF(AD141="Y",AY141*RarityBackground!$F$5,IF(AD141="N",AY141*(IF(RarityBackground!$F$3+(AE141-1)&gt;10,10,RarityBackground!$F$3+(AE141-1)))))-AY141)</f>
        <v/>
      </c>
      <c r="BA141" s="5" t="str">
        <f>IF(AF141="","",VLOOKUP(AF141,RarityBackground!$A$7:$B$17,2,0))</f>
        <v/>
      </c>
      <c r="BB141" s="5" t="str">
        <f>IF(AG141="","",IF(AG141="Y",BA141*RarityBackground!$F$5,IF(AG141="N",BA141*(IF(RarityBackground!$F$3+(AH141-1)&gt;10,10,RarityBackground!$F$3+(AH141-1)))))-BA141)</f>
        <v/>
      </c>
    </row>
    <row r="142" ht="15.75" customHeight="1">
      <c r="C142" s="6"/>
      <c r="D142" s="5" t="str">
        <f>IF(A142="","",ROUNDUP(SUM(AI142:BB142)*VLOOKUP(B142,RarityBackground!$A$1:$B$6,2,)*IF(C142="Yes",1,1.1),0))</f>
        <v/>
      </c>
      <c r="F142" s="7"/>
      <c r="I142" s="7"/>
      <c r="J142" s="7"/>
      <c r="K142" s="6"/>
      <c r="L142" s="8"/>
      <c r="M142" s="7"/>
      <c r="N142" s="6"/>
      <c r="O142" s="6"/>
      <c r="P142" s="6"/>
      <c r="Q142" s="8"/>
      <c r="R142" s="7"/>
      <c r="S142" s="7"/>
      <c r="T142" s="6"/>
      <c r="U142" s="6"/>
      <c r="V142" s="6"/>
      <c r="W142" s="6"/>
      <c r="X142" s="6"/>
      <c r="Y142" s="6"/>
      <c r="Z142" s="6"/>
      <c r="AA142" s="8"/>
      <c r="AB142" s="7"/>
      <c r="AC142" s="7"/>
      <c r="AD142" s="6"/>
      <c r="AE142" s="6"/>
      <c r="AF142" s="6"/>
      <c r="AG142" s="6"/>
      <c r="AH142" s="6"/>
      <c r="AI142" s="7" t="str">
        <f>IF(F142="","",F142+IF(G142="",0,VLOOKUP(G142,RarityBackground!$E$7:$F$9,2,0)))</f>
        <v/>
      </c>
      <c r="AJ142" s="5" t="str">
        <f>IF(H142="","",F142+IF(H142=1,RarityBackground!$F$1,IF(H142=2,RarityBackground!$F$1*3,IF(H142=3,RarityBackground!$F$1*6,"Error"))))</f>
        <v/>
      </c>
      <c r="AK142" s="5" t="str">
        <f>IF(I142="","",IF(I142=1,RarityBackground!$F$2,IF(I142=2,RarityBackground!$F$2*3,IF(I142=3,RarityBackground!$F$2*6,"Error"))))</f>
        <v/>
      </c>
      <c r="AL142" s="5" t="str">
        <f>IF(J142="","",ROUNDUP(RarityBackground!$F$6*VLOOKUP(J142, RarityBackground!$A$18:$B$27,2,0),-1))</f>
        <v/>
      </c>
      <c r="AM142" s="5" t="str">
        <f>IF(K142="","",IF(K142="N","",IF(K142="Y",ROUNDUP(RarityBackground!$F$6,-1),"")))</f>
        <v/>
      </c>
      <c r="AN142" s="5" t="str">
        <f>IF(L142="","",IF(L142=1,RarityBackground!$D$1,IF(L142=2,RarityBackground!$D$1*3,IF(L142=3,RarityBackground!$D$1*6,"Error"))))</f>
        <v/>
      </c>
      <c r="AO142" s="5" t="str">
        <f>IF(M142="","",VLOOKUP(M142,RarityBackground!$A$7:$B$17,2,0))</f>
        <v/>
      </c>
      <c r="AP142" s="5" t="str">
        <f>IF(N142="","",IF(N142="Y",AO142*RarityBackground!$F$5,IF(N142="N",AO142*(IF(RarityBackground!$F$3+(O142-1)&gt;10,10,RarityBackground!$F$3+(O142-1)))))-AO142)</f>
        <v/>
      </c>
      <c r="AQ142" s="5" t="str">
        <f t="shared" si="1"/>
        <v/>
      </c>
      <c r="AR142" s="5" t="str">
        <f>IF(Q142="","",Q142*RarityBackground!$D$5)</f>
        <v/>
      </c>
      <c r="AS142" s="5" t="str">
        <f>IF(R142="","",VLOOKUP(R142&amp;"Save1Minute", RarityBackground!$C$6:$D$20,2,0))</f>
        <v/>
      </c>
      <c r="AT142" s="5" t="str">
        <f>IF(S142="","",IF(T142="Y",ROUNDUP(S142*RarityBackground!$D$4,0),IF(T142="N",ROUNDUP(S142*RarityBackground!$D$3,0))))</f>
        <v/>
      </c>
      <c r="AU142" s="5" t="str">
        <f>IF(U142="","",IF(V142="Y",((RarityBackground!$D$4*U142)*(RarityBackground!$F$3+W142)),((RarityBackground!$D$3*U142)*(RarityBackground!$F$3+W142))))</f>
        <v/>
      </c>
      <c r="AV142" s="5" t="str">
        <f>IF(X142="","",IF(Y142="Y",(RarityBackground!$D$4*X142)*IF(Z142="Y",RarityBackground!$F$9,RarityBackground!$F$10),(RarityBackground!$D$3*X142)*IF(Z142="Y",RarityBackground!$F$9,RarityBackground!$F$10)))</f>
        <v/>
      </c>
      <c r="AW142" s="5" t="str">
        <f>IF(AA142="","",AA142*RarityBackground!$D$2)</f>
        <v/>
      </c>
      <c r="AX142" s="5" t="str">
        <f t="shared" si="2"/>
        <v/>
      </c>
      <c r="AY142" s="5" t="str">
        <f>IF(AC142="","",VLOOKUP(AC142,RarityBackground!$A$7:$B$17,2,0))</f>
        <v/>
      </c>
      <c r="AZ142" s="5" t="str">
        <f>IF(AD142="","",IF(AD142="Y",AY142*RarityBackground!$F$5,IF(AD142="N",AY142*(IF(RarityBackground!$F$3+(AE142-1)&gt;10,10,RarityBackground!$F$3+(AE142-1)))))-AY142)</f>
        <v/>
      </c>
      <c r="BA142" s="5" t="str">
        <f>IF(AF142="","",VLOOKUP(AF142,RarityBackground!$A$7:$B$17,2,0))</f>
        <v/>
      </c>
      <c r="BB142" s="5" t="str">
        <f>IF(AG142="","",IF(AG142="Y",BA142*RarityBackground!$F$5,IF(AG142="N",BA142*(IF(RarityBackground!$F$3+(AH142-1)&gt;10,10,RarityBackground!$F$3+(AH142-1)))))-BA142)</f>
        <v/>
      </c>
    </row>
    <row r="143" ht="15.75" customHeight="1">
      <c r="C143" s="6"/>
      <c r="D143" s="5" t="str">
        <f>IF(A143="","",ROUNDUP(SUM(AI143:BB143)*VLOOKUP(B143,RarityBackground!$A$1:$B$6,2,)*IF(C143="Yes",1,1.1),0))</f>
        <v/>
      </c>
      <c r="F143" s="7"/>
      <c r="I143" s="7"/>
      <c r="J143" s="7"/>
      <c r="K143" s="6"/>
      <c r="L143" s="8"/>
      <c r="M143" s="7"/>
      <c r="N143" s="6"/>
      <c r="O143" s="6"/>
      <c r="P143" s="6"/>
      <c r="Q143" s="8"/>
      <c r="R143" s="7"/>
      <c r="S143" s="7"/>
      <c r="T143" s="6"/>
      <c r="U143" s="6"/>
      <c r="V143" s="6"/>
      <c r="W143" s="6"/>
      <c r="X143" s="6"/>
      <c r="Y143" s="6"/>
      <c r="Z143" s="6"/>
      <c r="AA143" s="8"/>
      <c r="AB143" s="7"/>
      <c r="AC143" s="7"/>
      <c r="AD143" s="6"/>
      <c r="AE143" s="6"/>
      <c r="AF143" s="6"/>
      <c r="AG143" s="6"/>
      <c r="AH143" s="6"/>
      <c r="AI143" s="7" t="str">
        <f>IF(F143="","",F143+IF(G143="",0,VLOOKUP(G143,RarityBackground!$E$7:$F$9,2,0)))</f>
        <v/>
      </c>
      <c r="AJ143" s="5" t="str">
        <f>IF(H143="","",F143+IF(H143=1,RarityBackground!$F$1,IF(H143=2,RarityBackground!$F$1*3,IF(H143=3,RarityBackground!$F$1*6,"Error"))))</f>
        <v/>
      </c>
      <c r="AK143" s="5" t="str">
        <f>IF(I143="","",IF(I143=1,RarityBackground!$F$2,IF(I143=2,RarityBackground!$F$2*3,IF(I143=3,RarityBackground!$F$2*6,"Error"))))</f>
        <v/>
      </c>
      <c r="AL143" s="5" t="str">
        <f>IF(J143="","",ROUNDUP(RarityBackground!$F$6*VLOOKUP(J143, RarityBackground!$A$18:$B$27,2,0),-1))</f>
        <v/>
      </c>
      <c r="AM143" s="5" t="str">
        <f>IF(K143="","",IF(K143="N","",IF(K143="Y",ROUNDUP(RarityBackground!$F$6,-1),"")))</f>
        <v/>
      </c>
      <c r="AN143" s="5" t="str">
        <f>IF(L143="","",IF(L143=1,RarityBackground!$D$1,IF(L143=2,RarityBackground!$D$1*3,IF(L143=3,RarityBackground!$D$1*6,"Error"))))</f>
        <v/>
      </c>
      <c r="AO143" s="5" t="str">
        <f>IF(M143="","",VLOOKUP(M143,RarityBackground!$A$7:$B$17,2,0))</f>
        <v/>
      </c>
      <c r="AP143" s="5" t="str">
        <f>IF(N143="","",IF(N143="Y",AO143*RarityBackground!$F$5,IF(N143="N",AO143*(IF(RarityBackground!$F$3+(O143-1)&gt;10,10,RarityBackground!$F$3+(O143-1)))))-AO143)</f>
        <v/>
      </c>
      <c r="AQ143" s="5" t="str">
        <f t="shared" si="1"/>
        <v/>
      </c>
      <c r="AR143" s="5" t="str">
        <f>IF(Q143="","",Q143*RarityBackground!$D$5)</f>
        <v/>
      </c>
      <c r="AS143" s="5" t="str">
        <f>IF(R143="","",VLOOKUP(R143&amp;"Save1Minute", RarityBackground!$C$6:$D$20,2,0))</f>
        <v/>
      </c>
      <c r="AT143" s="5" t="str">
        <f>IF(S143="","",IF(T143="Y",ROUNDUP(S143*RarityBackground!$D$4,0),IF(T143="N",ROUNDUP(S143*RarityBackground!$D$3,0))))</f>
        <v/>
      </c>
      <c r="AU143" s="5" t="str">
        <f>IF(U143="","",IF(V143="Y",((RarityBackground!$D$4*U143)*(RarityBackground!$F$3+W143)),((RarityBackground!$D$3*U143)*(RarityBackground!$F$3+W143))))</f>
        <v/>
      </c>
      <c r="AV143" s="5" t="str">
        <f>IF(X143="","",IF(Y143="Y",(RarityBackground!$D$4*X143)*IF(Z143="Y",RarityBackground!$F$9,RarityBackground!$F$10),(RarityBackground!$D$3*X143)*IF(Z143="Y",RarityBackground!$F$9,RarityBackground!$F$10)))</f>
        <v/>
      </c>
      <c r="AW143" s="5" t="str">
        <f>IF(AA143="","",AA143*RarityBackground!$D$2)</f>
        <v/>
      </c>
      <c r="AX143" s="5" t="str">
        <f t="shared" si="2"/>
        <v/>
      </c>
      <c r="AY143" s="5" t="str">
        <f>IF(AC143="","",VLOOKUP(AC143,RarityBackground!$A$7:$B$17,2,0))</f>
        <v/>
      </c>
      <c r="AZ143" s="5" t="str">
        <f>IF(AD143="","",IF(AD143="Y",AY143*RarityBackground!$F$5,IF(AD143="N",AY143*(IF(RarityBackground!$F$3+(AE143-1)&gt;10,10,RarityBackground!$F$3+(AE143-1)))))-AY143)</f>
        <v/>
      </c>
      <c r="BA143" s="5" t="str">
        <f>IF(AF143="","",VLOOKUP(AF143,RarityBackground!$A$7:$B$17,2,0))</f>
        <v/>
      </c>
      <c r="BB143" s="5" t="str">
        <f>IF(AG143="","",IF(AG143="Y",BA143*RarityBackground!$F$5,IF(AG143="N",BA143*(IF(RarityBackground!$F$3+(AH143-1)&gt;10,10,RarityBackground!$F$3+(AH143-1)))))-BA143)</f>
        <v/>
      </c>
    </row>
    <row r="144" ht="15.75" customHeight="1">
      <c r="C144" s="6"/>
      <c r="D144" s="5" t="str">
        <f>IF(A144="","",ROUNDUP(SUM(AI144:BB144)*VLOOKUP(B144,RarityBackground!$A$1:$B$6,2,)*IF(C144="Yes",1,1.1),0))</f>
        <v/>
      </c>
      <c r="F144" s="7"/>
      <c r="I144" s="7"/>
      <c r="J144" s="7"/>
      <c r="K144" s="6"/>
      <c r="L144" s="8"/>
      <c r="M144" s="7"/>
      <c r="N144" s="6"/>
      <c r="O144" s="6"/>
      <c r="P144" s="6"/>
      <c r="Q144" s="8"/>
      <c r="R144" s="7"/>
      <c r="S144" s="7"/>
      <c r="T144" s="6"/>
      <c r="U144" s="6"/>
      <c r="V144" s="6"/>
      <c r="W144" s="6"/>
      <c r="X144" s="6"/>
      <c r="Y144" s="6"/>
      <c r="Z144" s="6"/>
      <c r="AA144" s="8"/>
      <c r="AB144" s="7"/>
      <c r="AC144" s="7"/>
      <c r="AD144" s="6"/>
      <c r="AE144" s="6"/>
      <c r="AF144" s="6"/>
      <c r="AG144" s="6"/>
      <c r="AH144" s="6"/>
      <c r="AI144" s="7" t="str">
        <f>IF(F144="","",F144+IF(G144="",0,VLOOKUP(G144,RarityBackground!$E$7:$F$9,2,0)))</f>
        <v/>
      </c>
      <c r="AJ144" s="5" t="str">
        <f>IF(H144="","",F144+IF(H144=1,RarityBackground!$F$1,IF(H144=2,RarityBackground!$F$1*3,IF(H144=3,RarityBackground!$F$1*6,"Error"))))</f>
        <v/>
      </c>
      <c r="AK144" s="5" t="str">
        <f>IF(I144="","",IF(I144=1,RarityBackground!$F$2,IF(I144=2,RarityBackground!$F$2*3,IF(I144=3,RarityBackground!$F$2*6,"Error"))))</f>
        <v/>
      </c>
      <c r="AL144" s="5" t="str">
        <f>IF(J144="","",ROUNDUP(RarityBackground!$F$6*VLOOKUP(J144, RarityBackground!$A$18:$B$27,2,0),-1))</f>
        <v/>
      </c>
      <c r="AM144" s="5" t="str">
        <f>IF(K144="","",IF(K144="N","",IF(K144="Y",ROUNDUP(RarityBackground!$F$6,-1),"")))</f>
        <v/>
      </c>
      <c r="AN144" s="5" t="str">
        <f>IF(L144="","",IF(L144=1,RarityBackground!$D$1,IF(L144=2,RarityBackground!$D$1*3,IF(L144=3,RarityBackground!$D$1*6,"Error"))))</f>
        <v/>
      </c>
      <c r="AO144" s="5" t="str">
        <f>IF(M144="","",VLOOKUP(M144,RarityBackground!$A$7:$B$17,2,0))</f>
        <v/>
      </c>
      <c r="AP144" s="5" t="str">
        <f>IF(N144="","",IF(N144="Y",AO144*RarityBackground!$F$5,IF(N144="N",AO144*(IF(RarityBackground!$F$3+(O144-1)&gt;10,10,RarityBackground!$F$3+(O144-1)))))-AO144)</f>
        <v/>
      </c>
      <c r="AQ144" s="5" t="str">
        <f t="shared" si="1"/>
        <v/>
      </c>
      <c r="AR144" s="5" t="str">
        <f>IF(Q144="","",Q144*RarityBackground!$D$5)</f>
        <v/>
      </c>
      <c r="AS144" s="5" t="str">
        <f>IF(R144="","",VLOOKUP(R144&amp;"Save1Minute", RarityBackground!$C$6:$D$20,2,0))</f>
        <v/>
      </c>
      <c r="AT144" s="5" t="str">
        <f>IF(S144="","",IF(T144="Y",ROUNDUP(S144*RarityBackground!$D$4,0),IF(T144="N",ROUNDUP(S144*RarityBackground!$D$3,0))))</f>
        <v/>
      </c>
      <c r="AU144" s="5" t="str">
        <f>IF(U144="","",IF(V144="Y",((RarityBackground!$D$4*U144)*(RarityBackground!$F$3+W144)),((RarityBackground!$D$3*U144)*(RarityBackground!$F$3+W144))))</f>
        <v/>
      </c>
      <c r="AV144" s="5" t="str">
        <f>IF(X144="","",IF(Y144="Y",(RarityBackground!$D$4*X144)*IF(Z144="Y",RarityBackground!$F$9,RarityBackground!$F$10),(RarityBackground!$D$3*X144)*IF(Z144="Y",RarityBackground!$F$9,RarityBackground!$F$10)))</f>
        <v/>
      </c>
      <c r="AW144" s="5" t="str">
        <f>IF(AA144="","",AA144*RarityBackground!$D$2)</f>
        <v/>
      </c>
      <c r="AX144" s="5" t="str">
        <f t="shared" si="2"/>
        <v/>
      </c>
      <c r="AY144" s="5" t="str">
        <f>IF(AC144="","",VLOOKUP(AC144,RarityBackground!$A$7:$B$17,2,0))</f>
        <v/>
      </c>
      <c r="AZ144" s="5" t="str">
        <f>IF(AD144="","",IF(AD144="Y",AY144*RarityBackground!$F$5,IF(AD144="N",AY144*(IF(RarityBackground!$F$3+(AE144-1)&gt;10,10,RarityBackground!$F$3+(AE144-1)))))-AY144)</f>
        <v/>
      </c>
      <c r="BA144" s="5" t="str">
        <f>IF(AF144="","",VLOOKUP(AF144,RarityBackground!$A$7:$B$17,2,0))</f>
        <v/>
      </c>
      <c r="BB144" s="5" t="str">
        <f>IF(AG144="","",IF(AG144="Y",BA144*RarityBackground!$F$5,IF(AG144="N",BA144*(IF(RarityBackground!$F$3+(AH144-1)&gt;10,10,RarityBackground!$F$3+(AH144-1)))))-BA144)</f>
        <v/>
      </c>
    </row>
    <row r="145" ht="15.75" customHeight="1">
      <c r="C145" s="6"/>
      <c r="D145" s="5" t="str">
        <f>IF(A145="","",ROUNDUP(SUM(AI145:BB145)*VLOOKUP(B145,RarityBackground!$A$1:$B$6,2,)*IF(C145="Yes",1,1.1),0))</f>
        <v/>
      </c>
      <c r="F145" s="7"/>
      <c r="I145" s="7"/>
      <c r="J145" s="7"/>
      <c r="K145" s="6"/>
      <c r="L145" s="8"/>
      <c r="M145" s="7"/>
      <c r="N145" s="6"/>
      <c r="O145" s="6"/>
      <c r="P145" s="6"/>
      <c r="Q145" s="8"/>
      <c r="R145" s="7"/>
      <c r="S145" s="7"/>
      <c r="T145" s="6"/>
      <c r="U145" s="6"/>
      <c r="V145" s="6"/>
      <c r="W145" s="6"/>
      <c r="X145" s="6"/>
      <c r="Y145" s="6"/>
      <c r="Z145" s="6"/>
      <c r="AA145" s="8"/>
      <c r="AB145" s="7"/>
      <c r="AC145" s="7"/>
      <c r="AD145" s="6"/>
      <c r="AE145" s="6"/>
      <c r="AF145" s="6"/>
      <c r="AG145" s="6"/>
      <c r="AH145" s="6"/>
      <c r="AI145" s="7" t="str">
        <f>IF(F145="","",F145+IF(G145="",0,VLOOKUP(G145,RarityBackground!$E$7:$F$9,2,0)))</f>
        <v/>
      </c>
      <c r="AJ145" s="5" t="str">
        <f>IF(H145="","",F145+IF(H145=1,RarityBackground!$F$1,IF(H145=2,RarityBackground!$F$1*3,IF(H145=3,RarityBackground!$F$1*6,"Error"))))</f>
        <v/>
      </c>
      <c r="AK145" s="5" t="str">
        <f>IF(I145="","",IF(I145=1,RarityBackground!$F$2,IF(I145=2,RarityBackground!$F$2*3,IF(I145=3,RarityBackground!$F$2*6,"Error"))))</f>
        <v/>
      </c>
      <c r="AL145" s="5" t="str">
        <f>IF(J145="","",ROUNDUP(RarityBackground!$F$6*VLOOKUP(J145, RarityBackground!$A$18:$B$27,2,0),-1))</f>
        <v/>
      </c>
      <c r="AM145" s="5" t="str">
        <f>IF(K145="","",IF(K145="N","",IF(K145="Y",ROUNDUP(RarityBackground!$F$6,-1),"")))</f>
        <v/>
      </c>
      <c r="AN145" s="5" t="str">
        <f>IF(L145="","",IF(L145=1,RarityBackground!$D$1,IF(L145=2,RarityBackground!$D$1*3,IF(L145=3,RarityBackground!$D$1*6,"Error"))))</f>
        <v/>
      </c>
      <c r="AO145" s="5" t="str">
        <f>IF(M145="","",VLOOKUP(M145,RarityBackground!$A$7:$B$17,2,0))</f>
        <v/>
      </c>
      <c r="AP145" s="5" t="str">
        <f>IF(N145="","",IF(N145="Y",AO145*RarityBackground!$F$5,IF(N145="N",AO145*(IF(RarityBackground!$F$3+(O145-1)&gt;10,10,RarityBackground!$F$3+(O145-1)))))-AO145)</f>
        <v/>
      </c>
      <c r="AQ145" s="5" t="str">
        <f t="shared" si="1"/>
        <v/>
      </c>
      <c r="AR145" s="5" t="str">
        <f>IF(Q145="","",Q145*RarityBackground!$D$5)</f>
        <v/>
      </c>
      <c r="AS145" s="5" t="str">
        <f>IF(R145="","",VLOOKUP(R145&amp;"Save1Minute", RarityBackground!$C$6:$D$20,2,0))</f>
        <v/>
      </c>
      <c r="AT145" s="5" t="str">
        <f>IF(S145="","",IF(T145="Y",ROUNDUP(S145*RarityBackground!$D$4,0),IF(T145="N",ROUNDUP(S145*RarityBackground!$D$3,0))))</f>
        <v/>
      </c>
      <c r="AU145" s="5" t="str">
        <f>IF(U145="","",IF(V145="Y",((RarityBackground!$D$4*U145)*(RarityBackground!$F$3+W145)),((RarityBackground!$D$3*U145)*(RarityBackground!$F$3+W145))))</f>
        <v/>
      </c>
      <c r="AV145" s="5" t="str">
        <f>IF(X145="","",IF(Y145="Y",(RarityBackground!$D$4*X145)*IF(Z145="Y",RarityBackground!$F$9,RarityBackground!$F$10),(RarityBackground!$D$3*X145)*IF(Z145="Y",RarityBackground!$F$9,RarityBackground!$F$10)))</f>
        <v/>
      </c>
      <c r="AW145" s="5" t="str">
        <f>IF(AA145="","",AA145*RarityBackground!$D$2)</f>
        <v/>
      </c>
      <c r="AX145" s="5" t="str">
        <f t="shared" si="2"/>
        <v/>
      </c>
      <c r="AY145" s="5" t="str">
        <f>IF(AC145="","",VLOOKUP(AC145,RarityBackground!$A$7:$B$17,2,0))</f>
        <v/>
      </c>
      <c r="AZ145" s="5" t="str">
        <f>IF(AD145="","",IF(AD145="Y",AY145*RarityBackground!$F$5,IF(AD145="N",AY145*(IF(RarityBackground!$F$3+(AE145-1)&gt;10,10,RarityBackground!$F$3+(AE145-1)))))-AY145)</f>
        <v/>
      </c>
      <c r="BA145" s="5" t="str">
        <f>IF(AF145="","",VLOOKUP(AF145,RarityBackground!$A$7:$B$17,2,0))</f>
        <v/>
      </c>
      <c r="BB145" s="5" t="str">
        <f>IF(AG145="","",IF(AG145="Y",BA145*RarityBackground!$F$5,IF(AG145="N",BA145*(IF(RarityBackground!$F$3+(AH145-1)&gt;10,10,RarityBackground!$F$3+(AH145-1)))))-BA145)</f>
        <v/>
      </c>
    </row>
    <row r="146" ht="15.75" customHeight="1">
      <c r="C146" s="6"/>
      <c r="D146" s="5" t="str">
        <f>IF(A146="","",ROUNDUP(SUM(AI146:BB146)*VLOOKUP(B146,RarityBackground!$A$1:$B$6,2,)*IF(C146="Yes",1,1.1),0))</f>
        <v/>
      </c>
      <c r="F146" s="7"/>
      <c r="I146" s="7"/>
      <c r="J146" s="7"/>
      <c r="K146" s="6"/>
      <c r="L146" s="8"/>
      <c r="M146" s="7"/>
      <c r="N146" s="6"/>
      <c r="O146" s="6"/>
      <c r="P146" s="6"/>
      <c r="Q146" s="8"/>
      <c r="R146" s="7"/>
      <c r="S146" s="7"/>
      <c r="T146" s="6"/>
      <c r="U146" s="6"/>
      <c r="V146" s="6"/>
      <c r="W146" s="6"/>
      <c r="X146" s="6"/>
      <c r="Y146" s="6"/>
      <c r="Z146" s="6"/>
      <c r="AA146" s="8"/>
      <c r="AB146" s="7"/>
      <c r="AC146" s="7"/>
      <c r="AD146" s="6"/>
      <c r="AE146" s="6"/>
      <c r="AF146" s="6"/>
      <c r="AG146" s="6"/>
      <c r="AH146" s="6"/>
      <c r="AI146" s="7" t="str">
        <f>IF(F146="","",F146+IF(G146="",0,VLOOKUP(G146,RarityBackground!$E$7:$F$9,2,0)))</f>
        <v/>
      </c>
      <c r="AJ146" s="5" t="str">
        <f>IF(H146="","",F146+IF(H146=1,RarityBackground!$F$1,IF(H146=2,RarityBackground!$F$1*3,IF(H146=3,RarityBackground!$F$1*6,"Error"))))</f>
        <v/>
      </c>
      <c r="AK146" s="5" t="str">
        <f>IF(I146="","",IF(I146=1,RarityBackground!$F$2,IF(I146=2,RarityBackground!$F$2*3,IF(I146=3,RarityBackground!$F$2*6,"Error"))))</f>
        <v/>
      </c>
      <c r="AL146" s="5" t="str">
        <f>IF(J146="","",ROUNDUP(RarityBackground!$F$6*VLOOKUP(J146, RarityBackground!$A$18:$B$27,2,0),-1))</f>
        <v/>
      </c>
      <c r="AM146" s="5" t="str">
        <f>IF(K146="","",IF(K146="N","",IF(K146="Y",ROUNDUP(RarityBackground!$F$6,-1),"")))</f>
        <v/>
      </c>
      <c r="AN146" s="5" t="str">
        <f>IF(L146="","",IF(L146=1,RarityBackground!$D$1,IF(L146=2,RarityBackground!$D$1*3,IF(L146=3,RarityBackground!$D$1*6,"Error"))))</f>
        <v/>
      </c>
      <c r="AO146" s="5" t="str">
        <f>IF(M146="","",VLOOKUP(M146,RarityBackground!$A$7:$B$17,2,0))</f>
        <v/>
      </c>
      <c r="AP146" s="5" t="str">
        <f>IF(N146="","",IF(N146="Y",AO146*RarityBackground!$F$5,IF(N146="N",AO146*(IF(RarityBackground!$F$3+(O146-1)&gt;10,10,RarityBackground!$F$3+(O146-1)))))-AO146)</f>
        <v/>
      </c>
      <c r="AQ146" s="5" t="str">
        <f t="shared" si="1"/>
        <v/>
      </c>
      <c r="AR146" s="5" t="str">
        <f>IF(Q146="","",Q146*RarityBackground!$D$5)</f>
        <v/>
      </c>
      <c r="AS146" s="5" t="str">
        <f>IF(R146="","",VLOOKUP(R146&amp;"Save1Minute", RarityBackground!$C$6:$D$20,2,0))</f>
        <v/>
      </c>
      <c r="AT146" s="5" t="str">
        <f>IF(S146="","",IF(T146="Y",ROUNDUP(S146*RarityBackground!$D$4,0),IF(T146="N",ROUNDUP(S146*RarityBackground!$D$3,0))))</f>
        <v/>
      </c>
      <c r="AU146" s="5" t="str">
        <f>IF(U146="","",IF(V146="Y",((RarityBackground!$D$4*U146)*(RarityBackground!$F$3+W146)),((RarityBackground!$D$3*U146)*(RarityBackground!$F$3+W146))))</f>
        <v/>
      </c>
      <c r="AV146" s="5" t="str">
        <f>IF(X146="","",IF(Y146="Y",(RarityBackground!$D$4*X146)*IF(Z146="Y",RarityBackground!$F$9,RarityBackground!$F$10),(RarityBackground!$D$3*X146)*IF(Z146="Y",RarityBackground!$F$9,RarityBackground!$F$10)))</f>
        <v/>
      </c>
      <c r="AW146" s="5" t="str">
        <f>IF(AA146="","",AA146*RarityBackground!$D$2)</f>
        <v/>
      </c>
      <c r="AX146" s="5" t="str">
        <f t="shared" si="2"/>
        <v/>
      </c>
      <c r="AY146" s="5" t="str">
        <f>IF(AC146="","",VLOOKUP(AC146,RarityBackground!$A$7:$B$17,2,0))</f>
        <v/>
      </c>
      <c r="AZ146" s="5" t="str">
        <f>IF(AD146="","",IF(AD146="Y",AY146*RarityBackground!$F$5,IF(AD146="N",AY146*(IF(RarityBackground!$F$3+(AE146-1)&gt;10,10,RarityBackground!$F$3+(AE146-1)))))-AY146)</f>
        <v/>
      </c>
      <c r="BA146" s="5" t="str">
        <f>IF(AF146="","",VLOOKUP(AF146,RarityBackground!$A$7:$B$17,2,0))</f>
        <v/>
      </c>
      <c r="BB146" s="5" t="str">
        <f>IF(AG146="","",IF(AG146="Y",BA146*RarityBackground!$F$5,IF(AG146="N",BA146*(IF(RarityBackground!$F$3+(AH146-1)&gt;10,10,RarityBackground!$F$3+(AH146-1)))))-BA146)</f>
        <v/>
      </c>
    </row>
    <row r="147" ht="15.75" customHeight="1">
      <c r="C147" s="6"/>
      <c r="D147" s="5" t="str">
        <f>IF(A147="","",ROUNDUP(SUM(AI147:BB147)*VLOOKUP(B147,RarityBackground!$A$1:$B$6,2,)*IF(C147="Yes",1,1.1),0))</f>
        <v/>
      </c>
      <c r="F147" s="7"/>
      <c r="I147" s="7"/>
      <c r="J147" s="7"/>
      <c r="K147" s="6"/>
      <c r="L147" s="8"/>
      <c r="M147" s="7"/>
      <c r="N147" s="6"/>
      <c r="O147" s="6"/>
      <c r="P147" s="6"/>
      <c r="Q147" s="8"/>
      <c r="R147" s="7"/>
      <c r="S147" s="7"/>
      <c r="T147" s="6"/>
      <c r="U147" s="6"/>
      <c r="V147" s="6"/>
      <c r="W147" s="6"/>
      <c r="X147" s="6"/>
      <c r="Y147" s="6"/>
      <c r="Z147" s="6"/>
      <c r="AA147" s="8"/>
      <c r="AB147" s="7"/>
      <c r="AC147" s="7"/>
      <c r="AD147" s="6"/>
      <c r="AE147" s="6"/>
      <c r="AF147" s="6"/>
      <c r="AG147" s="6"/>
      <c r="AH147" s="6"/>
      <c r="AI147" s="7" t="str">
        <f>IF(F147="","",F147+IF(G147="",0,VLOOKUP(G147,RarityBackground!$E$7:$F$9,2,0)))</f>
        <v/>
      </c>
      <c r="AJ147" s="5" t="str">
        <f>IF(H147="","",F147+IF(H147=1,RarityBackground!$F$1,IF(H147=2,RarityBackground!$F$1*3,IF(H147=3,RarityBackground!$F$1*6,"Error"))))</f>
        <v/>
      </c>
      <c r="AK147" s="5" t="str">
        <f>IF(I147="","",IF(I147=1,RarityBackground!$F$2,IF(I147=2,RarityBackground!$F$2*3,IF(I147=3,RarityBackground!$F$2*6,"Error"))))</f>
        <v/>
      </c>
      <c r="AL147" s="5" t="str">
        <f>IF(J147="","",ROUNDUP(RarityBackground!$F$6*VLOOKUP(J147, RarityBackground!$A$18:$B$27,2,0),-1))</f>
        <v/>
      </c>
      <c r="AM147" s="5" t="str">
        <f>IF(K147="","",IF(K147="N","",IF(K147="Y",ROUNDUP(RarityBackground!$F$6,-1),"")))</f>
        <v/>
      </c>
      <c r="AN147" s="5" t="str">
        <f>IF(L147="","",IF(L147=1,RarityBackground!$D$1,IF(L147=2,RarityBackground!$D$1*3,IF(L147=3,RarityBackground!$D$1*6,"Error"))))</f>
        <v/>
      </c>
      <c r="AO147" s="5" t="str">
        <f>IF(M147="","",VLOOKUP(M147,RarityBackground!$A$7:$B$17,2,0))</f>
        <v/>
      </c>
      <c r="AP147" s="5" t="str">
        <f>IF(N147="","",IF(N147="Y",AO147*RarityBackground!$F$5,IF(N147="N",AO147*(IF(RarityBackground!$F$3+(O147-1)&gt;10,10,RarityBackground!$F$3+(O147-1)))))-AO147)</f>
        <v/>
      </c>
      <c r="AQ147" s="5" t="str">
        <f t="shared" si="1"/>
        <v/>
      </c>
      <c r="AR147" s="5" t="str">
        <f>IF(Q147="","",Q147*RarityBackground!$D$5)</f>
        <v/>
      </c>
      <c r="AS147" s="5" t="str">
        <f>IF(R147="","",VLOOKUP(R147&amp;"Save1Minute", RarityBackground!$C$6:$D$20,2,0))</f>
        <v/>
      </c>
      <c r="AT147" s="5" t="str">
        <f>IF(S147="","",IF(T147="Y",ROUNDUP(S147*RarityBackground!$D$4,0),IF(T147="N",ROUNDUP(S147*RarityBackground!$D$3,0))))</f>
        <v/>
      </c>
      <c r="AU147" s="5" t="str">
        <f>IF(U147="","",IF(V147="Y",((RarityBackground!$D$4*U147)*(RarityBackground!$F$3+W147)),((RarityBackground!$D$3*U147)*(RarityBackground!$F$3+W147))))</f>
        <v/>
      </c>
      <c r="AV147" s="5" t="str">
        <f>IF(X147="","",IF(Y147="Y",(RarityBackground!$D$4*X147)*IF(Z147="Y",RarityBackground!$F$9,RarityBackground!$F$10),(RarityBackground!$D$3*X147)*IF(Z147="Y",RarityBackground!$F$9,RarityBackground!$F$10)))</f>
        <v/>
      </c>
      <c r="AW147" s="5" t="str">
        <f>IF(AA147="","",AA147*RarityBackground!$D$2)</f>
        <v/>
      </c>
      <c r="AX147" s="5" t="str">
        <f t="shared" si="2"/>
        <v/>
      </c>
      <c r="AY147" s="5" t="str">
        <f>IF(AC147="","",VLOOKUP(AC147,RarityBackground!$A$7:$B$17,2,0))</f>
        <v/>
      </c>
      <c r="AZ147" s="5" t="str">
        <f>IF(AD147="","",IF(AD147="Y",AY147*RarityBackground!$F$5,IF(AD147="N",AY147*(IF(RarityBackground!$F$3+(AE147-1)&gt;10,10,RarityBackground!$F$3+(AE147-1)))))-AY147)</f>
        <v/>
      </c>
      <c r="BA147" s="5" t="str">
        <f>IF(AF147="","",VLOOKUP(AF147,RarityBackground!$A$7:$B$17,2,0))</f>
        <v/>
      </c>
      <c r="BB147" s="5" t="str">
        <f>IF(AG147="","",IF(AG147="Y",BA147*RarityBackground!$F$5,IF(AG147="N",BA147*(IF(RarityBackground!$F$3+(AH147-1)&gt;10,10,RarityBackground!$F$3+(AH147-1)))))-BA147)</f>
        <v/>
      </c>
    </row>
    <row r="148" ht="15.75" customHeight="1">
      <c r="C148" s="6"/>
      <c r="D148" s="5" t="str">
        <f>IF(A148="","",ROUNDUP(SUM(AI148:BB148)*VLOOKUP(B148,RarityBackground!$A$1:$B$6,2,)*IF(C148="Yes",1,1.1),0))</f>
        <v/>
      </c>
      <c r="F148" s="7"/>
      <c r="I148" s="7"/>
      <c r="J148" s="7"/>
      <c r="K148" s="6"/>
      <c r="L148" s="8"/>
      <c r="M148" s="7"/>
      <c r="N148" s="6"/>
      <c r="O148" s="6"/>
      <c r="P148" s="6"/>
      <c r="Q148" s="8"/>
      <c r="R148" s="7"/>
      <c r="S148" s="7"/>
      <c r="T148" s="6"/>
      <c r="U148" s="6"/>
      <c r="V148" s="6"/>
      <c r="W148" s="6"/>
      <c r="X148" s="6"/>
      <c r="Y148" s="6"/>
      <c r="Z148" s="6"/>
      <c r="AA148" s="8"/>
      <c r="AB148" s="7"/>
      <c r="AC148" s="7"/>
      <c r="AD148" s="6"/>
      <c r="AE148" s="6"/>
      <c r="AF148" s="6"/>
      <c r="AG148" s="6"/>
      <c r="AH148" s="6"/>
      <c r="AI148" s="7" t="str">
        <f>IF(F148="","",F148+IF(G148="",0,VLOOKUP(G148,RarityBackground!$E$7:$F$9,2,0)))</f>
        <v/>
      </c>
      <c r="AJ148" s="5" t="str">
        <f>IF(H148="","",F148+IF(H148=1,RarityBackground!$F$1,IF(H148=2,RarityBackground!$F$1*3,IF(H148=3,RarityBackground!$F$1*6,"Error"))))</f>
        <v/>
      </c>
      <c r="AK148" s="5" t="str">
        <f>IF(I148="","",IF(I148=1,RarityBackground!$F$2,IF(I148=2,RarityBackground!$F$2*3,IF(I148=3,RarityBackground!$F$2*6,"Error"))))</f>
        <v/>
      </c>
      <c r="AL148" s="5" t="str">
        <f>IF(J148="","",ROUNDUP(RarityBackground!$F$6*VLOOKUP(J148, RarityBackground!$A$18:$B$27,2,0),-1))</f>
        <v/>
      </c>
      <c r="AM148" s="5" t="str">
        <f>IF(K148="","",IF(K148="N","",IF(K148="Y",ROUNDUP(RarityBackground!$F$6,-1),"")))</f>
        <v/>
      </c>
      <c r="AN148" s="5" t="str">
        <f>IF(L148="","",IF(L148=1,RarityBackground!$D$1,IF(L148=2,RarityBackground!$D$1*3,IF(L148=3,RarityBackground!$D$1*6,"Error"))))</f>
        <v/>
      </c>
      <c r="AO148" s="5" t="str">
        <f>IF(M148="","",VLOOKUP(M148,RarityBackground!$A$7:$B$17,2,0))</f>
        <v/>
      </c>
      <c r="AP148" s="5" t="str">
        <f>IF(N148="","",IF(N148="Y",AO148*RarityBackground!$F$5,IF(N148="N",AO148*(IF(RarityBackground!$F$3+(O148-1)&gt;10,10,RarityBackground!$F$3+(O148-1)))))-AO148)</f>
        <v/>
      </c>
      <c r="AQ148" s="5" t="str">
        <f t="shared" si="1"/>
        <v/>
      </c>
      <c r="AR148" s="5" t="str">
        <f>IF(Q148="","",Q148*RarityBackground!$D$5)</f>
        <v/>
      </c>
      <c r="AS148" s="5" t="str">
        <f>IF(R148="","",VLOOKUP(R148&amp;"Save1Minute", RarityBackground!$C$6:$D$20,2,0))</f>
        <v/>
      </c>
      <c r="AT148" s="5" t="str">
        <f>IF(S148="","",IF(T148="Y",ROUNDUP(S148*RarityBackground!$D$4,0),IF(T148="N",ROUNDUP(S148*RarityBackground!$D$3,0))))</f>
        <v/>
      </c>
      <c r="AU148" s="5" t="str">
        <f>IF(U148="","",IF(V148="Y",((RarityBackground!$D$4*U148)*(RarityBackground!$F$3+W148)),((RarityBackground!$D$3*U148)*(RarityBackground!$F$3+W148))))</f>
        <v/>
      </c>
      <c r="AV148" s="5" t="str">
        <f>IF(X148="","",IF(Y148="Y",(RarityBackground!$D$4*X148)*IF(Z148="Y",RarityBackground!$F$9,RarityBackground!$F$10),(RarityBackground!$D$3*X148)*IF(Z148="Y",RarityBackground!$F$9,RarityBackground!$F$10)))</f>
        <v/>
      </c>
      <c r="AW148" s="5" t="str">
        <f>IF(AA148="","",AA148*RarityBackground!$D$2)</f>
        <v/>
      </c>
      <c r="AX148" s="5" t="str">
        <f t="shared" si="2"/>
        <v/>
      </c>
      <c r="AY148" s="5" t="str">
        <f>IF(AC148="","",VLOOKUP(AC148,RarityBackground!$A$7:$B$17,2,0))</f>
        <v/>
      </c>
      <c r="AZ148" s="5" t="str">
        <f>IF(AD148="","",IF(AD148="Y",AY148*RarityBackground!$F$5,IF(AD148="N",AY148*(IF(RarityBackground!$F$3+(AE148-1)&gt;10,10,RarityBackground!$F$3+(AE148-1)))))-AY148)</f>
        <v/>
      </c>
      <c r="BA148" s="5" t="str">
        <f>IF(AF148="","",VLOOKUP(AF148,RarityBackground!$A$7:$B$17,2,0))</f>
        <v/>
      </c>
      <c r="BB148" s="5" t="str">
        <f>IF(AG148="","",IF(AG148="Y",BA148*RarityBackground!$F$5,IF(AG148="N",BA148*(IF(RarityBackground!$F$3+(AH148-1)&gt;10,10,RarityBackground!$F$3+(AH148-1)))))-BA148)</f>
        <v/>
      </c>
    </row>
    <row r="149" ht="15.75" customHeight="1">
      <c r="C149" s="6"/>
      <c r="D149" s="5" t="str">
        <f>IF(A149="","",ROUNDUP(SUM(AI149:BB149)*VLOOKUP(B149,RarityBackground!$A$1:$B$6,2,)*IF(C149="Yes",1,1.1),0))</f>
        <v/>
      </c>
      <c r="F149" s="7"/>
      <c r="I149" s="7"/>
      <c r="J149" s="7"/>
      <c r="K149" s="6"/>
      <c r="L149" s="8"/>
      <c r="M149" s="7"/>
      <c r="N149" s="6"/>
      <c r="O149" s="6"/>
      <c r="P149" s="6"/>
      <c r="Q149" s="8"/>
      <c r="R149" s="7"/>
      <c r="S149" s="7"/>
      <c r="T149" s="6"/>
      <c r="U149" s="6"/>
      <c r="V149" s="6"/>
      <c r="W149" s="6"/>
      <c r="X149" s="6"/>
      <c r="Y149" s="6"/>
      <c r="Z149" s="6"/>
      <c r="AA149" s="8"/>
      <c r="AB149" s="7"/>
      <c r="AC149" s="7"/>
      <c r="AD149" s="6"/>
      <c r="AE149" s="6"/>
      <c r="AF149" s="6"/>
      <c r="AG149" s="6"/>
      <c r="AH149" s="6"/>
      <c r="AI149" s="7" t="str">
        <f>IF(F149="","",F149+IF(G149="",0,VLOOKUP(G149,RarityBackground!$E$7:$F$9,2,0)))</f>
        <v/>
      </c>
      <c r="AJ149" s="5" t="str">
        <f>IF(H149="","",F149+IF(H149=1,RarityBackground!$F$1,IF(H149=2,RarityBackground!$F$1*3,IF(H149=3,RarityBackground!$F$1*6,"Error"))))</f>
        <v/>
      </c>
      <c r="AK149" s="5" t="str">
        <f>IF(I149="","",IF(I149=1,RarityBackground!$F$2,IF(I149=2,RarityBackground!$F$2*3,IF(I149=3,RarityBackground!$F$2*6,"Error"))))</f>
        <v/>
      </c>
      <c r="AL149" s="5" t="str">
        <f>IF(J149="","",ROUNDUP(RarityBackground!$F$6*VLOOKUP(J149, RarityBackground!$A$18:$B$27,2,0),-1))</f>
        <v/>
      </c>
      <c r="AM149" s="5" t="str">
        <f>IF(K149="","",IF(K149="N","",IF(K149="Y",ROUNDUP(RarityBackground!$F$6,-1),"")))</f>
        <v/>
      </c>
      <c r="AN149" s="5" t="str">
        <f>IF(L149="","",IF(L149=1,RarityBackground!$D$1,IF(L149=2,RarityBackground!$D$1*3,IF(L149=3,RarityBackground!$D$1*6,"Error"))))</f>
        <v/>
      </c>
      <c r="AO149" s="5" t="str">
        <f>IF(M149="","",VLOOKUP(M149,RarityBackground!$A$7:$B$17,2,0))</f>
        <v/>
      </c>
      <c r="AP149" s="5" t="str">
        <f>IF(N149="","",IF(N149="Y",AO149*RarityBackground!$F$5,IF(N149="N",AO149*(IF(RarityBackground!$F$3+(O149-1)&gt;10,10,RarityBackground!$F$3+(O149-1)))))-AO149)</f>
        <v/>
      </c>
      <c r="AQ149" s="5" t="str">
        <f t="shared" si="1"/>
        <v/>
      </c>
      <c r="AR149" s="5" t="str">
        <f>IF(Q149="","",Q149*RarityBackground!$D$5)</f>
        <v/>
      </c>
      <c r="AS149" s="5" t="str">
        <f>IF(R149="","",VLOOKUP(R149&amp;"Save1Minute", RarityBackground!$C$6:$D$20,2,0))</f>
        <v/>
      </c>
      <c r="AT149" s="5" t="str">
        <f>IF(S149="","",IF(T149="Y",ROUNDUP(S149*RarityBackground!$D$4,0),IF(T149="N",ROUNDUP(S149*RarityBackground!$D$3,0))))</f>
        <v/>
      </c>
      <c r="AU149" s="5" t="str">
        <f>IF(U149="","",IF(V149="Y",((RarityBackground!$D$4*U149)*(RarityBackground!$F$3+W149)),((RarityBackground!$D$3*U149)*(RarityBackground!$F$3+W149))))</f>
        <v/>
      </c>
      <c r="AV149" s="5" t="str">
        <f>IF(X149="","",IF(Y149="Y",(RarityBackground!$D$4*X149)*IF(Z149="Y",RarityBackground!$F$9,RarityBackground!$F$10),(RarityBackground!$D$3*X149)*IF(Z149="Y",RarityBackground!$F$9,RarityBackground!$F$10)))</f>
        <v/>
      </c>
      <c r="AW149" s="5" t="str">
        <f>IF(AA149="","",AA149*RarityBackground!$D$2)</f>
        <v/>
      </c>
      <c r="AX149" s="5" t="str">
        <f t="shared" si="2"/>
        <v/>
      </c>
      <c r="AY149" s="5" t="str">
        <f>IF(AC149="","",VLOOKUP(AC149,RarityBackground!$A$7:$B$17,2,0))</f>
        <v/>
      </c>
      <c r="AZ149" s="5" t="str">
        <f>IF(AD149="","",IF(AD149="Y",AY149*RarityBackground!$F$5,IF(AD149="N",AY149*(IF(RarityBackground!$F$3+(AE149-1)&gt;10,10,RarityBackground!$F$3+(AE149-1)))))-AY149)</f>
        <v/>
      </c>
      <c r="BA149" s="5" t="str">
        <f>IF(AF149="","",VLOOKUP(AF149,RarityBackground!$A$7:$B$17,2,0))</f>
        <v/>
      </c>
      <c r="BB149" s="5" t="str">
        <f>IF(AG149="","",IF(AG149="Y",BA149*RarityBackground!$F$5,IF(AG149="N",BA149*(IF(RarityBackground!$F$3+(AH149-1)&gt;10,10,RarityBackground!$F$3+(AH149-1)))))-BA149)</f>
        <v/>
      </c>
    </row>
    <row r="150" ht="15.75" customHeight="1">
      <c r="C150" s="6"/>
      <c r="D150" s="5" t="str">
        <f>IF(A150="","",ROUNDUP(SUM(AI150:BB150)*VLOOKUP(B150,RarityBackground!$A$1:$B$6,2,)*IF(C150="Yes",1,1.1),0))</f>
        <v/>
      </c>
      <c r="F150" s="7"/>
      <c r="I150" s="7"/>
      <c r="J150" s="7"/>
      <c r="K150" s="6"/>
      <c r="L150" s="8"/>
      <c r="M150" s="7"/>
      <c r="N150" s="6"/>
      <c r="O150" s="6"/>
      <c r="P150" s="6"/>
      <c r="Q150" s="8"/>
      <c r="R150" s="7"/>
      <c r="S150" s="7"/>
      <c r="T150" s="6"/>
      <c r="U150" s="6"/>
      <c r="V150" s="6"/>
      <c r="W150" s="6"/>
      <c r="X150" s="6"/>
      <c r="Y150" s="6"/>
      <c r="Z150" s="6"/>
      <c r="AA150" s="8"/>
      <c r="AB150" s="7"/>
      <c r="AC150" s="7"/>
      <c r="AD150" s="6"/>
      <c r="AE150" s="6"/>
      <c r="AF150" s="6"/>
      <c r="AG150" s="6"/>
      <c r="AH150" s="6"/>
      <c r="AI150" s="7" t="str">
        <f>IF(F150="","",F150+IF(G150="",0,VLOOKUP(G150,RarityBackground!$E$7:$F$9,2,0)))</f>
        <v/>
      </c>
      <c r="AJ150" s="5" t="str">
        <f>IF(H150="","",F150+IF(H150=1,RarityBackground!$F$1,IF(H150=2,RarityBackground!$F$1*3,IF(H150=3,RarityBackground!$F$1*6,"Error"))))</f>
        <v/>
      </c>
      <c r="AK150" s="5" t="str">
        <f>IF(I150="","",IF(I150=1,RarityBackground!$F$2,IF(I150=2,RarityBackground!$F$2*3,IF(I150=3,RarityBackground!$F$2*6,"Error"))))</f>
        <v/>
      </c>
      <c r="AL150" s="5" t="str">
        <f>IF(J150="","",ROUNDUP(RarityBackground!$F$6*VLOOKUP(J150, RarityBackground!$A$18:$B$27,2,0),-1))</f>
        <v/>
      </c>
      <c r="AM150" s="5" t="str">
        <f>IF(K150="","",IF(K150="N","",IF(K150="Y",ROUNDUP(RarityBackground!$F$6,-1),"")))</f>
        <v/>
      </c>
      <c r="AN150" s="5" t="str">
        <f>IF(L150="","",IF(L150=1,RarityBackground!$D$1,IF(L150=2,RarityBackground!$D$1*3,IF(L150=3,RarityBackground!$D$1*6,"Error"))))</f>
        <v/>
      </c>
      <c r="AO150" s="5" t="str">
        <f>IF(M150="","",VLOOKUP(M150,RarityBackground!$A$7:$B$17,2,0))</f>
        <v/>
      </c>
      <c r="AP150" s="5" t="str">
        <f>IF(N150="","",IF(N150="Y",AO150*RarityBackground!$F$5,IF(N150="N",AO150*(IF(RarityBackground!$F$3+(O150-1)&gt;10,10,RarityBackground!$F$3+(O150-1)))))-AO150)</f>
        <v/>
      </c>
      <c r="AQ150" s="5" t="str">
        <f t="shared" si="1"/>
        <v/>
      </c>
      <c r="AR150" s="5" t="str">
        <f>IF(Q150="","",Q150*RarityBackground!$D$5)</f>
        <v/>
      </c>
      <c r="AS150" s="5" t="str">
        <f>IF(R150="","",VLOOKUP(R150&amp;"Save1Minute", RarityBackground!$C$6:$D$20,2,0))</f>
        <v/>
      </c>
      <c r="AT150" s="5" t="str">
        <f>IF(S150="","",IF(T150="Y",ROUNDUP(S150*RarityBackground!$D$4,0),IF(T150="N",ROUNDUP(S150*RarityBackground!$D$3,0))))</f>
        <v/>
      </c>
      <c r="AU150" s="5" t="str">
        <f>IF(U150="","",IF(V150="Y",((RarityBackground!$D$4*U150)*(RarityBackground!$F$3+W150)),((RarityBackground!$D$3*U150)*(RarityBackground!$F$3+W150))))</f>
        <v/>
      </c>
      <c r="AV150" s="5" t="str">
        <f>IF(X150="","",IF(Y150="Y",(RarityBackground!$D$4*X150)*IF(Z150="Y",RarityBackground!$F$9,RarityBackground!$F$10),(RarityBackground!$D$3*X150)*IF(Z150="Y",RarityBackground!$F$9,RarityBackground!$F$10)))</f>
        <v/>
      </c>
      <c r="AW150" s="5" t="str">
        <f>IF(AA150="","",AA150*RarityBackground!$D$2)</f>
        <v/>
      </c>
      <c r="AX150" s="5" t="str">
        <f t="shared" si="2"/>
        <v/>
      </c>
      <c r="AY150" s="5" t="str">
        <f>IF(AC150="","",VLOOKUP(AC150,RarityBackground!$A$7:$B$17,2,0))</f>
        <v/>
      </c>
      <c r="AZ150" s="5" t="str">
        <f>IF(AD150="","",IF(AD150="Y",AY150*RarityBackground!$F$5,IF(AD150="N",AY150*(IF(RarityBackground!$F$3+(AE150-1)&gt;10,10,RarityBackground!$F$3+(AE150-1)))))-AY150)</f>
        <v/>
      </c>
      <c r="BA150" s="5" t="str">
        <f>IF(AF150="","",VLOOKUP(AF150,RarityBackground!$A$7:$B$17,2,0))</f>
        <v/>
      </c>
      <c r="BB150" s="5" t="str">
        <f>IF(AG150="","",IF(AG150="Y",BA150*RarityBackground!$F$5,IF(AG150="N",BA150*(IF(RarityBackground!$F$3+(AH150-1)&gt;10,10,RarityBackground!$F$3+(AH150-1)))))-BA150)</f>
        <v/>
      </c>
    </row>
    <row r="151" ht="15.75" customHeight="1">
      <c r="C151" s="6"/>
      <c r="D151" s="5" t="str">
        <f>IF(A151="","",ROUNDUP(SUM(AI151:BB151)*VLOOKUP(B151,RarityBackground!$A$1:$B$6,2,)*IF(C151="Yes",1,1.1),0))</f>
        <v/>
      </c>
      <c r="F151" s="7"/>
      <c r="I151" s="7"/>
      <c r="J151" s="7"/>
      <c r="K151" s="6"/>
      <c r="L151" s="8"/>
      <c r="M151" s="7"/>
      <c r="N151" s="6"/>
      <c r="O151" s="6"/>
      <c r="P151" s="6"/>
      <c r="Q151" s="8"/>
      <c r="R151" s="7"/>
      <c r="S151" s="7"/>
      <c r="T151" s="6"/>
      <c r="U151" s="6"/>
      <c r="V151" s="6"/>
      <c r="W151" s="6"/>
      <c r="X151" s="6"/>
      <c r="Y151" s="6"/>
      <c r="Z151" s="6"/>
      <c r="AA151" s="8"/>
      <c r="AB151" s="7"/>
      <c r="AC151" s="7"/>
      <c r="AD151" s="6"/>
      <c r="AE151" s="6"/>
      <c r="AF151" s="6"/>
      <c r="AG151" s="6"/>
      <c r="AH151" s="6"/>
      <c r="AI151" s="7" t="str">
        <f>IF(F151="","",F151+IF(G151="",0,VLOOKUP(G151,RarityBackground!$E$7:$F$9,2,0)))</f>
        <v/>
      </c>
      <c r="AJ151" s="5" t="str">
        <f>IF(H151="","",F151+IF(H151=1,RarityBackground!$F$1,IF(H151=2,RarityBackground!$F$1*3,IF(H151=3,RarityBackground!$F$1*6,"Error"))))</f>
        <v/>
      </c>
      <c r="AK151" s="5" t="str">
        <f>IF(I151="","",IF(I151=1,RarityBackground!$F$2,IF(I151=2,RarityBackground!$F$2*3,IF(I151=3,RarityBackground!$F$2*6,"Error"))))</f>
        <v/>
      </c>
      <c r="AL151" s="5" t="str">
        <f>IF(J151="","",ROUNDUP(RarityBackground!$F$6*VLOOKUP(J151, RarityBackground!$A$18:$B$27,2,0),-1))</f>
        <v/>
      </c>
      <c r="AM151" s="5" t="str">
        <f>IF(K151="","",IF(K151="N","",IF(K151="Y",ROUNDUP(RarityBackground!$F$6,-1),"")))</f>
        <v/>
      </c>
      <c r="AN151" s="5" t="str">
        <f>IF(L151="","",IF(L151=1,RarityBackground!$D$1,IF(L151=2,RarityBackground!$D$1*3,IF(L151=3,RarityBackground!$D$1*6,"Error"))))</f>
        <v/>
      </c>
      <c r="AO151" s="5" t="str">
        <f>IF(M151="","",VLOOKUP(M151,RarityBackground!$A$7:$B$17,2,0))</f>
        <v/>
      </c>
      <c r="AP151" s="5" t="str">
        <f>IF(N151="","",IF(N151="Y",AO151*RarityBackground!$F$5,IF(N151="N",AO151*(IF(RarityBackground!$F$3+(O151-1)&gt;10,10,RarityBackground!$F$3+(O151-1)))))-AO151)</f>
        <v/>
      </c>
      <c r="AQ151" s="5" t="str">
        <f t="shared" si="1"/>
        <v/>
      </c>
      <c r="AR151" s="5" t="str">
        <f>IF(Q151="","",Q151*RarityBackground!$D$5)</f>
        <v/>
      </c>
      <c r="AS151" s="5" t="str">
        <f>IF(R151="","",VLOOKUP(R151&amp;"Save1Minute", RarityBackground!$C$6:$D$20,2,0))</f>
        <v/>
      </c>
      <c r="AT151" s="5" t="str">
        <f>IF(S151="","",IF(T151="Y",ROUNDUP(S151*RarityBackground!$D$4,0),IF(T151="N",ROUNDUP(S151*RarityBackground!$D$3,0))))</f>
        <v/>
      </c>
      <c r="AU151" s="5" t="str">
        <f>IF(U151="","",IF(V151="Y",((RarityBackground!$D$4*U151)*(RarityBackground!$F$3+W151)),((RarityBackground!$D$3*U151)*(RarityBackground!$F$3+W151))))</f>
        <v/>
      </c>
      <c r="AV151" s="5" t="str">
        <f>IF(X151="","",IF(Y151="Y",(RarityBackground!$D$4*X151)*IF(Z151="Y",RarityBackground!$F$9,RarityBackground!$F$10),(RarityBackground!$D$3*X151)*IF(Z151="Y",RarityBackground!$F$9,RarityBackground!$F$10)))</f>
        <v/>
      </c>
      <c r="AW151" s="5" t="str">
        <f>IF(AA151="","",AA151*RarityBackground!$D$2)</f>
        <v/>
      </c>
      <c r="AX151" s="5" t="str">
        <f t="shared" si="2"/>
        <v/>
      </c>
      <c r="AY151" s="5" t="str">
        <f>IF(AC151="","",VLOOKUP(AC151,RarityBackground!$A$7:$B$17,2,0))</f>
        <v/>
      </c>
      <c r="AZ151" s="5" t="str">
        <f>IF(AD151="","",IF(AD151="Y",AY151*RarityBackground!$F$5,IF(AD151="N",AY151*(IF(RarityBackground!$F$3+(AE151-1)&gt;10,10,RarityBackground!$F$3+(AE151-1)))))-AY151)</f>
        <v/>
      </c>
      <c r="BA151" s="5" t="str">
        <f>IF(AF151="","",VLOOKUP(AF151,RarityBackground!$A$7:$B$17,2,0))</f>
        <v/>
      </c>
      <c r="BB151" s="5" t="str">
        <f>IF(AG151="","",IF(AG151="Y",BA151*RarityBackground!$F$5,IF(AG151="N",BA151*(IF(RarityBackground!$F$3+(AH151-1)&gt;10,10,RarityBackground!$F$3+(AH151-1)))))-BA151)</f>
        <v/>
      </c>
    </row>
    <row r="152" ht="15.75" customHeight="1">
      <c r="C152" s="6"/>
      <c r="D152" s="5" t="str">
        <f>IF(A152="","",ROUNDUP(SUM(AI152:BB152)*VLOOKUP(B152,RarityBackground!$A$1:$B$6,2,)*IF(C152="Yes",1,1.1),0))</f>
        <v/>
      </c>
      <c r="F152" s="7"/>
      <c r="I152" s="7"/>
      <c r="J152" s="7"/>
      <c r="K152" s="6"/>
      <c r="L152" s="8"/>
      <c r="M152" s="7"/>
      <c r="N152" s="6"/>
      <c r="O152" s="6"/>
      <c r="P152" s="6"/>
      <c r="Q152" s="8"/>
      <c r="R152" s="7"/>
      <c r="S152" s="7"/>
      <c r="T152" s="6"/>
      <c r="U152" s="6"/>
      <c r="V152" s="6"/>
      <c r="W152" s="6"/>
      <c r="X152" s="6"/>
      <c r="Y152" s="6"/>
      <c r="Z152" s="6"/>
      <c r="AA152" s="8"/>
      <c r="AB152" s="7"/>
      <c r="AC152" s="7"/>
      <c r="AD152" s="6"/>
      <c r="AE152" s="6"/>
      <c r="AF152" s="6"/>
      <c r="AG152" s="6"/>
      <c r="AH152" s="6"/>
      <c r="AI152" s="7" t="str">
        <f>IF(F152="","",F152+IF(G152="",0,VLOOKUP(G152,RarityBackground!$E$7:$F$9,2,0)))</f>
        <v/>
      </c>
      <c r="AJ152" s="5" t="str">
        <f>IF(H152="","",F152+IF(H152=1,RarityBackground!$F$1,IF(H152=2,RarityBackground!$F$1*3,IF(H152=3,RarityBackground!$F$1*6,"Error"))))</f>
        <v/>
      </c>
      <c r="AK152" s="5" t="str">
        <f>IF(I152="","",IF(I152=1,RarityBackground!$F$2,IF(I152=2,RarityBackground!$F$2*3,IF(I152=3,RarityBackground!$F$2*6,"Error"))))</f>
        <v/>
      </c>
      <c r="AL152" s="5" t="str">
        <f>IF(J152="","",ROUNDUP(RarityBackground!$F$6*VLOOKUP(J152, RarityBackground!$A$18:$B$27,2,0),-1))</f>
        <v/>
      </c>
      <c r="AM152" s="5" t="str">
        <f>IF(K152="","",IF(K152="N","",IF(K152="Y",ROUNDUP(RarityBackground!$F$6,-1),"")))</f>
        <v/>
      </c>
      <c r="AN152" s="5" t="str">
        <f>IF(L152="","",IF(L152=1,RarityBackground!$D$1,IF(L152=2,RarityBackground!$D$1*3,IF(L152=3,RarityBackground!$D$1*6,"Error"))))</f>
        <v/>
      </c>
      <c r="AO152" s="5" t="str">
        <f>IF(M152="","",VLOOKUP(M152,RarityBackground!$A$7:$B$17,2,0))</f>
        <v/>
      </c>
      <c r="AP152" s="5" t="str">
        <f>IF(N152="","",IF(N152="Y",AO152*RarityBackground!$F$5,IF(N152="N",AO152*(IF(RarityBackground!$F$3+(O152-1)&gt;10,10,RarityBackground!$F$3+(O152-1)))))-AO152)</f>
        <v/>
      </c>
      <c r="AQ152" s="5" t="str">
        <f t="shared" si="1"/>
        <v/>
      </c>
      <c r="AR152" s="5" t="str">
        <f>IF(Q152="","",Q152*RarityBackground!$D$5)</f>
        <v/>
      </c>
      <c r="AS152" s="5" t="str">
        <f>IF(R152="","",VLOOKUP(R152&amp;"Save1Minute", RarityBackground!$C$6:$D$20,2,0))</f>
        <v/>
      </c>
      <c r="AT152" s="5" t="str">
        <f>IF(S152="","",IF(T152="Y",ROUNDUP(S152*RarityBackground!$D$4,0),IF(T152="N",ROUNDUP(S152*RarityBackground!$D$3,0))))</f>
        <v/>
      </c>
      <c r="AU152" s="5" t="str">
        <f>IF(U152="","",IF(V152="Y",((RarityBackground!$D$4*U152)*(RarityBackground!$F$3+W152)),((RarityBackground!$D$3*U152)*(RarityBackground!$F$3+W152))))</f>
        <v/>
      </c>
      <c r="AV152" s="5" t="str">
        <f>IF(X152="","",IF(Y152="Y",(RarityBackground!$D$4*X152)*IF(Z152="Y",RarityBackground!$F$9,RarityBackground!$F$10),(RarityBackground!$D$3*X152)*IF(Z152="Y",RarityBackground!$F$9,RarityBackground!$F$10)))</f>
        <v/>
      </c>
      <c r="AW152" s="5" t="str">
        <f>IF(AA152="","",AA152*RarityBackground!$D$2)</f>
        <v/>
      </c>
      <c r="AX152" s="5" t="str">
        <f t="shared" si="2"/>
        <v/>
      </c>
      <c r="AY152" s="5" t="str">
        <f>IF(AC152="","",VLOOKUP(AC152,RarityBackground!$A$7:$B$17,2,0))</f>
        <v/>
      </c>
      <c r="AZ152" s="5" t="str">
        <f>IF(AD152="","",IF(AD152="Y",AY152*RarityBackground!$F$5,IF(AD152="N",AY152*(IF(RarityBackground!$F$3+(AE152-1)&gt;10,10,RarityBackground!$F$3+(AE152-1)))))-AY152)</f>
        <v/>
      </c>
      <c r="BA152" s="5" t="str">
        <f>IF(AF152="","",VLOOKUP(AF152,RarityBackground!$A$7:$B$17,2,0))</f>
        <v/>
      </c>
      <c r="BB152" s="5" t="str">
        <f>IF(AG152="","",IF(AG152="Y",BA152*RarityBackground!$F$5,IF(AG152="N",BA152*(IF(RarityBackground!$F$3+(AH152-1)&gt;10,10,RarityBackground!$F$3+(AH152-1)))))-BA152)</f>
        <v/>
      </c>
    </row>
    <row r="153" ht="15.75" customHeight="1">
      <c r="C153" s="6"/>
      <c r="D153" s="5" t="str">
        <f>IF(A153="","",ROUNDUP(SUM(AI153:BB153)*VLOOKUP(B153,RarityBackground!$A$1:$B$6,2,)*IF(C153="Yes",1,1.1),0))</f>
        <v/>
      </c>
      <c r="F153" s="7"/>
      <c r="I153" s="7"/>
      <c r="J153" s="7"/>
      <c r="K153" s="6"/>
      <c r="L153" s="8"/>
      <c r="M153" s="7"/>
      <c r="N153" s="6"/>
      <c r="O153" s="6"/>
      <c r="P153" s="6"/>
      <c r="Q153" s="8"/>
      <c r="R153" s="7"/>
      <c r="S153" s="7"/>
      <c r="T153" s="6"/>
      <c r="U153" s="6"/>
      <c r="V153" s="6"/>
      <c r="W153" s="6"/>
      <c r="X153" s="6"/>
      <c r="Y153" s="6"/>
      <c r="Z153" s="6"/>
      <c r="AA153" s="8"/>
      <c r="AB153" s="7"/>
      <c r="AC153" s="7"/>
      <c r="AD153" s="6"/>
      <c r="AE153" s="6"/>
      <c r="AF153" s="6"/>
      <c r="AG153" s="6"/>
      <c r="AH153" s="6"/>
      <c r="AI153" s="7" t="str">
        <f>IF(F153="","",F153+IF(G153="",0,VLOOKUP(G153,RarityBackground!$E$7:$F$9,2,0)))</f>
        <v/>
      </c>
      <c r="AJ153" s="5" t="str">
        <f>IF(H153="","",F153+IF(H153=1,RarityBackground!$F$1,IF(H153=2,RarityBackground!$F$1*3,IF(H153=3,RarityBackground!$F$1*6,"Error"))))</f>
        <v/>
      </c>
      <c r="AK153" s="5" t="str">
        <f>IF(I153="","",IF(I153=1,RarityBackground!$F$2,IF(I153=2,RarityBackground!$F$2*3,IF(I153=3,RarityBackground!$F$2*6,"Error"))))</f>
        <v/>
      </c>
      <c r="AL153" s="5" t="str">
        <f>IF(J153="","",ROUNDUP(RarityBackground!$F$6*VLOOKUP(J153, RarityBackground!$A$18:$B$27,2,0),-1))</f>
        <v/>
      </c>
      <c r="AM153" s="5" t="str">
        <f>IF(K153="","",IF(K153="N","",IF(K153="Y",ROUNDUP(RarityBackground!$F$6,-1),"")))</f>
        <v/>
      </c>
      <c r="AN153" s="5" t="str">
        <f>IF(L153="","",IF(L153=1,RarityBackground!$D$1,IF(L153=2,RarityBackground!$D$1*3,IF(L153=3,RarityBackground!$D$1*6,"Error"))))</f>
        <v/>
      </c>
      <c r="AO153" s="5" t="str">
        <f>IF(M153="","",VLOOKUP(M153,RarityBackground!$A$7:$B$17,2,0))</f>
        <v/>
      </c>
      <c r="AP153" s="5" t="str">
        <f>IF(N153="","",IF(N153="Y",AO153*RarityBackground!$F$5,IF(N153="N",AO153*(IF(RarityBackground!$F$3+(O153-1)&gt;10,10,RarityBackground!$F$3+(O153-1)))))-AO153)</f>
        <v/>
      </c>
      <c r="AQ153" s="5" t="str">
        <f t="shared" si="1"/>
        <v/>
      </c>
      <c r="AR153" s="5" t="str">
        <f>IF(Q153="","",Q153*RarityBackground!$D$5)</f>
        <v/>
      </c>
      <c r="AS153" s="5" t="str">
        <f>IF(R153="","",VLOOKUP(R153&amp;"Save1Minute", RarityBackground!$C$6:$D$20,2,0))</f>
        <v/>
      </c>
      <c r="AT153" s="5" t="str">
        <f>IF(S153="","",IF(T153="Y",ROUNDUP(S153*RarityBackground!$D$4,0),IF(T153="N",ROUNDUP(S153*RarityBackground!$D$3,0))))</f>
        <v/>
      </c>
      <c r="AU153" s="5" t="str">
        <f>IF(U153="","",IF(V153="Y",((RarityBackground!$D$4*U153)*(RarityBackground!$F$3+W153)),((RarityBackground!$D$3*U153)*(RarityBackground!$F$3+W153))))</f>
        <v/>
      </c>
      <c r="AV153" s="5" t="str">
        <f>IF(X153="","",IF(Y153="Y",(RarityBackground!$D$4*X153)*IF(Z153="Y",RarityBackground!$F$9,RarityBackground!$F$10),(RarityBackground!$D$3*X153)*IF(Z153="Y",RarityBackground!$F$9,RarityBackground!$F$10)))</f>
        <v/>
      </c>
      <c r="AW153" s="5" t="str">
        <f>IF(AA153="","",AA153*RarityBackground!$D$2)</f>
        <v/>
      </c>
      <c r="AX153" s="5" t="str">
        <f t="shared" si="2"/>
        <v/>
      </c>
      <c r="AY153" s="5" t="str">
        <f>IF(AC153="","",VLOOKUP(AC153,RarityBackground!$A$7:$B$17,2,0))</f>
        <v/>
      </c>
      <c r="AZ153" s="5" t="str">
        <f>IF(AD153="","",IF(AD153="Y",AY153*RarityBackground!$F$5,IF(AD153="N",AY153*(IF(RarityBackground!$F$3+(AE153-1)&gt;10,10,RarityBackground!$F$3+(AE153-1)))))-AY153)</f>
        <v/>
      </c>
      <c r="BA153" s="5" t="str">
        <f>IF(AF153="","",VLOOKUP(AF153,RarityBackground!$A$7:$B$17,2,0))</f>
        <v/>
      </c>
      <c r="BB153" s="5" t="str">
        <f>IF(AG153="","",IF(AG153="Y",BA153*RarityBackground!$F$5,IF(AG153="N",BA153*(IF(RarityBackground!$F$3+(AH153-1)&gt;10,10,RarityBackground!$F$3+(AH153-1)))))-BA153)</f>
        <v/>
      </c>
    </row>
    <row r="154" ht="15.75" customHeight="1">
      <c r="C154" s="6"/>
      <c r="D154" s="5" t="str">
        <f>IF(A154="","",ROUNDUP(SUM(AI154:BB154)*VLOOKUP(B154,RarityBackground!$A$1:$B$6,2,)*IF(C154="Yes",1,1.1),0))</f>
        <v/>
      </c>
      <c r="F154" s="7"/>
      <c r="I154" s="7"/>
      <c r="J154" s="7"/>
      <c r="K154" s="6"/>
      <c r="L154" s="8"/>
      <c r="M154" s="7"/>
      <c r="N154" s="6"/>
      <c r="O154" s="6"/>
      <c r="P154" s="6"/>
      <c r="Q154" s="8"/>
      <c r="R154" s="7"/>
      <c r="S154" s="7"/>
      <c r="T154" s="6"/>
      <c r="U154" s="6"/>
      <c r="V154" s="6"/>
      <c r="W154" s="6"/>
      <c r="X154" s="6"/>
      <c r="Y154" s="6"/>
      <c r="Z154" s="6"/>
      <c r="AA154" s="8"/>
      <c r="AB154" s="7"/>
      <c r="AC154" s="7"/>
      <c r="AD154" s="6"/>
      <c r="AE154" s="6"/>
      <c r="AF154" s="6"/>
      <c r="AG154" s="6"/>
      <c r="AH154" s="6"/>
      <c r="AI154" s="7" t="str">
        <f>IF(F154="","",F154+IF(G154="",0,VLOOKUP(G154,RarityBackground!$E$7:$F$9,2,0)))</f>
        <v/>
      </c>
      <c r="AJ154" s="5" t="str">
        <f>IF(H154="","",F154+IF(H154=1,RarityBackground!$F$1,IF(H154=2,RarityBackground!$F$1*3,IF(H154=3,RarityBackground!$F$1*6,"Error"))))</f>
        <v/>
      </c>
      <c r="AK154" s="5" t="str">
        <f>IF(I154="","",IF(I154=1,RarityBackground!$F$2,IF(I154=2,RarityBackground!$F$2*3,IF(I154=3,RarityBackground!$F$2*6,"Error"))))</f>
        <v/>
      </c>
      <c r="AL154" s="5" t="str">
        <f>IF(J154="","",ROUNDUP(RarityBackground!$F$6*VLOOKUP(J154, RarityBackground!$A$18:$B$27,2,0),-1))</f>
        <v/>
      </c>
      <c r="AM154" s="5" t="str">
        <f>IF(K154="","",IF(K154="N","",IF(K154="Y",ROUNDUP(RarityBackground!$F$6,-1),"")))</f>
        <v/>
      </c>
      <c r="AN154" s="5" t="str">
        <f>IF(L154="","",IF(L154=1,RarityBackground!$D$1,IF(L154=2,RarityBackground!$D$1*3,IF(L154=3,RarityBackground!$D$1*6,"Error"))))</f>
        <v/>
      </c>
      <c r="AO154" s="5" t="str">
        <f>IF(M154="","",VLOOKUP(M154,RarityBackground!$A$7:$B$17,2,0))</f>
        <v/>
      </c>
      <c r="AP154" s="5" t="str">
        <f>IF(N154="","",IF(N154="Y",AO154*RarityBackground!$F$5,IF(N154="N",AO154*(IF(RarityBackground!$F$3+(O154-1)&gt;10,10,RarityBackground!$F$3+(O154-1)))))-AO154)</f>
        <v/>
      </c>
      <c r="AQ154" s="5" t="str">
        <f t="shared" si="1"/>
        <v/>
      </c>
      <c r="AR154" s="5" t="str">
        <f>IF(Q154="","",Q154*RarityBackground!$D$5)</f>
        <v/>
      </c>
      <c r="AS154" s="5" t="str">
        <f>IF(R154="","",VLOOKUP(R154&amp;"Save1Minute", RarityBackground!$C$6:$D$20,2,0))</f>
        <v/>
      </c>
      <c r="AT154" s="5" t="str">
        <f>IF(S154="","",IF(T154="Y",ROUNDUP(S154*RarityBackground!$D$4,0),IF(T154="N",ROUNDUP(S154*RarityBackground!$D$3,0))))</f>
        <v/>
      </c>
      <c r="AU154" s="5" t="str">
        <f>IF(U154="","",IF(V154="Y",((RarityBackground!$D$4*U154)*(RarityBackground!$F$3+W154)),((RarityBackground!$D$3*U154)*(RarityBackground!$F$3+W154))))</f>
        <v/>
      </c>
      <c r="AV154" s="5" t="str">
        <f>IF(X154="","",IF(Y154="Y",(RarityBackground!$D$4*X154)*IF(Z154="Y",RarityBackground!$F$9,RarityBackground!$F$10),(RarityBackground!$D$3*X154)*IF(Z154="Y",RarityBackground!$F$9,RarityBackground!$F$10)))</f>
        <v/>
      </c>
      <c r="AW154" s="5" t="str">
        <f>IF(AA154="","",AA154*RarityBackground!$D$2)</f>
        <v/>
      </c>
      <c r="AX154" s="5" t="str">
        <f t="shared" si="2"/>
        <v/>
      </c>
      <c r="AY154" s="5" t="str">
        <f>IF(AC154="","",VLOOKUP(AC154,RarityBackground!$A$7:$B$17,2,0))</f>
        <v/>
      </c>
      <c r="AZ154" s="5" t="str">
        <f>IF(AD154="","",IF(AD154="Y",AY154*RarityBackground!$F$5,IF(AD154="N",AY154*(IF(RarityBackground!$F$3+(AE154-1)&gt;10,10,RarityBackground!$F$3+(AE154-1)))))-AY154)</f>
        <v/>
      </c>
      <c r="BA154" s="5" t="str">
        <f>IF(AF154="","",VLOOKUP(AF154,RarityBackground!$A$7:$B$17,2,0))</f>
        <v/>
      </c>
      <c r="BB154" s="5" t="str">
        <f>IF(AG154="","",IF(AG154="Y",BA154*RarityBackground!$F$5,IF(AG154="N",BA154*(IF(RarityBackground!$F$3+(AH154-1)&gt;10,10,RarityBackground!$F$3+(AH154-1)))))-BA154)</f>
        <v/>
      </c>
    </row>
    <row r="155" ht="15.75" customHeight="1">
      <c r="C155" s="6"/>
      <c r="D155" s="5" t="str">
        <f>IF(A155="","",ROUNDUP(SUM(AI155:BB155)*VLOOKUP(B155,RarityBackground!$A$1:$B$6,2,)*IF(C155="Yes",1,1.1),0))</f>
        <v/>
      </c>
      <c r="F155" s="7"/>
      <c r="I155" s="7"/>
      <c r="J155" s="7"/>
      <c r="K155" s="6"/>
      <c r="L155" s="8"/>
      <c r="M155" s="7"/>
      <c r="N155" s="6"/>
      <c r="O155" s="6"/>
      <c r="P155" s="6"/>
      <c r="Q155" s="8"/>
      <c r="R155" s="7"/>
      <c r="S155" s="7"/>
      <c r="T155" s="6"/>
      <c r="U155" s="6"/>
      <c r="V155" s="6"/>
      <c r="W155" s="6"/>
      <c r="X155" s="6"/>
      <c r="Y155" s="6"/>
      <c r="Z155" s="6"/>
      <c r="AA155" s="8"/>
      <c r="AB155" s="7"/>
      <c r="AC155" s="7"/>
      <c r="AD155" s="6"/>
      <c r="AE155" s="6"/>
      <c r="AF155" s="6"/>
      <c r="AG155" s="6"/>
      <c r="AH155" s="6"/>
      <c r="AI155" s="7" t="str">
        <f>IF(F155="","",F155+IF(G155="",0,VLOOKUP(G155,RarityBackground!$E$7:$F$9,2,0)))</f>
        <v/>
      </c>
      <c r="AJ155" s="5" t="str">
        <f>IF(H155="","",F155+IF(H155=1,RarityBackground!$F$1,IF(H155=2,RarityBackground!$F$1*3,IF(H155=3,RarityBackground!$F$1*6,"Error"))))</f>
        <v/>
      </c>
      <c r="AK155" s="5" t="str">
        <f>IF(I155="","",IF(I155=1,RarityBackground!$F$2,IF(I155=2,RarityBackground!$F$2*3,IF(I155=3,RarityBackground!$F$2*6,"Error"))))</f>
        <v/>
      </c>
      <c r="AL155" s="5" t="str">
        <f>IF(J155="","",ROUNDUP(RarityBackground!$F$6*VLOOKUP(J155, RarityBackground!$A$18:$B$27,2,0),-1))</f>
        <v/>
      </c>
      <c r="AM155" s="5" t="str">
        <f>IF(K155="","",IF(K155="N","",IF(K155="Y",ROUNDUP(RarityBackground!$F$6,-1),"")))</f>
        <v/>
      </c>
      <c r="AN155" s="5" t="str">
        <f>IF(L155="","",IF(L155=1,RarityBackground!$D$1,IF(L155=2,RarityBackground!$D$1*3,IF(L155=3,RarityBackground!$D$1*6,"Error"))))</f>
        <v/>
      </c>
      <c r="AO155" s="5" t="str">
        <f>IF(M155="","",VLOOKUP(M155,RarityBackground!$A$7:$B$17,2,0))</f>
        <v/>
      </c>
      <c r="AP155" s="5" t="str">
        <f>IF(N155="","",IF(N155="Y",AO155*RarityBackground!$F$5,IF(N155="N",AO155*(IF(RarityBackground!$F$3+(O155-1)&gt;10,10,RarityBackground!$F$3+(O155-1)))))-AO155)</f>
        <v/>
      </c>
      <c r="AQ155" s="5" t="str">
        <f t="shared" si="1"/>
        <v/>
      </c>
      <c r="AR155" s="5" t="str">
        <f>IF(Q155="","",Q155*RarityBackground!$D$5)</f>
        <v/>
      </c>
      <c r="AS155" s="5" t="str">
        <f>IF(R155="","",VLOOKUP(R155&amp;"Save1Minute", RarityBackground!$C$6:$D$20,2,0))</f>
        <v/>
      </c>
      <c r="AT155" s="5" t="str">
        <f>IF(S155="","",IF(T155="Y",ROUNDUP(S155*RarityBackground!$D$4,0),IF(T155="N",ROUNDUP(S155*RarityBackground!$D$3,0))))</f>
        <v/>
      </c>
      <c r="AU155" s="5" t="str">
        <f>IF(U155="","",IF(V155="Y",((RarityBackground!$D$4*U155)*(RarityBackground!$F$3+W155)),((RarityBackground!$D$3*U155)*(RarityBackground!$F$3+W155))))</f>
        <v/>
      </c>
      <c r="AV155" s="5" t="str">
        <f>IF(X155="","",IF(Y155="Y",(RarityBackground!$D$4*X155)*IF(Z155="Y",RarityBackground!$F$9,RarityBackground!$F$10),(RarityBackground!$D$3*X155)*IF(Z155="Y",RarityBackground!$F$9,RarityBackground!$F$10)))</f>
        <v/>
      </c>
      <c r="AW155" s="5" t="str">
        <f>IF(AA155="","",AA155*RarityBackground!$D$2)</f>
        <v/>
      </c>
      <c r="AX155" s="5" t="str">
        <f t="shared" si="2"/>
        <v/>
      </c>
      <c r="AY155" s="5" t="str">
        <f>IF(AC155="","",VLOOKUP(AC155,RarityBackground!$A$7:$B$17,2,0))</f>
        <v/>
      </c>
      <c r="AZ155" s="5" t="str">
        <f>IF(AD155="","",IF(AD155="Y",AY155*RarityBackground!$F$5,IF(AD155="N",AY155*(IF(RarityBackground!$F$3+(AE155-1)&gt;10,10,RarityBackground!$F$3+(AE155-1)))))-AY155)</f>
        <v/>
      </c>
      <c r="BA155" s="5" t="str">
        <f>IF(AF155="","",VLOOKUP(AF155,RarityBackground!$A$7:$B$17,2,0))</f>
        <v/>
      </c>
      <c r="BB155" s="5" t="str">
        <f>IF(AG155="","",IF(AG155="Y",BA155*RarityBackground!$F$5,IF(AG155="N",BA155*(IF(RarityBackground!$F$3+(AH155-1)&gt;10,10,RarityBackground!$F$3+(AH155-1)))))-BA155)</f>
        <v/>
      </c>
    </row>
    <row r="156" ht="15.75" customHeight="1">
      <c r="C156" s="6"/>
      <c r="D156" s="5" t="str">
        <f>IF(A156="","",ROUNDUP(SUM(AI156:BB156)*VLOOKUP(B156,RarityBackground!$A$1:$B$6,2,)*IF(C156="Yes",1,1.1),0))</f>
        <v/>
      </c>
      <c r="F156" s="7"/>
      <c r="I156" s="7"/>
      <c r="J156" s="7"/>
      <c r="K156" s="6"/>
      <c r="L156" s="8"/>
      <c r="M156" s="7"/>
      <c r="N156" s="6"/>
      <c r="O156" s="6"/>
      <c r="P156" s="6"/>
      <c r="Q156" s="8"/>
      <c r="R156" s="7"/>
      <c r="S156" s="7"/>
      <c r="T156" s="6"/>
      <c r="U156" s="6"/>
      <c r="V156" s="6"/>
      <c r="W156" s="6"/>
      <c r="X156" s="6"/>
      <c r="Y156" s="6"/>
      <c r="Z156" s="6"/>
      <c r="AA156" s="8"/>
      <c r="AB156" s="7"/>
      <c r="AC156" s="7"/>
      <c r="AD156" s="6"/>
      <c r="AE156" s="6"/>
      <c r="AF156" s="6"/>
      <c r="AG156" s="6"/>
      <c r="AH156" s="6"/>
      <c r="AI156" s="7" t="str">
        <f>IF(F156="","",F156+IF(G156="",0,VLOOKUP(G156,RarityBackground!$E$7:$F$9,2,0)))</f>
        <v/>
      </c>
      <c r="AJ156" s="5" t="str">
        <f>IF(H156="","",F156+IF(H156=1,RarityBackground!$F$1,IF(H156=2,RarityBackground!$F$1*3,IF(H156=3,RarityBackground!$F$1*6,"Error"))))</f>
        <v/>
      </c>
      <c r="AK156" s="5" t="str">
        <f>IF(I156="","",IF(I156=1,RarityBackground!$F$2,IF(I156=2,RarityBackground!$F$2*3,IF(I156=3,RarityBackground!$F$2*6,"Error"))))</f>
        <v/>
      </c>
      <c r="AL156" s="5" t="str">
        <f>IF(J156="","",ROUNDUP(RarityBackground!$F$6*VLOOKUP(J156, RarityBackground!$A$18:$B$27,2,0),-1))</f>
        <v/>
      </c>
      <c r="AM156" s="5" t="str">
        <f>IF(K156="","",IF(K156="N","",IF(K156="Y",ROUNDUP(RarityBackground!$F$6,-1),"")))</f>
        <v/>
      </c>
      <c r="AN156" s="5" t="str">
        <f>IF(L156="","",IF(L156=1,RarityBackground!$D$1,IF(L156=2,RarityBackground!$D$1*3,IF(L156=3,RarityBackground!$D$1*6,"Error"))))</f>
        <v/>
      </c>
      <c r="AO156" s="5" t="str">
        <f>IF(M156="","",VLOOKUP(M156,RarityBackground!$A$7:$B$17,2,0))</f>
        <v/>
      </c>
      <c r="AP156" s="5" t="str">
        <f>IF(N156="","",IF(N156="Y",AO156*RarityBackground!$F$5,IF(N156="N",AO156*(IF(RarityBackground!$F$3+(O156-1)&gt;10,10,RarityBackground!$F$3+(O156-1)))))-AO156)</f>
        <v/>
      </c>
      <c r="AQ156" s="5" t="str">
        <f t="shared" si="1"/>
        <v/>
      </c>
      <c r="AR156" s="5" t="str">
        <f>IF(Q156="","",Q156*RarityBackground!$D$5)</f>
        <v/>
      </c>
      <c r="AS156" s="5" t="str">
        <f>IF(R156="","",VLOOKUP(R156&amp;"Save1Minute", RarityBackground!$C$6:$D$20,2,0))</f>
        <v/>
      </c>
      <c r="AT156" s="5" t="str">
        <f>IF(S156="","",IF(T156="Y",ROUNDUP(S156*RarityBackground!$D$4,0),IF(T156="N",ROUNDUP(S156*RarityBackground!$D$3,0))))</f>
        <v/>
      </c>
      <c r="AU156" s="5" t="str">
        <f>IF(U156="","",IF(V156="Y",((RarityBackground!$D$4*U156)*(RarityBackground!$F$3+W156)),((RarityBackground!$D$3*U156)*(RarityBackground!$F$3+W156))))</f>
        <v/>
      </c>
      <c r="AV156" s="5" t="str">
        <f>IF(X156="","",IF(Y156="Y",(RarityBackground!$D$4*X156)*IF(Z156="Y",RarityBackground!$F$9,RarityBackground!$F$10),(RarityBackground!$D$3*X156)*IF(Z156="Y",RarityBackground!$F$9,RarityBackground!$F$10)))</f>
        <v/>
      </c>
      <c r="AW156" s="5" t="str">
        <f>IF(AA156="","",AA156*RarityBackground!$D$2)</f>
        <v/>
      </c>
      <c r="AX156" s="5" t="str">
        <f t="shared" si="2"/>
        <v/>
      </c>
      <c r="AY156" s="5" t="str">
        <f>IF(AC156="","",VLOOKUP(AC156,RarityBackground!$A$7:$B$17,2,0))</f>
        <v/>
      </c>
      <c r="AZ156" s="5" t="str">
        <f>IF(AD156="","",IF(AD156="Y",AY156*RarityBackground!$F$5,IF(AD156="N",AY156*(IF(RarityBackground!$F$3+(AE156-1)&gt;10,10,RarityBackground!$F$3+(AE156-1)))))-AY156)</f>
        <v/>
      </c>
      <c r="BA156" s="5" t="str">
        <f>IF(AF156="","",VLOOKUP(AF156,RarityBackground!$A$7:$B$17,2,0))</f>
        <v/>
      </c>
      <c r="BB156" s="5" t="str">
        <f>IF(AG156="","",IF(AG156="Y",BA156*RarityBackground!$F$5,IF(AG156="N",BA156*(IF(RarityBackground!$F$3+(AH156-1)&gt;10,10,RarityBackground!$F$3+(AH156-1)))))-BA156)</f>
        <v/>
      </c>
    </row>
    <row r="157" ht="15.75" customHeight="1">
      <c r="C157" s="6"/>
      <c r="D157" s="5" t="str">
        <f>IF(A157="","",ROUNDUP(SUM(AI157:BB157)*VLOOKUP(B157,RarityBackground!$A$1:$B$6,2,)*IF(C157="Yes",1,1.1),0))</f>
        <v/>
      </c>
      <c r="F157" s="7"/>
      <c r="I157" s="7"/>
      <c r="J157" s="7"/>
      <c r="K157" s="6"/>
      <c r="L157" s="8"/>
      <c r="M157" s="7"/>
      <c r="N157" s="6"/>
      <c r="O157" s="6"/>
      <c r="P157" s="6"/>
      <c r="Q157" s="8"/>
      <c r="R157" s="7"/>
      <c r="S157" s="7"/>
      <c r="T157" s="6"/>
      <c r="U157" s="6"/>
      <c r="V157" s="6"/>
      <c r="W157" s="6"/>
      <c r="X157" s="6"/>
      <c r="Y157" s="6"/>
      <c r="Z157" s="6"/>
      <c r="AA157" s="8"/>
      <c r="AB157" s="7"/>
      <c r="AC157" s="7"/>
      <c r="AD157" s="6"/>
      <c r="AE157" s="6"/>
      <c r="AF157" s="6"/>
      <c r="AG157" s="6"/>
      <c r="AH157" s="6"/>
      <c r="AI157" s="7" t="str">
        <f>IF(F157="","",F157+IF(G157="",0,VLOOKUP(G157,RarityBackground!$E$7:$F$9,2,0)))</f>
        <v/>
      </c>
      <c r="AJ157" s="5" t="str">
        <f>IF(H157="","",F157+IF(H157=1,RarityBackground!$F$1,IF(H157=2,RarityBackground!$F$1*3,IF(H157=3,RarityBackground!$F$1*6,"Error"))))</f>
        <v/>
      </c>
      <c r="AK157" s="5" t="str">
        <f>IF(I157="","",IF(I157=1,RarityBackground!$F$2,IF(I157=2,RarityBackground!$F$2*3,IF(I157=3,RarityBackground!$F$2*6,"Error"))))</f>
        <v/>
      </c>
      <c r="AL157" s="5" t="str">
        <f>IF(J157="","",ROUNDUP(RarityBackground!$F$6*VLOOKUP(J157, RarityBackground!$A$18:$B$27,2,0),-1))</f>
        <v/>
      </c>
      <c r="AM157" s="5" t="str">
        <f>IF(K157="","",IF(K157="N","",IF(K157="Y",ROUNDUP(RarityBackground!$F$6,-1),"")))</f>
        <v/>
      </c>
      <c r="AN157" s="5" t="str">
        <f>IF(L157="","",IF(L157=1,RarityBackground!$D$1,IF(L157=2,RarityBackground!$D$1*3,IF(L157=3,RarityBackground!$D$1*6,"Error"))))</f>
        <v/>
      </c>
      <c r="AO157" s="5" t="str">
        <f>IF(M157="","",VLOOKUP(M157,RarityBackground!$A$7:$B$17,2,0))</f>
        <v/>
      </c>
      <c r="AP157" s="5" t="str">
        <f>IF(N157="","",IF(N157="Y",AO157*RarityBackground!$F$5,IF(N157="N",AO157*(IF(RarityBackground!$F$3+(O157-1)&gt;10,10,RarityBackground!$F$3+(O157-1)))))-AO157)</f>
        <v/>
      </c>
      <c r="AQ157" s="5" t="str">
        <f t="shared" si="1"/>
        <v/>
      </c>
      <c r="AR157" s="5" t="str">
        <f>IF(Q157="","",Q157*RarityBackground!$D$5)</f>
        <v/>
      </c>
      <c r="AS157" s="5" t="str">
        <f>IF(R157="","",VLOOKUP(R157&amp;"Save1Minute", RarityBackground!$C$6:$D$20,2,0))</f>
        <v/>
      </c>
      <c r="AT157" s="5" t="str">
        <f>IF(S157="","",IF(T157="Y",ROUNDUP(S157*RarityBackground!$D$4,0),IF(T157="N",ROUNDUP(S157*RarityBackground!$D$3,0))))</f>
        <v/>
      </c>
      <c r="AU157" s="5" t="str">
        <f>IF(U157="","",IF(V157="Y",((RarityBackground!$D$4*U157)*(RarityBackground!$F$3+W157)),((RarityBackground!$D$3*U157)*(RarityBackground!$F$3+W157))))</f>
        <v/>
      </c>
      <c r="AV157" s="5" t="str">
        <f>IF(X157="","",IF(Y157="Y",(RarityBackground!$D$4*X157)*IF(Z157="Y",RarityBackground!$F$9,RarityBackground!$F$10),(RarityBackground!$D$3*X157)*IF(Z157="Y",RarityBackground!$F$9,RarityBackground!$F$10)))</f>
        <v/>
      </c>
      <c r="AW157" s="5" t="str">
        <f>IF(AA157="","",AA157*RarityBackground!$D$2)</f>
        <v/>
      </c>
      <c r="AX157" s="5" t="str">
        <f t="shared" si="2"/>
        <v/>
      </c>
      <c r="AY157" s="5" t="str">
        <f>IF(AC157="","",VLOOKUP(AC157,RarityBackground!$A$7:$B$17,2,0))</f>
        <v/>
      </c>
      <c r="AZ157" s="5" t="str">
        <f>IF(AD157="","",IF(AD157="Y",AY157*RarityBackground!$F$5,IF(AD157="N",AY157*(IF(RarityBackground!$F$3+(AE157-1)&gt;10,10,RarityBackground!$F$3+(AE157-1)))))-AY157)</f>
        <v/>
      </c>
      <c r="BA157" s="5" t="str">
        <f>IF(AF157="","",VLOOKUP(AF157,RarityBackground!$A$7:$B$17,2,0))</f>
        <v/>
      </c>
      <c r="BB157" s="5" t="str">
        <f>IF(AG157="","",IF(AG157="Y",BA157*RarityBackground!$F$5,IF(AG157="N",BA157*(IF(RarityBackground!$F$3+(AH157-1)&gt;10,10,RarityBackground!$F$3+(AH157-1)))))-BA157)</f>
        <v/>
      </c>
    </row>
    <row r="158" ht="15.75" customHeight="1">
      <c r="C158" s="6"/>
      <c r="D158" s="5" t="str">
        <f>IF(A158="","",ROUNDUP(SUM(AI158:BB158)*VLOOKUP(B158,RarityBackground!$A$1:$B$6,2,)*IF(C158="Yes",1,1.1),0))</f>
        <v/>
      </c>
      <c r="F158" s="7"/>
      <c r="I158" s="7"/>
      <c r="J158" s="7"/>
      <c r="K158" s="6"/>
      <c r="L158" s="8"/>
      <c r="M158" s="7"/>
      <c r="N158" s="6"/>
      <c r="O158" s="6"/>
      <c r="P158" s="6"/>
      <c r="Q158" s="8"/>
      <c r="R158" s="7"/>
      <c r="S158" s="7"/>
      <c r="T158" s="6"/>
      <c r="U158" s="6"/>
      <c r="V158" s="6"/>
      <c r="W158" s="6"/>
      <c r="X158" s="6"/>
      <c r="Y158" s="6"/>
      <c r="Z158" s="6"/>
      <c r="AA158" s="8"/>
      <c r="AB158" s="7"/>
      <c r="AC158" s="7"/>
      <c r="AD158" s="6"/>
      <c r="AE158" s="6"/>
      <c r="AF158" s="6"/>
      <c r="AG158" s="6"/>
      <c r="AH158" s="6"/>
      <c r="AI158" s="7" t="str">
        <f>IF(F158="","",F158+IF(G158="",0,VLOOKUP(G158,RarityBackground!$E$7:$F$9,2,0)))</f>
        <v/>
      </c>
      <c r="AJ158" s="5" t="str">
        <f>IF(H158="","",F158+IF(H158=1,RarityBackground!$F$1,IF(H158=2,RarityBackground!$F$1*3,IF(H158=3,RarityBackground!$F$1*6,"Error"))))</f>
        <v/>
      </c>
      <c r="AK158" s="5" t="str">
        <f>IF(I158="","",IF(I158=1,RarityBackground!$F$2,IF(I158=2,RarityBackground!$F$2*3,IF(I158=3,RarityBackground!$F$2*6,"Error"))))</f>
        <v/>
      </c>
      <c r="AL158" s="5" t="str">
        <f>IF(J158="","",ROUNDUP(RarityBackground!$F$6*VLOOKUP(J158, RarityBackground!$A$18:$B$27,2,0),-1))</f>
        <v/>
      </c>
      <c r="AM158" s="5" t="str">
        <f>IF(K158="","",IF(K158="N","",IF(K158="Y",ROUNDUP(RarityBackground!$F$6,-1),"")))</f>
        <v/>
      </c>
      <c r="AN158" s="5" t="str">
        <f>IF(L158="","",IF(L158=1,RarityBackground!$D$1,IF(L158=2,RarityBackground!$D$1*3,IF(L158=3,RarityBackground!$D$1*6,"Error"))))</f>
        <v/>
      </c>
      <c r="AO158" s="5" t="str">
        <f>IF(M158="","",VLOOKUP(M158,RarityBackground!$A$7:$B$17,2,0))</f>
        <v/>
      </c>
      <c r="AP158" s="5" t="str">
        <f>IF(N158="","",IF(N158="Y",AO158*RarityBackground!$F$5,IF(N158="N",AO158*(IF(RarityBackground!$F$3+(O158-1)&gt;10,10,RarityBackground!$F$3+(O158-1)))))-AO158)</f>
        <v/>
      </c>
      <c r="AQ158" s="5" t="str">
        <f t="shared" si="1"/>
        <v/>
      </c>
      <c r="AR158" s="5" t="str">
        <f>IF(Q158="","",Q158*RarityBackground!$D$5)</f>
        <v/>
      </c>
      <c r="AS158" s="5" t="str">
        <f>IF(R158="","",VLOOKUP(R158&amp;"Save1Minute", RarityBackground!$C$6:$D$20,2,0))</f>
        <v/>
      </c>
      <c r="AT158" s="5" t="str">
        <f>IF(S158="","",IF(T158="Y",ROUNDUP(S158*RarityBackground!$D$4,0),IF(T158="N",ROUNDUP(S158*RarityBackground!$D$3,0))))</f>
        <v/>
      </c>
      <c r="AU158" s="5" t="str">
        <f>IF(U158="","",IF(V158="Y",((RarityBackground!$D$4*U158)*(RarityBackground!$F$3+W158)),((RarityBackground!$D$3*U158)*(RarityBackground!$F$3+W158))))</f>
        <v/>
      </c>
      <c r="AV158" s="5" t="str">
        <f>IF(X158="","",IF(Y158="Y",(RarityBackground!$D$4*X158)*IF(Z158="Y",RarityBackground!$F$9,RarityBackground!$F$10),(RarityBackground!$D$3*X158)*IF(Z158="Y",RarityBackground!$F$9,RarityBackground!$F$10)))</f>
        <v/>
      </c>
      <c r="AW158" s="5" t="str">
        <f>IF(AA158="","",AA158*RarityBackground!$D$2)</f>
        <v/>
      </c>
      <c r="AX158" s="5" t="str">
        <f t="shared" si="2"/>
        <v/>
      </c>
      <c r="AY158" s="5" t="str">
        <f>IF(AC158="","",VLOOKUP(AC158,RarityBackground!$A$7:$B$17,2,0))</f>
        <v/>
      </c>
      <c r="AZ158" s="5" t="str">
        <f>IF(AD158="","",IF(AD158="Y",AY158*RarityBackground!$F$5,IF(AD158="N",AY158*(IF(RarityBackground!$F$3+(AE158-1)&gt;10,10,RarityBackground!$F$3+(AE158-1)))))-AY158)</f>
        <v/>
      </c>
      <c r="BA158" s="5" t="str">
        <f>IF(AF158="","",VLOOKUP(AF158,RarityBackground!$A$7:$B$17,2,0))</f>
        <v/>
      </c>
      <c r="BB158" s="5" t="str">
        <f>IF(AG158="","",IF(AG158="Y",BA158*RarityBackground!$F$5,IF(AG158="N",BA158*(IF(RarityBackground!$F$3+(AH158-1)&gt;10,10,RarityBackground!$F$3+(AH158-1)))))-BA158)</f>
        <v/>
      </c>
    </row>
    <row r="159" ht="15.75" customHeight="1">
      <c r="C159" s="6"/>
      <c r="D159" s="5" t="str">
        <f>IF(A159="","",ROUNDUP(SUM(AI159:BB159)*VLOOKUP(B159,RarityBackground!$A$1:$B$6,2,)*IF(C159="Yes",1,1.1),0))</f>
        <v/>
      </c>
      <c r="F159" s="7"/>
      <c r="I159" s="7"/>
      <c r="J159" s="7"/>
      <c r="K159" s="6"/>
      <c r="L159" s="8"/>
      <c r="M159" s="7"/>
      <c r="N159" s="6"/>
      <c r="O159" s="6"/>
      <c r="P159" s="6"/>
      <c r="Q159" s="8"/>
      <c r="R159" s="7"/>
      <c r="S159" s="7"/>
      <c r="T159" s="6"/>
      <c r="U159" s="6"/>
      <c r="V159" s="6"/>
      <c r="W159" s="6"/>
      <c r="X159" s="6"/>
      <c r="Y159" s="6"/>
      <c r="Z159" s="6"/>
      <c r="AA159" s="8"/>
      <c r="AB159" s="7"/>
      <c r="AC159" s="7"/>
      <c r="AD159" s="6"/>
      <c r="AE159" s="6"/>
      <c r="AF159" s="6"/>
      <c r="AG159" s="6"/>
      <c r="AH159" s="6"/>
      <c r="AI159" s="7" t="str">
        <f>IF(F159="","",F159+IF(G159="",0,VLOOKUP(G159,RarityBackground!$E$7:$F$9,2,0)))</f>
        <v/>
      </c>
      <c r="AJ159" s="5" t="str">
        <f>IF(H159="","",F159+IF(H159=1,RarityBackground!$F$1,IF(H159=2,RarityBackground!$F$1*3,IF(H159=3,RarityBackground!$F$1*6,"Error"))))</f>
        <v/>
      </c>
      <c r="AK159" s="5" t="str">
        <f>IF(I159="","",IF(I159=1,RarityBackground!$F$2,IF(I159=2,RarityBackground!$F$2*3,IF(I159=3,RarityBackground!$F$2*6,"Error"))))</f>
        <v/>
      </c>
      <c r="AL159" s="5" t="str">
        <f>IF(J159="","",ROUNDUP(RarityBackground!$F$6*VLOOKUP(J159, RarityBackground!$A$18:$B$27,2,0),-1))</f>
        <v/>
      </c>
      <c r="AM159" s="5" t="str">
        <f>IF(K159="","",IF(K159="N","",IF(K159="Y",ROUNDUP(RarityBackground!$F$6,-1),"")))</f>
        <v/>
      </c>
      <c r="AN159" s="5" t="str">
        <f>IF(L159="","",IF(L159=1,RarityBackground!$D$1,IF(L159=2,RarityBackground!$D$1*3,IF(L159=3,RarityBackground!$D$1*6,"Error"))))</f>
        <v/>
      </c>
      <c r="AO159" s="5" t="str">
        <f>IF(M159="","",VLOOKUP(M159,RarityBackground!$A$7:$B$17,2,0))</f>
        <v/>
      </c>
      <c r="AP159" s="5" t="str">
        <f>IF(N159="","",IF(N159="Y",AO159*RarityBackground!$F$5,IF(N159="N",AO159*(IF(RarityBackground!$F$3+(O159-1)&gt;10,10,RarityBackground!$F$3+(O159-1)))))-AO159)</f>
        <v/>
      </c>
      <c r="AQ159" s="5" t="str">
        <f t="shared" si="1"/>
        <v/>
      </c>
      <c r="AR159" s="5" t="str">
        <f>IF(Q159="","",Q159*RarityBackground!$D$5)</f>
        <v/>
      </c>
      <c r="AS159" s="5" t="str">
        <f>IF(R159="","",VLOOKUP(R159&amp;"Save1Minute", RarityBackground!$C$6:$D$20,2,0))</f>
        <v/>
      </c>
      <c r="AT159" s="5" t="str">
        <f>IF(S159="","",IF(T159="Y",ROUNDUP(S159*RarityBackground!$D$4,0),IF(T159="N",ROUNDUP(S159*RarityBackground!$D$3,0))))</f>
        <v/>
      </c>
      <c r="AU159" s="5" t="str">
        <f>IF(U159="","",IF(V159="Y",((RarityBackground!$D$4*U159)*(RarityBackground!$F$3+W159)),((RarityBackground!$D$3*U159)*(RarityBackground!$F$3+W159))))</f>
        <v/>
      </c>
      <c r="AV159" s="5" t="str">
        <f>IF(X159="","",IF(Y159="Y",(RarityBackground!$D$4*X159)*IF(Z159="Y",RarityBackground!$F$9,RarityBackground!$F$10),(RarityBackground!$D$3*X159)*IF(Z159="Y",RarityBackground!$F$9,RarityBackground!$F$10)))</f>
        <v/>
      </c>
      <c r="AW159" s="5" t="str">
        <f>IF(AA159="","",AA159*RarityBackground!$D$2)</f>
        <v/>
      </c>
      <c r="AX159" s="5" t="str">
        <f t="shared" si="2"/>
        <v/>
      </c>
      <c r="AY159" s="5" t="str">
        <f>IF(AC159="","",VLOOKUP(AC159,RarityBackground!$A$7:$B$17,2,0))</f>
        <v/>
      </c>
      <c r="AZ159" s="5" t="str">
        <f>IF(AD159="","",IF(AD159="Y",AY159*RarityBackground!$F$5,IF(AD159="N",AY159*(IF(RarityBackground!$F$3+(AE159-1)&gt;10,10,RarityBackground!$F$3+(AE159-1)))))-AY159)</f>
        <v/>
      </c>
      <c r="BA159" s="5" t="str">
        <f>IF(AF159="","",VLOOKUP(AF159,RarityBackground!$A$7:$B$17,2,0))</f>
        <v/>
      </c>
      <c r="BB159" s="5" t="str">
        <f>IF(AG159="","",IF(AG159="Y",BA159*RarityBackground!$F$5,IF(AG159="N",BA159*(IF(RarityBackground!$F$3+(AH159-1)&gt;10,10,RarityBackground!$F$3+(AH159-1)))))-BA159)</f>
        <v/>
      </c>
    </row>
    <row r="160" ht="15.75" customHeight="1">
      <c r="C160" s="6"/>
      <c r="D160" s="5" t="str">
        <f>IF(A160="","",ROUNDUP(SUM(AI160:BB160)*VLOOKUP(B160,RarityBackground!$A$1:$B$6,2,)*IF(C160="Yes",1,1.1),0))</f>
        <v/>
      </c>
      <c r="F160" s="7"/>
      <c r="I160" s="7"/>
      <c r="J160" s="7"/>
      <c r="K160" s="6"/>
      <c r="L160" s="8"/>
      <c r="M160" s="7"/>
      <c r="N160" s="6"/>
      <c r="O160" s="6"/>
      <c r="P160" s="6"/>
      <c r="Q160" s="8"/>
      <c r="R160" s="7"/>
      <c r="S160" s="7"/>
      <c r="T160" s="6"/>
      <c r="U160" s="6"/>
      <c r="V160" s="6"/>
      <c r="W160" s="6"/>
      <c r="X160" s="6"/>
      <c r="Y160" s="6"/>
      <c r="Z160" s="6"/>
      <c r="AA160" s="8"/>
      <c r="AB160" s="7"/>
      <c r="AC160" s="7"/>
      <c r="AD160" s="6"/>
      <c r="AE160" s="6"/>
      <c r="AF160" s="6"/>
      <c r="AG160" s="6"/>
      <c r="AH160" s="6"/>
      <c r="AI160" s="7" t="str">
        <f>IF(F160="","",F160+IF(G160="",0,VLOOKUP(G160,RarityBackground!$E$7:$F$9,2,0)))</f>
        <v/>
      </c>
      <c r="AJ160" s="5" t="str">
        <f>IF(H160="","",F160+IF(H160=1,RarityBackground!$F$1,IF(H160=2,RarityBackground!$F$1*3,IF(H160=3,RarityBackground!$F$1*6,"Error"))))</f>
        <v/>
      </c>
      <c r="AK160" s="5" t="str">
        <f>IF(I160="","",IF(I160=1,RarityBackground!$F$2,IF(I160=2,RarityBackground!$F$2*3,IF(I160=3,RarityBackground!$F$2*6,"Error"))))</f>
        <v/>
      </c>
      <c r="AL160" s="5" t="str">
        <f>IF(J160="","",ROUNDUP(RarityBackground!$F$6*VLOOKUP(J160, RarityBackground!$A$18:$B$27,2,0),-1))</f>
        <v/>
      </c>
      <c r="AM160" s="5" t="str">
        <f>IF(K160="","",IF(K160="N","",IF(K160="Y",ROUNDUP(RarityBackground!$F$6,-1),"")))</f>
        <v/>
      </c>
      <c r="AN160" s="5" t="str">
        <f>IF(L160="","",IF(L160=1,RarityBackground!$D$1,IF(L160=2,RarityBackground!$D$1*3,IF(L160=3,RarityBackground!$D$1*6,"Error"))))</f>
        <v/>
      </c>
      <c r="AO160" s="5" t="str">
        <f>IF(M160="","",VLOOKUP(M160,RarityBackground!$A$7:$B$17,2,0))</f>
        <v/>
      </c>
      <c r="AP160" s="5" t="str">
        <f>IF(N160="","",IF(N160="Y",AO160*RarityBackground!$F$5,IF(N160="N",AO160*(IF(RarityBackground!$F$3+(O160-1)&gt;10,10,RarityBackground!$F$3+(O160-1)))))-AO160)</f>
        <v/>
      </c>
      <c r="AQ160" s="5" t="str">
        <f t="shared" si="1"/>
        <v/>
      </c>
      <c r="AR160" s="5" t="str">
        <f>IF(Q160="","",Q160*RarityBackground!$D$5)</f>
        <v/>
      </c>
      <c r="AS160" s="5" t="str">
        <f>IF(R160="","",VLOOKUP(R160&amp;"Save1Minute", RarityBackground!$C$6:$D$20,2,0))</f>
        <v/>
      </c>
      <c r="AT160" s="5" t="str">
        <f>IF(S160="","",IF(T160="Y",ROUNDUP(S160*RarityBackground!$D$4,0),IF(T160="N",ROUNDUP(S160*RarityBackground!$D$3,0))))</f>
        <v/>
      </c>
      <c r="AU160" s="5" t="str">
        <f>IF(U160="","",IF(V160="Y",((RarityBackground!$D$4*U160)*(RarityBackground!$F$3+W160)),((RarityBackground!$D$3*U160)*(RarityBackground!$F$3+W160))))</f>
        <v/>
      </c>
      <c r="AV160" s="5" t="str">
        <f>IF(X160="","",IF(Y160="Y",(RarityBackground!$D$4*X160)*IF(Z160="Y",RarityBackground!$F$9,RarityBackground!$F$10),(RarityBackground!$D$3*X160)*IF(Z160="Y",RarityBackground!$F$9,RarityBackground!$F$10)))</f>
        <v/>
      </c>
      <c r="AW160" s="5" t="str">
        <f>IF(AA160="","",AA160*RarityBackground!$D$2)</f>
        <v/>
      </c>
      <c r="AX160" s="5" t="str">
        <f t="shared" si="2"/>
        <v/>
      </c>
      <c r="AY160" s="5" t="str">
        <f>IF(AC160="","",VLOOKUP(AC160,RarityBackground!$A$7:$B$17,2,0))</f>
        <v/>
      </c>
      <c r="AZ160" s="5" t="str">
        <f>IF(AD160="","",IF(AD160="Y",AY160*RarityBackground!$F$5,IF(AD160="N",AY160*(IF(RarityBackground!$F$3+(AE160-1)&gt;10,10,RarityBackground!$F$3+(AE160-1)))))-AY160)</f>
        <v/>
      </c>
      <c r="BA160" s="5" t="str">
        <f>IF(AF160="","",VLOOKUP(AF160,RarityBackground!$A$7:$B$17,2,0))</f>
        <v/>
      </c>
      <c r="BB160" s="5" t="str">
        <f>IF(AG160="","",IF(AG160="Y",BA160*RarityBackground!$F$5,IF(AG160="N",BA160*(IF(RarityBackground!$F$3+(AH160-1)&gt;10,10,RarityBackground!$F$3+(AH160-1)))))-BA160)</f>
        <v/>
      </c>
    </row>
    <row r="161" ht="15.75" customHeight="1">
      <c r="C161" s="6"/>
      <c r="D161" s="5" t="str">
        <f>IF(A161="","",ROUNDUP(SUM(AI161:BB161)*VLOOKUP(B161,RarityBackground!$A$1:$B$6,2,)*IF(C161="Yes",1,1.1),0))</f>
        <v/>
      </c>
      <c r="F161" s="7"/>
      <c r="I161" s="7"/>
      <c r="J161" s="7"/>
      <c r="K161" s="6"/>
      <c r="L161" s="8"/>
      <c r="M161" s="7"/>
      <c r="N161" s="6"/>
      <c r="O161" s="6"/>
      <c r="P161" s="6"/>
      <c r="Q161" s="8"/>
      <c r="R161" s="7"/>
      <c r="S161" s="7"/>
      <c r="T161" s="6"/>
      <c r="U161" s="6"/>
      <c r="V161" s="6"/>
      <c r="W161" s="6"/>
      <c r="X161" s="6"/>
      <c r="Y161" s="6"/>
      <c r="Z161" s="6"/>
      <c r="AA161" s="8"/>
      <c r="AB161" s="7"/>
      <c r="AC161" s="7"/>
      <c r="AD161" s="6"/>
      <c r="AE161" s="6"/>
      <c r="AF161" s="6"/>
      <c r="AG161" s="6"/>
      <c r="AH161" s="6"/>
      <c r="AI161" s="7" t="str">
        <f>IF(F161="","",F161+IF(G161="",0,VLOOKUP(G161,RarityBackground!$E$7:$F$9,2,0)))</f>
        <v/>
      </c>
      <c r="AJ161" s="5" t="str">
        <f>IF(H161="","",F161+IF(H161=1,RarityBackground!$F$1,IF(H161=2,RarityBackground!$F$1*3,IF(H161=3,RarityBackground!$F$1*6,"Error"))))</f>
        <v/>
      </c>
      <c r="AK161" s="5" t="str">
        <f>IF(I161="","",IF(I161=1,RarityBackground!$F$2,IF(I161=2,RarityBackground!$F$2*3,IF(I161=3,RarityBackground!$F$2*6,"Error"))))</f>
        <v/>
      </c>
      <c r="AL161" s="5" t="str">
        <f>IF(J161="","",ROUNDUP(RarityBackground!$F$6*VLOOKUP(J161, RarityBackground!$A$18:$B$27,2,0),-1))</f>
        <v/>
      </c>
      <c r="AM161" s="5" t="str">
        <f>IF(K161="","",IF(K161="N","",IF(K161="Y",ROUNDUP(RarityBackground!$F$6,-1),"")))</f>
        <v/>
      </c>
      <c r="AN161" s="5" t="str">
        <f>IF(L161="","",IF(L161=1,RarityBackground!$D$1,IF(L161=2,RarityBackground!$D$1*3,IF(L161=3,RarityBackground!$D$1*6,"Error"))))</f>
        <v/>
      </c>
      <c r="AO161" s="5" t="str">
        <f>IF(M161="","",VLOOKUP(M161,RarityBackground!$A$7:$B$17,2,0))</f>
        <v/>
      </c>
      <c r="AP161" s="5" t="str">
        <f>IF(N161="","",IF(N161="Y",AO161*RarityBackground!$F$5,IF(N161="N",AO161*(IF(RarityBackground!$F$3+(O161-1)&gt;10,10,RarityBackground!$F$3+(O161-1)))))-AO161)</f>
        <v/>
      </c>
      <c r="AQ161" s="5" t="str">
        <f t="shared" si="1"/>
        <v/>
      </c>
      <c r="AR161" s="5" t="str">
        <f>IF(Q161="","",Q161*RarityBackground!$D$5)</f>
        <v/>
      </c>
      <c r="AS161" s="5" t="str">
        <f>IF(R161="","",VLOOKUP(R161&amp;"Save1Minute", RarityBackground!$C$6:$D$20,2,0))</f>
        <v/>
      </c>
      <c r="AT161" s="5" t="str">
        <f>IF(S161="","",IF(T161="Y",ROUNDUP(S161*RarityBackground!$D$4,0),IF(T161="N",ROUNDUP(S161*RarityBackground!$D$3,0))))</f>
        <v/>
      </c>
      <c r="AU161" s="5" t="str">
        <f>IF(U161="","",IF(V161="Y",((RarityBackground!$D$4*U161)*(RarityBackground!$F$3+W161)),((RarityBackground!$D$3*U161)*(RarityBackground!$F$3+W161))))</f>
        <v/>
      </c>
      <c r="AV161" s="5" t="str">
        <f>IF(X161="","",IF(Y161="Y",(RarityBackground!$D$4*X161)*IF(Z161="Y",RarityBackground!$F$9,RarityBackground!$F$10),(RarityBackground!$D$3*X161)*IF(Z161="Y",RarityBackground!$F$9,RarityBackground!$F$10)))</f>
        <v/>
      </c>
      <c r="AW161" s="5" t="str">
        <f>IF(AA161="","",AA161*RarityBackground!$D$2)</f>
        <v/>
      </c>
      <c r="AX161" s="5" t="str">
        <f t="shared" si="2"/>
        <v/>
      </c>
      <c r="AY161" s="5" t="str">
        <f>IF(AC161="","",VLOOKUP(AC161,RarityBackground!$A$7:$B$17,2,0))</f>
        <v/>
      </c>
      <c r="AZ161" s="5" t="str">
        <f>IF(AD161="","",IF(AD161="Y",AY161*RarityBackground!$F$5,IF(AD161="N",AY161*(IF(RarityBackground!$F$3+(AE161-1)&gt;10,10,RarityBackground!$F$3+(AE161-1)))))-AY161)</f>
        <v/>
      </c>
      <c r="BA161" s="5" t="str">
        <f>IF(AF161="","",VLOOKUP(AF161,RarityBackground!$A$7:$B$17,2,0))</f>
        <v/>
      </c>
      <c r="BB161" s="5" t="str">
        <f>IF(AG161="","",IF(AG161="Y",BA161*RarityBackground!$F$5,IF(AG161="N",BA161*(IF(RarityBackground!$F$3+(AH161-1)&gt;10,10,RarityBackground!$F$3+(AH161-1)))))-BA161)</f>
        <v/>
      </c>
    </row>
    <row r="162" ht="15.75" customHeight="1">
      <c r="C162" s="6"/>
      <c r="D162" s="5" t="str">
        <f>IF(A162="","",ROUNDUP(SUM(AI162:BB162)*VLOOKUP(B162,RarityBackground!$A$1:$B$6,2,)*IF(C162="Yes",1,1.1),0))</f>
        <v/>
      </c>
      <c r="F162" s="7"/>
      <c r="I162" s="7"/>
      <c r="J162" s="7"/>
      <c r="K162" s="6"/>
      <c r="L162" s="8"/>
      <c r="M162" s="7"/>
      <c r="N162" s="6"/>
      <c r="O162" s="6"/>
      <c r="P162" s="6"/>
      <c r="Q162" s="8"/>
      <c r="R162" s="7"/>
      <c r="S162" s="7"/>
      <c r="T162" s="6"/>
      <c r="U162" s="6"/>
      <c r="V162" s="6"/>
      <c r="W162" s="6"/>
      <c r="X162" s="6"/>
      <c r="Y162" s="6"/>
      <c r="Z162" s="6"/>
      <c r="AA162" s="8"/>
      <c r="AB162" s="7"/>
      <c r="AC162" s="7"/>
      <c r="AD162" s="6"/>
      <c r="AE162" s="6"/>
      <c r="AF162" s="6"/>
      <c r="AG162" s="6"/>
      <c r="AH162" s="6"/>
      <c r="AI162" s="7" t="str">
        <f>IF(F162="","",F162+IF(G162="",0,VLOOKUP(G162,RarityBackground!$E$7:$F$9,2,0)))</f>
        <v/>
      </c>
      <c r="AJ162" s="5" t="str">
        <f>IF(H162="","",F162+IF(H162=1,RarityBackground!$F$1,IF(H162=2,RarityBackground!$F$1*3,IF(H162=3,RarityBackground!$F$1*6,"Error"))))</f>
        <v/>
      </c>
      <c r="AK162" s="5" t="str">
        <f>IF(I162="","",IF(I162=1,RarityBackground!$F$2,IF(I162=2,RarityBackground!$F$2*3,IF(I162=3,RarityBackground!$F$2*6,"Error"))))</f>
        <v/>
      </c>
      <c r="AL162" s="5" t="str">
        <f>IF(J162="","",ROUNDUP(RarityBackground!$F$6*VLOOKUP(J162, RarityBackground!$A$18:$B$27,2,0),-1))</f>
        <v/>
      </c>
      <c r="AM162" s="5" t="str">
        <f>IF(K162="","",IF(K162="N","",IF(K162="Y",ROUNDUP(RarityBackground!$F$6,-1),"")))</f>
        <v/>
      </c>
      <c r="AN162" s="5" t="str">
        <f>IF(L162="","",IF(L162=1,RarityBackground!$D$1,IF(L162=2,RarityBackground!$D$1*3,IF(L162=3,RarityBackground!$D$1*6,"Error"))))</f>
        <v/>
      </c>
      <c r="AO162" s="5" t="str">
        <f>IF(M162="","",VLOOKUP(M162,RarityBackground!$A$7:$B$17,2,0))</f>
        <v/>
      </c>
      <c r="AP162" s="5" t="str">
        <f>IF(N162="","",IF(N162="Y",AO162*RarityBackground!$F$5,IF(N162="N",AO162*(IF(RarityBackground!$F$3+(O162-1)&gt;10,10,RarityBackground!$F$3+(O162-1)))))-AO162)</f>
        <v/>
      </c>
      <c r="AQ162" s="5" t="str">
        <f t="shared" si="1"/>
        <v/>
      </c>
      <c r="AR162" s="5" t="str">
        <f>IF(Q162="","",Q162*RarityBackground!$D$5)</f>
        <v/>
      </c>
      <c r="AS162" s="5" t="str">
        <f>IF(R162="","",VLOOKUP(R162&amp;"Save1Minute", RarityBackground!$C$6:$D$20,2,0))</f>
        <v/>
      </c>
      <c r="AT162" s="5" t="str">
        <f>IF(S162="","",IF(T162="Y",ROUNDUP(S162*RarityBackground!$D$4,0),IF(T162="N",ROUNDUP(S162*RarityBackground!$D$3,0))))</f>
        <v/>
      </c>
      <c r="AU162" s="5" t="str">
        <f>IF(U162="","",IF(V162="Y",((RarityBackground!$D$4*U162)*(RarityBackground!$F$3+W162)),((RarityBackground!$D$3*U162)*(RarityBackground!$F$3+W162))))</f>
        <v/>
      </c>
      <c r="AV162" s="5" t="str">
        <f>IF(X162="","",IF(Y162="Y",(RarityBackground!$D$4*X162)*IF(Z162="Y",RarityBackground!$F$9,RarityBackground!$F$10),(RarityBackground!$D$3*X162)*IF(Z162="Y",RarityBackground!$F$9,RarityBackground!$F$10)))</f>
        <v/>
      </c>
      <c r="AW162" s="5" t="str">
        <f>IF(AA162="","",AA162*RarityBackground!$D$2)</f>
        <v/>
      </c>
      <c r="AX162" s="5" t="str">
        <f t="shared" si="2"/>
        <v/>
      </c>
      <c r="AY162" s="5" t="str">
        <f>IF(AC162="","",VLOOKUP(AC162,RarityBackground!$A$7:$B$17,2,0))</f>
        <v/>
      </c>
      <c r="AZ162" s="5" t="str">
        <f>IF(AD162="","",IF(AD162="Y",AY162*RarityBackground!$F$5,IF(AD162="N",AY162*(IF(RarityBackground!$F$3+(AE162-1)&gt;10,10,RarityBackground!$F$3+(AE162-1)))))-AY162)</f>
        <v/>
      </c>
      <c r="BA162" s="5" t="str">
        <f>IF(AF162="","",VLOOKUP(AF162,RarityBackground!$A$7:$B$17,2,0))</f>
        <v/>
      </c>
      <c r="BB162" s="5" t="str">
        <f>IF(AG162="","",IF(AG162="Y",BA162*RarityBackground!$F$5,IF(AG162="N",BA162*(IF(RarityBackground!$F$3+(AH162-1)&gt;10,10,RarityBackground!$F$3+(AH162-1)))))-BA162)</f>
        <v/>
      </c>
    </row>
    <row r="163" ht="15.75" customHeight="1">
      <c r="C163" s="6"/>
      <c r="D163" s="5" t="str">
        <f>IF(A163="","",ROUNDUP(SUM(AI163:BB163)*VLOOKUP(B163,RarityBackground!$A$1:$B$6,2,)*IF(C163="Yes",1,1.1),0))</f>
        <v/>
      </c>
      <c r="F163" s="7"/>
      <c r="I163" s="7"/>
      <c r="J163" s="7"/>
      <c r="K163" s="6"/>
      <c r="L163" s="8"/>
      <c r="M163" s="7"/>
      <c r="N163" s="6"/>
      <c r="O163" s="6"/>
      <c r="P163" s="6"/>
      <c r="Q163" s="8"/>
      <c r="R163" s="7"/>
      <c r="S163" s="7"/>
      <c r="T163" s="6"/>
      <c r="U163" s="6"/>
      <c r="V163" s="6"/>
      <c r="W163" s="6"/>
      <c r="X163" s="6"/>
      <c r="Y163" s="6"/>
      <c r="Z163" s="6"/>
      <c r="AA163" s="8"/>
      <c r="AB163" s="7"/>
      <c r="AC163" s="7"/>
      <c r="AD163" s="6"/>
      <c r="AE163" s="6"/>
      <c r="AF163" s="6"/>
      <c r="AG163" s="6"/>
      <c r="AH163" s="6"/>
      <c r="AI163" s="7" t="str">
        <f>IF(F163="","",F163+IF(G163="",0,VLOOKUP(G163,RarityBackground!$E$7:$F$9,2,0)))</f>
        <v/>
      </c>
      <c r="AJ163" s="5" t="str">
        <f>IF(H163="","",F163+IF(H163=1,RarityBackground!$F$1,IF(H163=2,RarityBackground!$F$1*3,IF(H163=3,RarityBackground!$F$1*6,"Error"))))</f>
        <v/>
      </c>
      <c r="AK163" s="5" t="str">
        <f>IF(I163="","",IF(I163=1,RarityBackground!$F$2,IF(I163=2,RarityBackground!$F$2*3,IF(I163=3,RarityBackground!$F$2*6,"Error"))))</f>
        <v/>
      </c>
      <c r="AL163" s="5" t="str">
        <f>IF(J163="","",ROUNDUP(RarityBackground!$F$6*VLOOKUP(J163, RarityBackground!$A$18:$B$27,2,0),-1))</f>
        <v/>
      </c>
      <c r="AM163" s="5" t="str">
        <f>IF(K163="","",IF(K163="N","",IF(K163="Y",ROUNDUP(RarityBackground!$F$6,-1),"")))</f>
        <v/>
      </c>
      <c r="AN163" s="5" t="str">
        <f>IF(L163="","",IF(L163=1,RarityBackground!$D$1,IF(L163=2,RarityBackground!$D$1*3,IF(L163=3,RarityBackground!$D$1*6,"Error"))))</f>
        <v/>
      </c>
      <c r="AO163" s="5" t="str">
        <f>IF(M163="","",VLOOKUP(M163,RarityBackground!$A$7:$B$17,2,0))</f>
        <v/>
      </c>
      <c r="AP163" s="5" t="str">
        <f>IF(N163="","",IF(N163="Y",AO163*RarityBackground!$F$5,IF(N163="N",AO163*(IF(RarityBackground!$F$3+(O163-1)&gt;10,10,RarityBackground!$F$3+(O163-1)))))-AO163)</f>
        <v/>
      </c>
      <c r="AQ163" s="5" t="str">
        <f t="shared" si="1"/>
        <v/>
      </c>
      <c r="AR163" s="5" t="str">
        <f>IF(Q163="","",Q163*RarityBackground!$D$5)</f>
        <v/>
      </c>
      <c r="AS163" s="5" t="str">
        <f>IF(R163="","",VLOOKUP(R163&amp;"Save1Minute", RarityBackground!$C$6:$D$20,2,0))</f>
        <v/>
      </c>
      <c r="AT163" s="5" t="str">
        <f>IF(S163="","",IF(T163="Y",ROUNDUP(S163*RarityBackground!$D$4,0),IF(T163="N",ROUNDUP(S163*RarityBackground!$D$3,0))))</f>
        <v/>
      </c>
      <c r="AU163" s="5" t="str">
        <f>IF(U163="","",IF(V163="Y",((RarityBackground!$D$4*U163)*(RarityBackground!$F$3+W163)),((RarityBackground!$D$3*U163)*(RarityBackground!$F$3+W163))))</f>
        <v/>
      </c>
      <c r="AV163" s="5" t="str">
        <f>IF(X163="","",IF(Y163="Y",(RarityBackground!$D$4*X163)*IF(Z163="Y",RarityBackground!$F$9,RarityBackground!$F$10),(RarityBackground!$D$3*X163)*IF(Z163="Y",RarityBackground!$F$9,RarityBackground!$F$10)))</f>
        <v/>
      </c>
      <c r="AW163" s="5" t="str">
        <f>IF(AA163="","",AA163*RarityBackground!$D$2)</f>
        <v/>
      </c>
      <c r="AX163" s="5" t="str">
        <f t="shared" si="2"/>
        <v/>
      </c>
      <c r="AY163" s="5" t="str">
        <f>IF(AC163="","",VLOOKUP(AC163,RarityBackground!$A$7:$B$17,2,0))</f>
        <v/>
      </c>
      <c r="AZ163" s="5" t="str">
        <f>IF(AD163="","",IF(AD163="Y",AY163*RarityBackground!$F$5,IF(AD163="N",AY163*(IF(RarityBackground!$F$3+(AE163-1)&gt;10,10,RarityBackground!$F$3+(AE163-1)))))-AY163)</f>
        <v/>
      </c>
      <c r="BA163" s="5" t="str">
        <f>IF(AF163="","",VLOOKUP(AF163,RarityBackground!$A$7:$B$17,2,0))</f>
        <v/>
      </c>
      <c r="BB163" s="5" t="str">
        <f>IF(AG163="","",IF(AG163="Y",BA163*RarityBackground!$F$5,IF(AG163="N",BA163*(IF(RarityBackground!$F$3+(AH163-1)&gt;10,10,RarityBackground!$F$3+(AH163-1)))))-BA163)</f>
        <v/>
      </c>
    </row>
    <row r="164" ht="15.75" customHeight="1">
      <c r="C164" s="6"/>
      <c r="D164" s="5" t="str">
        <f>IF(A164="","",ROUNDUP(SUM(AI164:BB164)*VLOOKUP(B164,RarityBackground!$A$1:$B$6,2,)*IF(C164="Yes",1,1.1),0))</f>
        <v/>
      </c>
      <c r="F164" s="7"/>
      <c r="I164" s="7"/>
      <c r="J164" s="7"/>
      <c r="K164" s="6"/>
      <c r="L164" s="8"/>
      <c r="M164" s="7"/>
      <c r="N164" s="6"/>
      <c r="O164" s="6"/>
      <c r="P164" s="6"/>
      <c r="Q164" s="8"/>
      <c r="R164" s="7"/>
      <c r="S164" s="7"/>
      <c r="T164" s="6"/>
      <c r="U164" s="6"/>
      <c r="V164" s="6"/>
      <c r="W164" s="6"/>
      <c r="X164" s="6"/>
      <c r="Y164" s="6"/>
      <c r="Z164" s="6"/>
      <c r="AA164" s="8"/>
      <c r="AB164" s="7"/>
      <c r="AC164" s="7"/>
      <c r="AD164" s="6"/>
      <c r="AE164" s="6"/>
      <c r="AF164" s="6"/>
      <c r="AG164" s="6"/>
      <c r="AH164" s="6"/>
      <c r="AI164" s="7" t="str">
        <f>IF(F164="","",F164+IF(G164="",0,VLOOKUP(G164,RarityBackground!$E$7:$F$9,2,0)))</f>
        <v/>
      </c>
      <c r="AJ164" s="5" t="str">
        <f>IF(H164="","",F164+IF(H164=1,RarityBackground!$F$1,IF(H164=2,RarityBackground!$F$1*3,IF(H164=3,RarityBackground!$F$1*6,"Error"))))</f>
        <v/>
      </c>
      <c r="AK164" s="5" t="str">
        <f>IF(I164="","",IF(I164=1,RarityBackground!$F$2,IF(I164=2,RarityBackground!$F$2*3,IF(I164=3,RarityBackground!$F$2*6,"Error"))))</f>
        <v/>
      </c>
      <c r="AL164" s="5" t="str">
        <f>IF(J164="","",ROUNDUP(RarityBackground!$F$6*VLOOKUP(J164, RarityBackground!$A$18:$B$27,2,0),-1))</f>
        <v/>
      </c>
      <c r="AM164" s="5" t="str">
        <f>IF(K164="","",IF(K164="N","",IF(K164="Y",ROUNDUP(RarityBackground!$F$6,-1),"")))</f>
        <v/>
      </c>
      <c r="AN164" s="5" t="str">
        <f>IF(L164="","",IF(L164=1,RarityBackground!$D$1,IF(L164=2,RarityBackground!$D$1*3,IF(L164=3,RarityBackground!$D$1*6,"Error"))))</f>
        <v/>
      </c>
      <c r="AO164" s="5" t="str">
        <f>IF(M164="","",VLOOKUP(M164,RarityBackground!$A$7:$B$17,2,0))</f>
        <v/>
      </c>
      <c r="AP164" s="5" t="str">
        <f>IF(N164="","",IF(N164="Y",AO164*RarityBackground!$F$5,IF(N164="N",AO164*(IF(RarityBackground!$F$3+(O164-1)&gt;10,10,RarityBackground!$F$3+(O164-1)))))-AO164)</f>
        <v/>
      </c>
      <c r="AQ164" s="5" t="str">
        <f t="shared" si="1"/>
        <v/>
      </c>
      <c r="AR164" s="5" t="str">
        <f>IF(Q164="","",Q164*RarityBackground!$D$5)</f>
        <v/>
      </c>
      <c r="AS164" s="5" t="str">
        <f>IF(R164="","",VLOOKUP(R164&amp;"Save1Minute", RarityBackground!$C$6:$D$20,2,0))</f>
        <v/>
      </c>
      <c r="AT164" s="5" t="str">
        <f>IF(S164="","",IF(T164="Y",ROUNDUP(S164*RarityBackground!$D$4,0),IF(T164="N",ROUNDUP(S164*RarityBackground!$D$3,0))))</f>
        <v/>
      </c>
      <c r="AU164" s="5" t="str">
        <f>IF(U164="","",IF(V164="Y",((RarityBackground!$D$4*U164)*(RarityBackground!$F$3+W164)),((RarityBackground!$D$3*U164)*(RarityBackground!$F$3+W164))))</f>
        <v/>
      </c>
      <c r="AV164" s="5" t="str">
        <f>IF(X164="","",IF(Y164="Y",(RarityBackground!$D$4*X164)*IF(Z164="Y",RarityBackground!$F$9,RarityBackground!$F$10),(RarityBackground!$D$3*X164)*IF(Z164="Y",RarityBackground!$F$9,RarityBackground!$F$10)))</f>
        <v/>
      </c>
      <c r="AW164" s="5" t="str">
        <f>IF(AA164="","",AA164*RarityBackground!$D$2)</f>
        <v/>
      </c>
      <c r="AX164" s="5" t="str">
        <f t="shared" si="2"/>
        <v/>
      </c>
      <c r="AY164" s="5" t="str">
        <f>IF(AC164="","",VLOOKUP(AC164,RarityBackground!$A$7:$B$17,2,0))</f>
        <v/>
      </c>
      <c r="AZ164" s="5" t="str">
        <f>IF(AD164="","",IF(AD164="Y",AY164*RarityBackground!$F$5,IF(AD164="N",AY164*(IF(RarityBackground!$F$3+(AE164-1)&gt;10,10,RarityBackground!$F$3+(AE164-1)))))-AY164)</f>
        <v/>
      </c>
      <c r="BA164" s="5" t="str">
        <f>IF(AF164="","",VLOOKUP(AF164,RarityBackground!$A$7:$B$17,2,0))</f>
        <v/>
      </c>
      <c r="BB164" s="5" t="str">
        <f>IF(AG164="","",IF(AG164="Y",BA164*RarityBackground!$F$5,IF(AG164="N",BA164*(IF(RarityBackground!$F$3+(AH164-1)&gt;10,10,RarityBackground!$F$3+(AH164-1)))))-BA164)</f>
        <v/>
      </c>
    </row>
    <row r="165" ht="15.75" customHeight="1">
      <c r="C165" s="6"/>
      <c r="D165" s="5" t="str">
        <f>IF(A165="","",ROUNDUP(SUM(AI165:BB165)*VLOOKUP(B165,RarityBackground!$A$1:$B$6,2,)*IF(C165="Yes",1,1.1),0))</f>
        <v/>
      </c>
      <c r="F165" s="7"/>
      <c r="I165" s="7"/>
      <c r="J165" s="7"/>
      <c r="K165" s="6"/>
      <c r="L165" s="8"/>
      <c r="M165" s="7"/>
      <c r="N165" s="6"/>
      <c r="O165" s="6"/>
      <c r="P165" s="6"/>
      <c r="Q165" s="8"/>
      <c r="R165" s="7"/>
      <c r="S165" s="7"/>
      <c r="T165" s="6"/>
      <c r="U165" s="6"/>
      <c r="V165" s="6"/>
      <c r="W165" s="6"/>
      <c r="X165" s="6"/>
      <c r="Y165" s="6"/>
      <c r="Z165" s="6"/>
      <c r="AA165" s="8"/>
      <c r="AB165" s="7"/>
      <c r="AC165" s="7"/>
      <c r="AD165" s="6"/>
      <c r="AE165" s="6"/>
      <c r="AF165" s="6"/>
      <c r="AG165" s="6"/>
      <c r="AH165" s="6"/>
      <c r="AI165" s="7" t="str">
        <f>IF(F165="","",F165+IF(G165="",0,VLOOKUP(G165,RarityBackground!$E$7:$F$9,2,0)))</f>
        <v/>
      </c>
      <c r="AJ165" s="5" t="str">
        <f>IF(H165="","",F165+IF(H165=1,RarityBackground!$F$1,IF(H165=2,RarityBackground!$F$1*3,IF(H165=3,RarityBackground!$F$1*6,"Error"))))</f>
        <v/>
      </c>
      <c r="AK165" s="5" t="str">
        <f>IF(I165="","",IF(I165=1,RarityBackground!$F$2,IF(I165=2,RarityBackground!$F$2*3,IF(I165=3,RarityBackground!$F$2*6,"Error"))))</f>
        <v/>
      </c>
      <c r="AL165" s="5" t="str">
        <f>IF(J165="","",ROUNDUP(RarityBackground!$F$6*VLOOKUP(J165, RarityBackground!$A$18:$B$27,2,0),-1))</f>
        <v/>
      </c>
      <c r="AM165" s="5" t="str">
        <f>IF(K165="","",IF(K165="N","",IF(K165="Y",ROUNDUP(RarityBackground!$F$6,-1),"")))</f>
        <v/>
      </c>
      <c r="AN165" s="5" t="str">
        <f>IF(L165="","",IF(L165=1,RarityBackground!$D$1,IF(L165=2,RarityBackground!$D$1*3,IF(L165=3,RarityBackground!$D$1*6,"Error"))))</f>
        <v/>
      </c>
      <c r="AO165" s="5" t="str">
        <f>IF(M165="","",VLOOKUP(M165,RarityBackground!$A$7:$B$17,2,0))</f>
        <v/>
      </c>
      <c r="AP165" s="5" t="str">
        <f>IF(N165="","",IF(N165="Y",AO165*RarityBackground!$F$5,IF(N165="N",AO165*(IF(RarityBackground!$F$3+(O165-1)&gt;10,10,RarityBackground!$F$3+(O165-1)))))-AO165)</f>
        <v/>
      </c>
      <c r="AQ165" s="5" t="str">
        <f t="shared" si="1"/>
        <v/>
      </c>
      <c r="AR165" s="5" t="str">
        <f>IF(Q165="","",Q165*RarityBackground!$D$5)</f>
        <v/>
      </c>
      <c r="AS165" s="5" t="str">
        <f>IF(R165="","",VLOOKUP(R165&amp;"Save1Minute", RarityBackground!$C$6:$D$20,2,0))</f>
        <v/>
      </c>
      <c r="AT165" s="5" t="str">
        <f>IF(S165="","",IF(T165="Y",ROUNDUP(S165*RarityBackground!$D$4,0),IF(T165="N",ROUNDUP(S165*RarityBackground!$D$3,0))))</f>
        <v/>
      </c>
      <c r="AU165" s="5" t="str">
        <f>IF(U165="","",IF(V165="Y",((RarityBackground!$D$4*U165)*(RarityBackground!$F$3+W165)),((RarityBackground!$D$3*U165)*(RarityBackground!$F$3+W165))))</f>
        <v/>
      </c>
      <c r="AV165" s="5" t="str">
        <f>IF(X165="","",IF(Y165="Y",(RarityBackground!$D$4*X165)*IF(Z165="Y",RarityBackground!$F$9,RarityBackground!$F$10),(RarityBackground!$D$3*X165)*IF(Z165="Y",RarityBackground!$F$9,RarityBackground!$F$10)))</f>
        <v/>
      </c>
      <c r="AW165" s="5" t="str">
        <f>IF(AA165="","",AA165*RarityBackground!$D$2)</f>
        <v/>
      </c>
      <c r="AX165" s="5" t="str">
        <f t="shared" si="2"/>
        <v/>
      </c>
      <c r="AY165" s="5" t="str">
        <f>IF(AC165="","",VLOOKUP(AC165,RarityBackground!$A$7:$B$17,2,0))</f>
        <v/>
      </c>
      <c r="AZ165" s="5" t="str">
        <f>IF(AD165="","",IF(AD165="Y",AY165*RarityBackground!$F$5,IF(AD165="N",AY165*(IF(RarityBackground!$F$3+(AE165-1)&gt;10,10,RarityBackground!$F$3+(AE165-1)))))-AY165)</f>
        <v/>
      </c>
      <c r="BA165" s="5" t="str">
        <f>IF(AF165="","",VLOOKUP(AF165,RarityBackground!$A$7:$B$17,2,0))</f>
        <v/>
      </c>
      <c r="BB165" s="5" t="str">
        <f>IF(AG165="","",IF(AG165="Y",BA165*RarityBackground!$F$5,IF(AG165="N",BA165*(IF(RarityBackground!$F$3+(AH165-1)&gt;10,10,RarityBackground!$F$3+(AH165-1)))))-BA165)</f>
        <v/>
      </c>
    </row>
    <row r="166" ht="15.75" customHeight="1">
      <c r="C166" s="6"/>
      <c r="D166" s="5" t="str">
        <f>IF(A166="","",ROUNDUP(SUM(AI166:BB166)*VLOOKUP(B166,RarityBackground!$A$1:$B$6,2,)*IF(C166="Yes",1,1.1),0))</f>
        <v/>
      </c>
      <c r="F166" s="7"/>
      <c r="I166" s="7"/>
      <c r="J166" s="7"/>
      <c r="K166" s="6"/>
      <c r="L166" s="8"/>
      <c r="M166" s="7"/>
      <c r="N166" s="6"/>
      <c r="O166" s="6"/>
      <c r="P166" s="6"/>
      <c r="Q166" s="8"/>
      <c r="R166" s="7"/>
      <c r="S166" s="7"/>
      <c r="T166" s="6"/>
      <c r="U166" s="6"/>
      <c r="V166" s="6"/>
      <c r="W166" s="6"/>
      <c r="X166" s="6"/>
      <c r="Y166" s="6"/>
      <c r="Z166" s="6"/>
      <c r="AA166" s="8"/>
      <c r="AB166" s="7"/>
      <c r="AC166" s="7"/>
      <c r="AD166" s="6"/>
      <c r="AE166" s="6"/>
      <c r="AF166" s="6"/>
      <c r="AG166" s="6"/>
      <c r="AH166" s="6"/>
      <c r="AI166" s="7" t="str">
        <f>IF(F166="","",F166+IF(G166="",0,VLOOKUP(G166,RarityBackground!$E$7:$F$9,2,0)))</f>
        <v/>
      </c>
      <c r="AJ166" s="5" t="str">
        <f>IF(H166="","",F166+IF(H166=1,RarityBackground!$F$1,IF(H166=2,RarityBackground!$F$1*3,IF(H166=3,RarityBackground!$F$1*6,"Error"))))</f>
        <v/>
      </c>
      <c r="AK166" s="5" t="str">
        <f>IF(I166="","",IF(I166=1,RarityBackground!$F$2,IF(I166=2,RarityBackground!$F$2*3,IF(I166=3,RarityBackground!$F$2*6,"Error"))))</f>
        <v/>
      </c>
      <c r="AL166" s="5" t="str">
        <f>IF(J166="","",ROUNDUP(RarityBackground!$F$6*VLOOKUP(J166, RarityBackground!$A$18:$B$27,2,0),-1))</f>
        <v/>
      </c>
      <c r="AM166" s="5" t="str">
        <f>IF(K166="","",IF(K166="N","",IF(K166="Y",ROUNDUP(RarityBackground!$F$6,-1),"")))</f>
        <v/>
      </c>
      <c r="AN166" s="5" t="str">
        <f>IF(L166="","",IF(L166=1,RarityBackground!$D$1,IF(L166=2,RarityBackground!$D$1*3,IF(L166=3,RarityBackground!$D$1*6,"Error"))))</f>
        <v/>
      </c>
      <c r="AO166" s="5" t="str">
        <f>IF(M166="","",VLOOKUP(M166,RarityBackground!$A$7:$B$17,2,0))</f>
        <v/>
      </c>
      <c r="AP166" s="5" t="str">
        <f>IF(N166="","",IF(N166="Y",AO166*RarityBackground!$F$5,IF(N166="N",AO166*(IF(RarityBackground!$F$3+(O166-1)&gt;10,10,RarityBackground!$F$3+(O166-1)))))-AO166)</f>
        <v/>
      </c>
      <c r="AQ166" s="5" t="str">
        <f t="shared" si="1"/>
        <v/>
      </c>
      <c r="AR166" s="5" t="str">
        <f>IF(Q166="","",Q166*RarityBackground!$D$5)</f>
        <v/>
      </c>
      <c r="AS166" s="5" t="str">
        <f>IF(R166="","",VLOOKUP(R166&amp;"Save1Minute", RarityBackground!$C$6:$D$20,2,0))</f>
        <v/>
      </c>
      <c r="AT166" s="5" t="str">
        <f>IF(S166="","",IF(T166="Y",ROUNDUP(S166*RarityBackground!$D$4,0),IF(T166="N",ROUNDUP(S166*RarityBackground!$D$3,0))))</f>
        <v/>
      </c>
      <c r="AU166" s="5" t="str">
        <f>IF(U166="","",IF(V166="Y",((RarityBackground!$D$4*U166)*(RarityBackground!$F$3+W166)),((RarityBackground!$D$3*U166)*(RarityBackground!$F$3+W166))))</f>
        <v/>
      </c>
      <c r="AV166" s="5" t="str">
        <f>IF(X166="","",IF(Y166="Y",(RarityBackground!$D$4*X166)*IF(Z166="Y",RarityBackground!$F$9,RarityBackground!$F$10),(RarityBackground!$D$3*X166)*IF(Z166="Y",RarityBackground!$F$9,RarityBackground!$F$10)))</f>
        <v/>
      </c>
      <c r="AW166" s="5" t="str">
        <f>IF(AA166="","",AA166*RarityBackground!$D$2)</f>
        <v/>
      </c>
      <c r="AX166" s="5" t="str">
        <f t="shared" si="2"/>
        <v/>
      </c>
      <c r="AY166" s="5" t="str">
        <f>IF(AC166="","",VLOOKUP(AC166,RarityBackground!$A$7:$B$17,2,0))</f>
        <v/>
      </c>
      <c r="AZ166" s="5" t="str">
        <f>IF(AD166="","",IF(AD166="Y",AY166*RarityBackground!$F$5,IF(AD166="N",AY166*(IF(RarityBackground!$F$3+(AE166-1)&gt;10,10,RarityBackground!$F$3+(AE166-1)))))-AY166)</f>
        <v/>
      </c>
      <c r="BA166" s="5" t="str">
        <f>IF(AF166="","",VLOOKUP(AF166,RarityBackground!$A$7:$B$17,2,0))</f>
        <v/>
      </c>
      <c r="BB166" s="5" t="str">
        <f>IF(AG166="","",IF(AG166="Y",BA166*RarityBackground!$F$5,IF(AG166="N",BA166*(IF(RarityBackground!$F$3+(AH166-1)&gt;10,10,RarityBackground!$F$3+(AH166-1)))))-BA166)</f>
        <v/>
      </c>
    </row>
    <row r="167" ht="15.75" customHeight="1">
      <c r="C167" s="6"/>
      <c r="D167" s="5" t="str">
        <f>IF(A167="","",ROUNDUP(SUM(AI167:BB167)*VLOOKUP(B167,RarityBackground!$A$1:$B$6,2,)*IF(C167="Yes",1,1.1),0))</f>
        <v/>
      </c>
      <c r="F167" s="7"/>
      <c r="I167" s="7"/>
      <c r="J167" s="7"/>
      <c r="K167" s="6"/>
      <c r="L167" s="8"/>
      <c r="M167" s="7"/>
      <c r="N167" s="6"/>
      <c r="O167" s="6"/>
      <c r="P167" s="6"/>
      <c r="Q167" s="8"/>
      <c r="R167" s="7"/>
      <c r="S167" s="7"/>
      <c r="T167" s="6"/>
      <c r="U167" s="6"/>
      <c r="V167" s="6"/>
      <c r="W167" s="6"/>
      <c r="X167" s="6"/>
      <c r="Y167" s="6"/>
      <c r="Z167" s="6"/>
      <c r="AA167" s="8"/>
      <c r="AB167" s="7"/>
      <c r="AC167" s="7"/>
      <c r="AD167" s="6"/>
      <c r="AE167" s="6"/>
      <c r="AF167" s="6"/>
      <c r="AG167" s="6"/>
      <c r="AH167" s="6"/>
      <c r="AI167" s="7" t="str">
        <f>IF(F167="","",F167+IF(G167="",0,VLOOKUP(G167,RarityBackground!$E$7:$F$9,2,0)))</f>
        <v/>
      </c>
      <c r="AJ167" s="5" t="str">
        <f>IF(H167="","",F167+IF(H167=1,RarityBackground!$F$1,IF(H167=2,RarityBackground!$F$1*3,IF(H167=3,RarityBackground!$F$1*6,"Error"))))</f>
        <v/>
      </c>
      <c r="AK167" s="5" t="str">
        <f>IF(I167="","",IF(I167=1,RarityBackground!$F$2,IF(I167=2,RarityBackground!$F$2*3,IF(I167=3,RarityBackground!$F$2*6,"Error"))))</f>
        <v/>
      </c>
      <c r="AL167" s="5" t="str">
        <f>IF(J167="","",ROUNDUP(RarityBackground!$F$6*VLOOKUP(J167, RarityBackground!$A$18:$B$27,2,0),-1))</f>
        <v/>
      </c>
      <c r="AM167" s="5" t="str">
        <f>IF(K167="","",IF(K167="N","",IF(K167="Y",ROUNDUP(RarityBackground!$F$6,-1),"")))</f>
        <v/>
      </c>
      <c r="AN167" s="5" t="str">
        <f>IF(L167="","",IF(L167=1,RarityBackground!$D$1,IF(L167=2,RarityBackground!$D$1*3,IF(L167=3,RarityBackground!$D$1*6,"Error"))))</f>
        <v/>
      </c>
      <c r="AO167" s="5" t="str">
        <f>IF(M167="","",VLOOKUP(M167,RarityBackground!$A$7:$B$17,2,0))</f>
        <v/>
      </c>
      <c r="AP167" s="5" t="str">
        <f>IF(N167="","",IF(N167="Y",AO167*RarityBackground!$F$5,IF(N167="N",AO167*(IF(RarityBackground!$F$3+(O167-1)&gt;10,10,RarityBackground!$F$3+(O167-1)))))-AO167)</f>
        <v/>
      </c>
      <c r="AQ167" s="5" t="str">
        <f t="shared" si="1"/>
        <v/>
      </c>
      <c r="AR167" s="5" t="str">
        <f>IF(Q167="","",Q167*RarityBackground!$D$5)</f>
        <v/>
      </c>
      <c r="AS167" s="5" t="str">
        <f>IF(R167="","",VLOOKUP(R167&amp;"Save1Minute", RarityBackground!$C$6:$D$20,2,0))</f>
        <v/>
      </c>
      <c r="AT167" s="5" t="str">
        <f>IF(S167="","",IF(T167="Y",ROUNDUP(S167*RarityBackground!$D$4,0),IF(T167="N",ROUNDUP(S167*RarityBackground!$D$3,0))))</f>
        <v/>
      </c>
      <c r="AU167" s="5" t="str">
        <f>IF(U167="","",IF(V167="Y",((RarityBackground!$D$4*U167)*(RarityBackground!$F$3+W167)),((RarityBackground!$D$3*U167)*(RarityBackground!$F$3+W167))))</f>
        <v/>
      </c>
      <c r="AV167" s="5" t="str">
        <f>IF(X167="","",IF(Y167="Y",(RarityBackground!$D$4*X167)*IF(Z167="Y",RarityBackground!$F$9,RarityBackground!$F$10),(RarityBackground!$D$3*X167)*IF(Z167="Y",RarityBackground!$F$9,RarityBackground!$F$10)))</f>
        <v/>
      </c>
      <c r="AW167" s="5" t="str">
        <f>IF(AA167="","",AA167*RarityBackground!$D$2)</f>
        <v/>
      </c>
      <c r="AX167" s="5" t="str">
        <f t="shared" si="2"/>
        <v/>
      </c>
      <c r="AY167" s="5" t="str">
        <f>IF(AC167="","",VLOOKUP(AC167,RarityBackground!$A$7:$B$17,2,0))</f>
        <v/>
      </c>
      <c r="AZ167" s="5" t="str">
        <f>IF(AD167="","",IF(AD167="Y",AY167*RarityBackground!$F$5,IF(AD167="N",AY167*(IF(RarityBackground!$F$3+(AE167-1)&gt;10,10,RarityBackground!$F$3+(AE167-1)))))-AY167)</f>
        <v/>
      </c>
      <c r="BA167" s="5" t="str">
        <f>IF(AF167="","",VLOOKUP(AF167,RarityBackground!$A$7:$B$17,2,0))</f>
        <v/>
      </c>
      <c r="BB167" s="5" t="str">
        <f>IF(AG167="","",IF(AG167="Y",BA167*RarityBackground!$F$5,IF(AG167="N",BA167*(IF(RarityBackground!$F$3+(AH167-1)&gt;10,10,RarityBackground!$F$3+(AH167-1)))))-BA167)</f>
        <v/>
      </c>
    </row>
    <row r="168" ht="15.75" customHeight="1">
      <c r="C168" s="6"/>
      <c r="D168" s="5" t="str">
        <f>IF(A168="","",ROUNDUP(SUM(AI168:BB168)*VLOOKUP(B168,RarityBackground!$A$1:$B$6,2,)*IF(C168="Yes",1,1.1),0))</f>
        <v/>
      </c>
      <c r="F168" s="7"/>
      <c r="I168" s="7"/>
      <c r="J168" s="7"/>
      <c r="K168" s="6"/>
      <c r="L168" s="8"/>
      <c r="M168" s="7"/>
      <c r="N168" s="6"/>
      <c r="O168" s="6"/>
      <c r="P168" s="6"/>
      <c r="Q168" s="8"/>
      <c r="R168" s="7"/>
      <c r="S168" s="7"/>
      <c r="T168" s="6"/>
      <c r="U168" s="6"/>
      <c r="V168" s="6"/>
      <c r="W168" s="6"/>
      <c r="X168" s="6"/>
      <c r="Y168" s="6"/>
      <c r="Z168" s="6"/>
      <c r="AA168" s="8"/>
      <c r="AB168" s="7"/>
      <c r="AC168" s="7"/>
      <c r="AD168" s="6"/>
      <c r="AE168" s="6"/>
      <c r="AF168" s="6"/>
      <c r="AG168" s="6"/>
      <c r="AH168" s="6"/>
      <c r="AI168" s="7" t="str">
        <f>IF(F168="","",F168+IF(G168="",0,VLOOKUP(G168,RarityBackground!$E$7:$F$9,2,0)))</f>
        <v/>
      </c>
      <c r="AJ168" s="5" t="str">
        <f>IF(H168="","",F168+IF(H168=1,RarityBackground!$F$1,IF(H168=2,RarityBackground!$F$1*3,IF(H168=3,RarityBackground!$F$1*6,"Error"))))</f>
        <v/>
      </c>
      <c r="AK168" s="5" t="str">
        <f>IF(I168="","",IF(I168=1,RarityBackground!$F$2,IF(I168=2,RarityBackground!$F$2*3,IF(I168=3,RarityBackground!$F$2*6,"Error"))))</f>
        <v/>
      </c>
      <c r="AL168" s="5" t="str">
        <f>IF(J168="","",ROUNDUP(RarityBackground!$F$6*VLOOKUP(J168, RarityBackground!$A$18:$B$27,2,0),-1))</f>
        <v/>
      </c>
      <c r="AM168" s="5" t="str">
        <f>IF(K168="","",IF(K168="N","",IF(K168="Y",ROUNDUP(RarityBackground!$F$6,-1),"")))</f>
        <v/>
      </c>
      <c r="AN168" s="5" t="str">
        <f>IF(L168="","",IF(L168=1,RarityBackground!$D$1,IF(L168=2,RarityBackground!$D$1*3,IF(L168=3,RarityBackground!$D$1*6,"Error"))))</f>
        <v/>
      </c>
      <c r="AO168" s="5" t="str">
        <f>IF(M168="","",VLOOKUP(M168,RarityBackground!$A$7:$B$17,2,0))</f>
        <v/>
      </c>
      <c r="AP168" s="5" t="str">
        <f>IF(N168="","",IF(N168="Y",AO168*RarityBackground!$F$5,IF(N168="N",AO168*(IF(RarityBackground!$F$3+(O168-1)&gt;10,10,RarityBackground!$F$3+(O168-1)))))-AO168)</f>
        <v/>
      </c>
      <c r="AQ168" s="5" t="str">
        <f t="shared" si="1"/>
        <v/>
      </c>
      <c r="AR168" s="5" t="str">
        <f>IF(Q168="","",Q168*RarityBackground!$D$5)</f>
        <v/>
      </c>
      <c r="AS168" s="5" t="str">
        <f>IF(R168="","",VLOOKUP(R168&amp;"Save1Minute", RarityBackground!$C$6:$D$20,2,0))</f>
        <v/>
      </c>
      <c r="AT168" s="5" t="str">
        <f>IF(S168="","",IF(T168="Y",ROUNDUP(S168*RarityBackground!$D$4,0),IF(T168="N",ROUNDUP(S168*RarityBackground!$D$3,0))))</f>
        <v/>
      </c>
      <c r="AU168" s="5" t="str">
        <f>IF(U168="","",IF(V168="Y",((RarityBackground!$D$4*U168)*(RarityBackground!$F$3+W168)),((RarityBackground!$D$3*U168)*(RarityBackground!$F$3+W168))))</f>
        <v/>
      </c>
      <c r="AV168" s="5" t="str">
        <f>IF(X168="","",IF(Y168="Y",(RarityBackground!$D$4*X168)*IF(Z168="Y",RarityBackground!$F$9,RarityBackground!$F$10),(RarityBackground!$D$3*X168)*IF(Z168="Y",RarityBackground!$F$9,RarityBackground!$F$10)))</f>
        <v/>
      </c>
      <c r="AW168" s="5" t="str">
        <f>IF(AA168="","",AA168*RarityBackground!$D$2)</f>
        <v/>
      </c>
      <c r="AX168" s="5" t="str">
        <f t="shared" si="2"/>
        <v/>
      </c>
      <c r="AY168" s="5" t="str">
        <f>IF(AC168="","",VLOOKUP(AC168,RarityBackground!$A$7:$B$17,2,0))</f>
        <v/>
      </c>
      <c r="AZ168" s="5" t="str">
        <f>IF(AD168="","",IF(AD168="Y",AY168*RarityBackground!$F$5,IF(AD168="N",AY168*(IF(RarityBackground!$F$3+(AE168-1)&gt;10,10,RarityBackground!$F$3+(AE168-1)))))-AY168)</f>
        <v/>
      </c>
      <c r="BA168" s="5" t="str">
        <f>IF(AF168="","",VLOOKUP(AF168,RarityBackground!$A$7:$B$17,2,0))</f>
        <v/>
      </c>
      <c r="BB168" s="5" t="str">
        <f>IF(AG168="","",IF(AG168="Y",BA168*RarityBackground!$F$5,IF(AG168="N",BA168*(IF(RarityBackground!$F$3+(AH168-1)&gt;10,10,RarityBackground!$F$3+(AH168-1)))))-BA168)</f>
        <v/>
      </c>
    </row>
    <row r="169" ht="15.75" customHeight="1">
      <c r="C169" s="6"/>
      <c r="D169" s="5" t="str">
        <f>IF(A169="","",ROUNDUP(SUM(AI169:BB169)*VLOOKUP(B169,RarityBackground!$A$1:$B$6,2,)*IF(C169="Yes",1,1.1),0))</f>
        <v/>
      </c>
      <c r="F169" s="7"/>
      <c r="I169" s="7"/>
      <c r="J169" s="7"/>
      <c r="K169" s="6"/>
      <c r="L169" s="8"/>
      <c r="M169" s="7"/>
      <c r="N169" s="6"/>
      <c r="O169" s="6"/>
      <c r="P169" s="6"/>
      <c r="Q169" s="8"/>
      <c r="R169" s="7"/>
      <c r="S169" s="7"/>
      <c r="T169" s="6"/>
      <c r="U169" s="6"/>
      <c r="V169" s="6"/>
      <c r="W169" s="6"/>
      <c r="X169" s="6"/>
      <c r="Y169" s="6"/>
      <c r="Z169" s="6"/>
      <c r="AA169" s="8"/>
      <c r="AB169" s="7"/>
      <c r="AC169" s="7"/>
      <c r="AD169" s="6"/>
      <c r="AE169" s="6"/>
      <c r="AF169" s="6"/>
      <c r="AG169" s="6"/>
      <c r="AH169" s="6"/>
      <c r="AI169" s="7" t="str">
        <f>IF(F169="","",F169+IF(G169="",0,VLOOKUP(G169,RarityBackground!$E$7:$F$9,2,0)))</f>
        <v/>
      </c>
      <c r="AJ169" s="5" t="str">
        <f>IF(H169="","",F169+IF(H169=1,RarityBackground!$F$1,IF(H169=2,RarityBackground!$F$1*3,IF(H169=3,RarityBackground!$F$1*6,"Error"))))</f>
        <v/>
      </c>
      <c r="AK169" s="5" t="str">
        <f>IF(I169="","",IF(I169=1,RarityBackground!$F$2,IF(I169=2,RarityBackground!$F$2*3,IF(I169=3,RarityBackground!$F$2*6,"Error"))))</f>
        <v/>
      </c>
      <c r="AL169" s="5" t="str">
        <f>IF(J169="","",ROUNDUP(RarityBackground!$F$6*VLOOKUP(J169, RarityBackground!$A$18:$B$27,2,0),-1))</f>
        <v/>
      </c>
      <c r="AM169" s="5" t="str">
        <f>IF(K169="","",IF(K169="N","",IF(K169="Y",ROUNDUP(RarityBackground!$F$6,-1),"")))</f>
        <v/>
      </c>
      <c r="AN169" s="5" t="str">
        <f>IF(L169="","",IF(L169=1,RarityBackground!$D$1,IF(L169=2,RarityBackground!$D$1*3,IF(L169=3,RarityBackground!$D$1*6,"Error"))))</f>
        <v/>
      </c>
      <c r="AO169" s="5" t="str">
        <f>IF(M169="","",VLOOKUP(M169,RarityBackground!$A$7:$B$17,2,0))</f>
        <v/>
      </c>
      <c r="AP169" s="5" t="str">
        <f>IF(N169="","",IF(N169="Y",AO169*RarityBackground!$F$5,IF(N169="N",AO169*(IF(RarityBackground!$F$3+(O169-1)&gt;10,10,RarityBackground!$F$3+(O169-1)))))-AO169)</f>
        <v/>
      </c>
      <c r="AQ169" s="5" t="str">
        <f t="shared" si="1"/>
        <v/>
      </c>
      <c r="AR169" s="5" t="str">
        <f>IF(Q169="","",Q169*RarityBackground!$D$5)</f>
        <v/>
      </c>
      <c r="AS169" s="5" t="str">
        <f>IF(R169="","",VLOOKUP(R169&amp;"Save1Minute", RarityBackground!$C$6:$D$20,2,0))</f>
        <v/>
      </c>
      <c r="AT169" s="5" t="str">
        <f>IF(S169="","",IF(T169="Y",ROUNDUP(S169*RarityBackground!$D$4,0),IF(T169="N",ROUNDUP(S169*RarityBackground!$D$3,0))))</f>
        <v/>
      </c>
      <c r="AU169" s="5" t="str">
        <f>IF(U169="","",IF(V169="Y",((RarityBackground!$D$4*U169)*(RarityBackground!$F$3+W169)),((RarityBackground!$D$3*U169)*(RarityBackground!$F$3+W169))))</f>
        <v/>
      </c>
      <c r="AV169" s="5" t="str">
        <f>IF(X169="","",IF(Y169="Y",(RarityBackground!$D$4*X169)*IF(Z169="Y",RarityBackground!$F$9,RarityBackground!$F$10),(RarityBackground!$D$3*X169)*IF(Z169="Y",RarityBackground!$F$9,RarityBackground!$F$10)))</f>
        <v/>
      </c>
      <c r="AW169" s="5" t="str">
        <f>IF(AA169="","",AA169*RarityBackground!$D$2)</f>
        <v/>
      </c>
      <c r="AX169" s="5" t="str">
        <f t="shared" si="2"/>
        <v/>
      </c>
      <c r="AY169" s="5" t="str">
        <f>IF(AC169="","",VLOOKUP(AC169,RarityBackground!$A$7:$B$17,2,0))</f>
        <v/>
      </c>
      <c r="AZ169" s="5" t="str">
        <f>IF(AD169="","",IF(AD169="Y",AY169*RarityBackground!$F$5,IF(AD169="N",AY169*(IF(RarityBackground!$F$3+(AE169-1)&gt;10,10,RarityBackground!$F$3+(AE169-1)))))-AY169)</f>
        <v/>
      </c>
      <c r="BA169" s="5" t="str">
        <f>IF(AF169="","",VLOOKUP(AF169,RarityBackground!$A$7:$B$17,2,0))</f>
        <v/>
      </c>
      <c r="BB169" s="5" t="str">
        <f>IF(AG169="","",IF(AG169="Y",BA169*RarityBackground!$F$5,IF(AG169="N",BA169*(IF(RarityBackground!$F$3+(AH169-1)&gt;10,10,RarityBackground!$F$3+(AH169-1)))))-BA169)</f>
        <v/>
      </c>
    </row>
    <row r="170" ht="15.75" customHeight="1">
      <c r="C170" s="6"/>
      <c r="D170" s="5" t="str">
        <f>IF(A170="","",ROUNDUP(SUM(AI170:BB170)*VLOOKUP(B170,RarityBackground!$A$1:$B$6,2,)*IF(C170="Yes",1,1.1),0))</f>
        <v/>
      </c>
      <c r="F170" s="7"/>
      <c r="I170" s="7"/>
      <c r="J170" s="7"/>
      <c r="K170" s="6"/>
      <c r="L170" s="8"/>
      <c r="M170" s="7"/>
      <c r="N170" s="6"/>
      <c r="O170" s="6"/>
      <c r="P170" s="6"/>
      <c r="Q170" s="8"/>
      <c r="R170" s="7"/>
      <c r="S170" s="7"/>
      <c r="T170" s="6"/>
      <c r="U170" s="6"/>
      <c r="V170" s="6"/>
      <c r="W170" s="6"/>
      <c r="X170" s="6"/>
      <c r="Y170" s="6"/>
      <c r="Z170" s="6"/>
      <c r="AA170" s="8"/>
      <c r="AB170" s="7"/>
      <c r="AC170" s="7"/>
      <c r="AD170" s="6"/>
      <c r="AE170" s="6"/>
      <c r="AF170" s="6"/>
      <c r="AG170" s="6"/>
      <c r="AH170" s="6"/>
      <c r="AI170" s="7" t="str">
        <f>IF(F170="","",F170+IF(G170="",0,VLOOKUP(G170,RarityBackground!$E$7:$F$9,2,0)))</f>
        <v/>
      </c>
      <c r="AJ170" s="5" t="str">
        <f>IF(H170="","",F170+IF(H170=1,RarityBackground!$F$1,IF(H170=2,RarityBackground!$F$1*3,IF(H170=3,RarityBackground!$F$1*6,"Error"))))</f>
        <v/>
      </c>
      <c r="AK170" s="5" t="str">
        <f>IF(I170="","",IF(I170=1,RarityBackground!$F$2,IF(I170=2,RarityBackground!$F$2*3,IF(I170=3,RarityBackground!$F$2*6,"Error"))))</f>
        <v/>
      </c>
      <c r="AL170" s="5" t="str">
        <f>IF(J170="","",ROUNDUP(RarityBackground!$F$6*VLOOKUP(J170, RarityBackground!$A$18:$B$27,2,0),-1))</f>
        <v/>
      </c>
      <c r="AM170" s="5" t="str">
        <f>IF(K170="","",IF(K170="N","",IF(K170="Y",ROUNDUP(RarityBackground!$F$6,-1),"")))</f>
        <v/>
      </c>
      <c r="AN170" s="5" t="str">
        <f>IF(L170="","",IF(L170=1,RarityBackground!$D$1,IF(L170=2,RarityBackground!$D$1*3,IF(L170=3,RarityBackground!$D$1*6,"Error"))))</f>
        <v/>
      </c>
      <c r="AO170" s="5" t="str">
        <f>IF(M170="","",VLOOKUP(M170,RarityBackground!$A$7:$B$17,2,0))</f>
        <v/>
      </c>
      <c r="AP170" s="5" t="str">
        <f>IF(N170="","",IF(N170="Y",AO170*RarityBackground!$F$5,IF(N170="N",AO170*(IF(RarityBackground!$F$3+(O170-1)&gt;10,10,RarityBackground!$F$3+(O170-1)))))-AO170)</f>
        <v/>
      </c>
      <c r="AQ170" s="5" t="str">
        <f t="shared" si="1"/>
        <v/>
      </c>
      <c r="AR170" s="5" t="str">
        <f>IF(Q170="","",Q170*RarityBackground!$D$5)</f>
        <v/>
      </c>
      <c r="AS170" s="5" t="str">
        <f>IF(R170="","",VLOOKUP(R170&amp;"Save1Minute", RarityBackground!$C$6:$D$20,2,0))</f>
        <v/>
      </c>
      <c r="AT170" s="5" t="str">
        <f>IF(S170="","",IF(T170="Y",ROUNDUP(S170*RarityBackground!$D$4,0),IF(T170="N",ROUNDUP(S170*RarityBackground!$D$3,0))))</f>
        <v/>
      </c>
      <c r="AU170" s="5" t="str">
        <f>IF(U170="","",IF(V170="Y",((RarityBackground!$D$4*U170)*(RarityBackground!$F$3+W170)),((RarityBackground!$D$3*U170)*(RarityBackground!$F$3+W170))))</f>
        <v/>
      </c>
      <c r="AV170" s="5" t="str">
        <f>IF(X170="","",IF(Y170="Y",(RarityBackground!$D$4*X170)*IF(Z170="Y",RarityBackground!$F$9,RarityBackground!$F$10),(RarityBackground!$D$3*X170)*IF(Z170="Y",RarityBackground!$F$9,RarityBackground!$F$10)))</f>
        <v/>
      </c>
      <c r="AW170" s="5" t="str">
        <f>IF(AA170="","",AA170*RarityBackground!$D$2)</f>
        <v/>
      </c>
      <c r="AX170" s="5" t="str">
        <f t="shared" si="2"/>
        <v/>
      </c>
      <c r="AY170" s="5" t="str">
        <f>IF(AC170="","",VLOOKUP(AC170,RarityBackground!$A$7:$B$17,2,0))</f>
        <v/>
      </c>
      <c r="AZ170" s="5" t="str">
        <f>IF(AD170="","",IF(AD170="Y",AY170*RarityBackground!$F$5,IF(AD170="N",AY170*(IF(RarityBackground!$F$3+(AE170-1)&gt;10,10,RarityBackground!$F$3+(AE170-1)))))-AY170)</f>
        <v/>
      </c>
      <c r="BA170" s="5" t="str">
        <f>IF(AF170="","",VLOOKUP(AF170,RarityBackground!$A$7:$B$17,2,0))</f>
        <v/>
      </c>
      <c r="BB170" s="5" t="str">
        <f>IF(AG170="","",IF(AG170="Y",BA170*RarityBackground!$F$5,IF(AG170="N",BA170*(IF(RarityBackground!$F$3+(AH170-1)&gt;10,10,RarityBackground!$F$3+(AH170-1)))))-BA170)</f>
        <v/>
      </c>
    </row>
    <row r="171" ht="15.75" customHeight="1">
      <c r="C171" s="6"/>
      <c r="D171" s="5" t="str">
        <f>IF(A171="","",ROUNDUP(SUM(AI171:BB171)*VLOOKUP(B171,RarityBackground!$A$1:$B$6,2,)*IF(C171="Yes",1,1.1),0))</f>
        <v/>
      </c>
      <c r="F171" s="7"/>
      <c r="I171" s="7"/>
      <c r="J171" s="7"/>
      <c r="K171" s="6"/>
      <c r="L171" s="8"/>
      <c r="M171" s="7"/>
      <c r="N171" s="6"/>
      <c r="O171" s="6"/>
      <c r="P171" s="6"/>
      <c r="Q171" s="8"/>
      <c r="R171" s="7"/>
      <c r="S171" s="7"/>
      <c r="T171" s="6"/>
      <c r="U171" s="6"/>
      <c r="V171" s="6"/>
      <c r="W171" s="6"/>
      <c r="X171" s="6"/>
      <c r="Y171" s="6"/>
      <c r="Z171" s="6"/>
      <c r="AA171" s="8"/>
      <c r="AB171" s="7"/>
      <c r="AC171" s="7"/>
      <c r="AD171" s="6"/>
      <c r="AE171" s="6"/>
      <c r="AF171" s="6"/>
      <c r="AG171" s="6"/>
      <c r="AH171" s="6"/>
      <c r="AI171" s="7" t="str">
        <f>IF(F171="","",F171+IF(G171="",0,VLOOKUP(G171,RarityBackground!$E$7:$F$9,2,0)))</f>
        <v/>
      </c>
      <c r="AJ171" s="5" t="str">
        <f>IF(H171="","",F171+IF(H171=1,RarityBackground!$F$1,IF(H171=2,RarityBackground!$F$1*3,IF(H171=3,RarityBackground!$F$1*6,"Error"))))</f>
        <v/>
      </c>
      <c r="AK171" s="5" t="str">
        <f>IF(I171="","",IF(I171=1,RarityBackground!$F$2,IF(I171=2,RarityBackground!$F$2*3,IF(I171=3,RarityBackground!$F$2*6,"Error"))))</f>
        <v/>
      </c>
      <c r="AL171" s="5" t="str">
        <f>IF(J171="","",ROUNDUP(RarityBackground!$F$6*VLOOKUP(J171, RarityBackground!$A$18:$B$27,2,0),-1))</f>
        <v/>
      </c>
      <c r="AM171" s="5" t="str">
        <f>IF(K171="","",IF(K171="N","",IF(K171="Y",ROUNDUP(RarityBackground!$F$6,-1),"")))</f>
        <v/>
      </c>
      <c r="AN171" s="5" t="str">
        <f>IF(L171="","",IF(L171=1,RarityBackground!$D$1,IF(L171=2,RarityBackground!$D$1*3,IF(L171=3,RarityBackground!$D$1*6,"Error"))))</f>
        <v/>
      </c>
      <c r="AO171" s="5" t="str">
        <f>IF(M171="","",VLOOKUP(M171,RarityBackground!$A$7:$B$17,2,0))</f>
        <v/>
      </c>
      <c r="AP171" s="5" t="str">
        <f>IF(N171="","",IF(N171="Y",AO171*RarityBackground!$F$5,IF(N171="N",AO171*(IF(RarityBackground!$F$3+(O171-1)&gt;10,10,RarityBackground!$F$3+(O171-1)))))-AO171)</f>
        <v/>
      </c>
      <c r="AQ171" s="5" t="str">
        <f t="shared" si="1"/>
        <v/>
      </c>
      <c r="AR171" s="5" t="str">
        <f>IF(Q171="","",Q171*RarityBackground!$D$5)</f>
        <v/>
      </c>
      <c r="AS171" s="5" t="str">
        <f>IF(R171="","",VLOOKUP(R171&amp;"Save1Minute", RarityBackground!$C$6:$D$20,2,0))</f>
        <v/>
      </c>
      <c r="AT171" s="5" t="str">
        <f>IF(S171="","",IF(T171="Y",ROUNDUP(S171*RarityBackground!$D$4,0),IF(T171="N",ROUNDUP(S171*RarityBackground!$D$3,0))))</f>
        <v/>
      </c>
      <c r="AU171" s="5" t="str">
        <f>IF(U171="","",IF(V171="Y",((RarityBackground!$D$4*U171)*(RarityBackground!$F$3+W171)),((RarityBackground!$D$3*U171)*(RarityBackground!$F$3+W171))))</f>
        <v/>
      </c>
      <c r="AV171" s="5" t="str">
        <f>IF(X171="","",IF(Y171="Y",(RarityBackground!$D$4*X171)*IF(Z171="Y",RarityBackground!$F$9,RarityBackground!$F$10),(RarityBackground!$D$3*X171)*IF(Z171="Y",RarityBackground!$F$9,RarityBackground!$F$10)))</f>
        <v/>
      </c>
      <c r="AW171" s="5" t="str">
        <f>IF(AA171="","",AA171*RarityBackground!$D$2)</f>
        <v/>
      </c>
      <c r="AX171" s="5" t="str">
        <f t="shared" si="2"/>
        <v/>
      </c>
      <c r="AY171" s="5" t="str">
        <f>IF(AC171="","",VLOOKUP(AC171,RarityBackground!$A$7:$B$17,2,0))</f>
        <v/>
      </c>
      <c r="AZ171" s="5" t="str">
        <f>IF(AD171="","",IF(AD171="Y",AY171*RarityBackground!$F$5,IF(AD171="N",AY171*(IF(RarityBackground!$F$3+(AE171-1)&gt;10,10,RarityBackground!$F$3+(AE171-1)))))-AY171)</f>
        <v/>
      </c>
      <c r="BA171" s="5" t="str">
        <f>IF(AF171="","",VLOOKUP(AF171,RarityBackground!$A$7:$B$17,2,0))</f>
        <v/>
      </c>
      <c r="BB171" s="5" t="str">
        <f>IF(AG171="","",IF(AG171="Y",BA171*RarityBackground!$F$5,IF(AG171="N",BA171*(IF(RarityBackground!$F$3+(AH171-1)&gt;10,10,RarityBackground!$F$3+(AH171-1)))))-BA171)</f>
        <v/>
      </c>
    </row>
    <row r="172" ht="15.75" customHeight="1">
      <c r="C172" s="6"/>
      <c r="D172" s="5" t="str">
        <f>IF(A172="","",ROUNDUP(SUM(AI172:BB172)*VLOOKUP(B172,RarityBackground!$A$1:$B$6,2,)*IF(C172="Yes",1,1.1),0))</f>
        <v/>
      </c>
      <c r="F172" s="7"/>
      <c r="I172" s="7"/>
      <c r="J172" s="7"/>
      <c r="K172" s="6"/>
      <c r="L172" s="8"/>
      <c r="M172" s="7"/>
      <c r="N172" s="6"/>
      <c r="O172" s="6"/>
      <c r="P172" s="6"/>
      <c r="Q172" s="8"/>
      <c r="R172" s="7"/>
      <c r="S172" s="7"/>
      <c r="T172" s="6"/>
      <c r="U172" s="6"/>
      <c r="V172" s="6"/>
      <c r="W172" s="6"/>
      <c r="X172" s="6"/>
      <c r="Y172" s="6"/>
      <c r="Z172" s="6"/>
      <c r="AA172" s="8"/>
      <c r="AB172" s="7"/>
      <c r="AC172" s="7"/>
      <c r="AD172" s="6"/>
      <c r="AE172" s="6"/>
      <c r="AF172" s="6"/>
      <c r="AG172" s="6"/>
      <c r="AH172" s="6"/>
      <c r="AI172" s="7" t="str">
        <f>IF(F172="","",F172+IF(G172="",0,VLOOKUP(G172,RarityBackground!$E$7:$F$9,2,0)))</f>
        <v/>
      </c>
      <c r="AJ172" s="5" t="str">
        <f>IF(H172="","",F172+IF(H172=1,RarityBackground!$F$1,IF(H172=2,RarityBackground!$F$1*3,IF(H172=3,RarityBackground!$F$1*6,"Error"))))</f>
        <v/>
      </c>
      <c r="AK172" s="5" t="str">
        <f>IF(I172="","",IF(I172=1,RarityBackground!$F$2,IF(I172=2,RarityBackground!$F$2*3,IF(I172=3,RarityBackground!$F$2*6,"Error"))))</f>
        <v/>
      </c>
      <c r="AL172" s="5" t="str">
        <f>IF(J172="","",ROUNDUP(RarityBackground!$F$6*VLOOKUP(J172, RarityBackground!$A$18:$B$27,2,0),-1))</f>
        <v/>
      </c>
      <c r="AM172" s="5" t="str">
        <f>IF(K172="","",IF(K172="N","",IF(K172="Y",ROUNDUP(RarityBackground!$F$6,-1),"")))</f>
        <v/>
      </c>
      <c r="AN172" s="5" t="str">
        <f>IF(L172="","",IF(L172=1,RarityBackground!$D$1,IF(L172=2,RarityBackground!$D$1*3,IF(L172=3,RarityBackground!$D$1*6,"Error"))))</f>
        <v/>
      </c>
      <c r="AO172" s="5" t="str">
        <f>IF(M172="","",VLOOKUP(M172,RarityBackground!$A$7:$B$17,2,0))</f>
        <v/>
      </c>
      <c r="AP172" s="5" t="str">
        <f>IF(N172="","",IF(N172="Y",AO172*RarityBackground!$F$5,IF(N172="N",AO172*(IF(RarityBackground!$F$3+(O172-1)&gt;10,10,RarityBackground!$F$3+(O172-1)))))-AO172)</f>
        <v/>
      </c>
      <c r="AQ172" s="5" t="str">
        <f t="shared" si="1"/>
        <v/>
      </c>
      <c r="AR172" s="5" t="str">
        <f>IF(Q172="","",Q172*RarityBackground!$D$5)</f>
        <v/>
      </c>
      <c r="AS172" s="5" t="str">
        <f>IF(R172="","",VLOOKUP(R172&amp;"Save1Minute", RarityBackground!$C$6:$D$20,2,0))</f>
        <v/>
      </c>
      <c r="AT172" s="5" t="str">
        <f>IF(S172="","",IF(T172="Y",ROUNDUP(S172*RarityBackground!$D$4,0),IF(T172="N",ROUNDUP(S172*RarityBackground!$D$3,0))))</f>
        <v/>
      </c>
      <c r="AU172" s="5" t="str">
        <f>IF(U172="","",IF(V172="Y",((RarityBackground!$D$4*U172)*(RarityBackground!$F$3+W172)),((RarityBackground!$D$3*U172)*(RarityBackground!$F$3+W172))))</f>
        <v/>
      </c>
      <c r="AV172" s="5" t="str">
        <f>IF(X172="","",IF(Y172="Y",(RarityBackground!$D$4*X172)*IF(Z172="Y",RarityBackground!$F$9,RarityBackground!$F$10),(RarityBackground!$D$3*X172)*IF(Z172="Y",RarityBackground!$F$9,RarityBackground!$F$10)))</f>
        <v/>
      </c>
      <c r="AW172" s="5" t="str">
        <f>IF(AA172="","",AA172*RarityBackground!$D$2)</f>
        <v/>
      </c>
      <c r="AX172" s="5" t="str">
        <f t="shared" si="2"/>
        <v/>
      </c>
      <c r="AY172" s="5" t="str">
        <f>IF(AC172="","",VLOOKUP(AC172,RarityBackground!$A$7:$B$17,2,0))</f>
        <v/>
      </c>
      <c r="AZ172" s="5" t="str">
        <f>IF(AD172="","",IF(AD172="Y",AY172*RarityBackground!$F$5,IF(AD172="N",AY172*(IF(RarityBackground!$F$3+(AE172-1)&gt;10,10,RarityBackground!$F$3+(AE172-1)))))-AY172)</f>
        <v/>
      </c>
      <c r="BA172" s="5" t="str">
        <f>IF(AF172="","",VLOOKUP(AF172,RarityBackground!$A$7:$B$17,2,0))</f>
        <v/>
      </c>
      <c r="BB172" s="5" t="str">
        <f>IF(AG172="","",IF(AG172="Y",BA172*RarityBackground!$F$5,IF(AG172="N",BA172*(IF(RarityBackground!$F$3+(AH172-1)&gt;10,10,RarityBackground!$F$3+(AH172-1)))))-BA172)</f>
        <v/>
      </c>
    </row>
    <row r="173" ht="15.75" customHeight="1">
      <c r="C173" s="6"/>
      <c r="D173" s="5" t="str">
        <f>IF(A173="","",ROUNDUP(SUM(AI173:BB173)*VLOOKUP(B173,RarityBackground!$A$1:$B$6,2,)*IF(C173="Yes",1,1.1),0))</f>
        <v/>
      </c>
      <c r="F173" s="7"/>
      <c r="I173" s="7"/>
      <c r="J173" s="7"/>
      <c r="K173" s="6"/>
      <c r="L173" s="8"/>
      <c r="M173" s="7"/>
      <c r="N173" s="6"/>
      <c r="O173" s="6"/>
      <c r="P173" s="6"/>
      <c r="Q173" s="8"/>
      <c r="R173" s="7"/>
      <c r="S173" s="7"/>
      <c r="T173" s="6"/>
      <c r="U173" s="6"/>
      <c r="V173" s="6"/>
      <c r="W173" s="6"/>
      <c r="X173" s="6"/>
      <c r="Y173" s="6"/>
      <c r="Z173" s="6"/>
      <c r="AA173" s="8"/>
      <c r="AB173" s="7"/>
      <c r="AC173" s="7"/>
      <c r="AD173" s="6"/>
      <c r="AE173" s="6"/>
      <c r="AF173" s="6"/>
      <c r="AG173" s="6"/>
      <c r="AH173" s="6"/>
      <c r="AI173" s="7" t="str">
        <f>IF(F173="","",F173+IF(G173="",0,VLOOKUP(G173,RarityBackground!$E$7:$F$9,2,0)))</f>
        <v/>
      </c>
      <c r="AJ173" s="5" t="str">
        <f>IF(H173="","",F173+IF(H173=1,RarityBackground!$F$1,IF(H173=2,RarityBackground!$F$1*3,IF(H173=3,RarityBackground!$F$1*6,"Error"))))</f>
        <v/>
      </c>
      <c r="AK173" s="5" t="str">
        <f>IF(I173="","",IF(I173=1,RarityBackground!$F$2,IF(I173=2,RarityBackground!$F$2*3,IF(I173=3,RarityBackground!$F$2*6,"Error"))))</f>
        <v/>
      </c>
      <c r="AL173" s="5" t="str">
        <f>IF(J173="","",ROUNDUP(RarityBackground!$F$6*VLOOKUP(J173, RarityBackground!$A$18:$B$27,2,0),-1))</f>
        <v/>
      </c>
      <c r="AM173" s="5" t="str">
        <f>IF(K173="","",IF(K173="N","",IF(K173="Y",ROUNDUP(RarityBackground!$F$6,-1),"")))</f>
        <v/>
      </c>
      <c r="AN173" s="5" t="str">
        <f>IF(L173="","",IF(L173=1,RarityBackground!$D$1,IF(L173=2,RarityBackground!$D$1*3,IF(L173=3,RarityBackground!$D$1*6,"Error"))))</f>
        <v/>
      </c>
      <c r="AO173" s="5" t="str">
        <f>IF(M173="","",VLOOKUP(M173,RarityBackground!$A$7:$B$17,2,0))</f>
        <v/>
      </c>
      <c r="AP173" s="5" t="str">
        <f>IF(N173="","",IF(N173="Y",AO173*RarityBackground!$F$5,IF(N173="N",AO173*(IF(RarityBackground!$F$3+(O173-1)&gt;10,10,RarityBackground!$F$3+(O173-1)))))-AO173)</f>
        <v/>
      </c>
      <c r="AQ173" s="5" t="str">
        <f t="shared" si="1"/>
        <v/>
      </c>
      <c r="AR173" s="5" t="str">
        <f>IF(Q173="","",Q173*RarityBackground!$D$5)</f>
        <v/>
      </c>
      <c r="AS173" s="5" t="str">
        <f>IF(R173="","",VLOOKUP(R173&amp;"Save1Minute", RarityBackground!$C$6:$D$20,2,0))</f>
        <v/>
      </c>
      <c r="AT173" s="5" t="str">
        <f>IF(S173="","",IF(T173="Y",ROUNDUP(S173*RarityBackground!$D$4,0),IF(T173="N",ROUNDUP(S173*RarityBackground!$D$3,0))))</f>
        <v/>
      </c>
      <c r="AU173" s="5" t="str">
        <f>IF(U173="","",IF(V173="Y",((RarityBackground!$D$4*U173)*(RarityBackground!$F$3+W173)),((RarityBackground!$D$3*U173)*(RarityBackground!$F$3+W173))))</f>
        <v/>
      </c>
      <c r="AV173" s="5" t="str">
        <f>IF(X173="","",IF(Y173="Y",(RarityBackground!$D$4*X173)*IF(Z173="Y",RarityBackground!$F$9,RarityBackground!$F$10),(RarityBackground!$D$3*X173)*IF(Z173="Y",RarityBackground!$F$9,RarityBackground!$F$10)))</f>
        <v/>
      </c>
      <c r="AW173" s="5" t="str">
        <f>IF(AA173="","",AA173*RarityBackground!$D$2)</f>
        <v/>
      </c>
      <c r="AX173" s="5" t="str">
        <f t="shared" si="2"/>
        <v/>
      </c>
      <c r="AY173" s="5" t="str">
        <f>IF(AC173="","",VLOOKUP(AC173,RarityBackground!$A$7:$B$17,2,0))</f>
        <v/>
      </c>
      <c r="AZ173" s="5" t="str">
        <f>IF(AD173="","",IF(AD173="Y",AY173*RarityBackground!$F$5,IF(AD173="N",AY173*(IF(RarityBackground!$F$3+(AE173-1)&gt;10,10,RarityBackground!$F$3+(AE173-1)))))-AY173)</f>
        <v/>
      </c>
      <c r="BA173" s="5" t="str">
        <f>IF(AF173="","",VLOOKUP(AF173,RarityBackground!$A$7:$B$17,2,0))</f>
        <v/>
      </c>
      <c r="BB173" s="5" t="str">
        <f>IF(AG173="","",IF(AG173="Y",BA173*RarityBackground!$F$5,IF(AG173="N",BA173*(IF(RarityBackground!$F$3+(AH173-1)&gt;10,10,RarityBackground!$F$3+(AH173-1)))))-BA173)</f>
        <v/>
      </c>
    </row>
    <row r="174" ht="15.75" customHeight="1">
      <c r="C174" s="6"/>
      <c r="D174" s="5" t="str">
        <f>IF(A174="","",ROUNDUP(SUM(AI174:BB174)*VLOOKUP(B174,RarityBackground!$A$1:$B$6,2,)*IF(C174="Yes",1,1.1),0))</f>
        <v/>
      </c>
      <c r="F174" s="7"/>
      <c r="I174" s="7"/>
      <c r="J174" s="7"/>
      <c r="K174" s="6"/>
      <c r="L174" s="8"/>
      <c r="M174" s="7"/>
      <c r="N174" s="6"/>
      <c r="O174" s="6"/>
      <c r="P174" s="6"/>
      <c r="Q174" s="8"/>
      <c r="R174" s="7"/>
      <c r="S174" s="7"/>
      <c r="T174" s="6"/>
      <c r="U174" s="6"/>
      <c r="V174" s="6"/>
      <c r="W174" s="6"/>
      <c r="X174" s="6"/>
      <c r="Y174" s="6"/>
      <c r="Z174" s="6"/>
      <c r="AA174" s="8"/>
      <c r="AB174" s="7"/>
      <c r="AC174" s="7"/>
      <c r="AD174" s="6"/>
      <c r="AE174" s="6"/>
      <c r="AF174" s="6"/>
      <c r="AG174" s="6"/>
      <c r="AH174" s="6"/>
      <c r="AI174" s="7" t="str">
        <f>IF(F174="","",F174+IF(G174="",0,VLOOKUP(G174,RarityBackground!$E$7:$F$9,2,0)))</f>
        <v/>
      </c>
      <c r="AJ174" s="5" t="str">
        <f>IF(H174="","",F174+IF(H174=1,RarityBackground!$F$1,IF(H174=2,RarityBackground!$F$1*3,IF(H174=3,RarityBackground!$F$1*6,"Error"))))</f>
        <v/>
      </c>
      <c r="AK174" s="5" t="str">
        <f>IF(I174="","",IF(I174=1,RarityBackground!$F$2,IF(I174=2,RarityBackground!$F$2*3,IF(I174=3,RarityBackground!$F$2*6,"Error"))))</f>
        <v/>
      </c>
      <c r="AL174" s="5" t="str">
        <f>IF(J174="","",ROUNDUP(RarityBackground!$F$6*VLOOKUP(J174, RarityBackground!$A$18:$B$27,2,0),-1))</f>
        <v/>
      </c>
      <c r="AM174" s="5" t="str">
        <f>IF(K174="","",IF(K174="N","",IF(K174="Y",ROUNDUP(RarityBackground!$F$6,-1),"")))</f>
        <v/>
      </c>
      <c r="AN174" s="5" t="str">
        <f>IF(L174="","",IF(L174=1,RarityBackground!$D$1,IF(L174=2,RarityBackground!$D$1*3,IF(L174=3,RarityBackground!$D$1*6,"Error"))))</f>
        <v/>
      </c>
      <c r="AO174" s="5" t="str">
        <f>IF(M174="","",VLOOKUP(M174,RarityBackground!$A$7:$B$17,2,0))</f>
        <v/>
      </c>
      <c r="AP174" s="5" t="str">
        <f>IF(N174="","",IF(N174="Y",AO174*RarityBackground!$F$5,IF(N174="N",AO174*(IF(RarityBackground!$F$3+(O174-1)&gt;10,10,RarityBackground!$F$3+(O174-1)))))-AO174)</f>
        <v/>
      </c>
      <c r="AQ174" s="5" t="str">
        <f t="shared" si="1"/>
        <v/>
      </c>
      <c r="AR174" s="5" t="str">
        <f>IF(Q174="","",Q174*RarityBackground!$D$5)</f>
        <v/>
      </c>
      <c r="AS174" s="5" t="str">
        <f>IF(R174="","",VLOOKUP(R174&amp;"Save1Minute", RarityBackground!$C$6:$D$20,2,0))</f>
        <v/>
      </c>
      <c r="AT174" s="5" t="str">
        <f>IF(S174="","",IF(T174="Y",ROUNDUP(S174*RarityBackground!$D$4,0),IF(T174="N",ROUNDUP(S174*RarityBackground!$D$3,0))))</f>
        <v/>
      </c>
      <c r="AU174" s="5" t="str">
        <f>IF(U174="","",IF(V174="Y",((RarityBackground!$D$4*U174)*(RarityBackground!$F$3+W174)),((RarityBackground!$D$3*U174)*(RarityBackground!$F$3+W174))))</f>
        <v/>
      </c>
      <c r="AV174" s="5" t="str">
        <f>IF(X174="","",IF(Y174="Y",(RarityBackground!$D$4*X174)*IF(Z174="Y",RarityBackground!$F$9,RarityBackground!$F$10),(RarityBackground!$D$3*X174)*IF(Z174="Y",RarityBackground!$F$9,RarityBackground!$F$10)))</f>
        <v/>
      </c>
      <c r="AW174" s="5" t="str">
        <f>IF(AA174="","",AA174*RarityBackground!$D$2)</f>
        <v/>
      </c>
      <c r="AX174" s="5" t="str">
        <f t="shared" si="2"/>
        <v/>
      </c>
      <c r="AY174" s="5" t="str">
        <f>IF(AC174="","",VLOOKUP(AC174,RarityBackground!$A$7:$B$17,2,0))</f>
        <v/>
      </c>
      <c r="AZ174" s="5" t="str">
        <f>IF(AD174="","",IF(AD174="Y",AY174*RarityBackground!$F$5,IF(AD174="N",AY174*(IF(RarityBackground!$F$3+(AE174-1)&gt;10,10,RarityBackground!$F$3+(AE174-1)))))-AY174)</f>
        <v/>
      </c>
      <c r="BA174" s="5" t="str">
        <f>IF(AF174="","",VLOOKUP(AF174,RarityBackground!$A$7:$B$17,2,0))</f>
        <v/>
      </c>
      <c r="BB174" s="5" t="str">
        <f>IF(AG174="","",IF(AG174="Y",BA174*RarityBackground!$F$5,IF(AG174="N",BA174*(IF(RarityBackground!$F$3+(AH174-1)&gt;10,10,RarityBackground!$F$3+(AH174-1)))))-BA174)</f>
        <v/>
      </c>
    </row>
    <row r="175" ht="15.75" customHeight="1">
      <c r="C175" s="6"/>
      <c r="D175" s="5" t="str">
        <f>IF(A175="","",ROUNDUP(SUM(AI175:BB175)*VLOOKUP(B175,RarityBackground!$A$1:$B$6,2,)*IF(C175="Yes",1,1.1),0))</f>
        <v/>
      </c>
      <c r="F175" s="7"/>
      <c r="I175" s="7"/>
      <c r="J175" s="7"/>
      <c r="K175" s="6"/>
      <c r="L175" s="8"/>
      <c r="M175" s="7"/>
      <c r="N175" s="6"/>
      <c r="O175" s="6"/>
      <c r="P175" s="6"/>
      <c r="Q175" s="8"/>
      <c r="R175" s="7"/>
      <c r="S175" s="7"/>
      <c r="T175" s="6"/>
      <c r="U175" s="6"/>
      <c r="V175" s="6"/>
      <c r="W175" s="6"/>
      <c r="X175" s="6"/>
      <c r="Y175" s="6"/>
      <c r="Z175" s="6"/>
      <c r="AA175" s="8"/>
      <c r="AB175" s="7"/>
      <c r="AC175" s="7"/>
      <c r="AD175" s="6"/>
      <c r="AE175" s="6"/>
      <c r="AF175" s="6"/>
      <c r="AG175" s="6"/>
      <c r="AH175" s="6"/>
      <c r="AI175" s="7" t="str">
        <f>IF(F175="","",F175+IF(G175="",0,VLOOKUP(G175,RarityBackground!$E$7:$F$9,2,0)))</f>
        <v/>
      </c>
      <c r="AJ175" s="5" t="str">
        <f>IF(H175="","",F175+IF(H175=1,RarityBackground!$F$1,IF(H175=2,RarityBackground!$F$1*3,IF(H175=3,RarityBackground!$F$1*6,"Error"))))</f>
        <v/>
      </c>
      <c r="AK175" s="5" t="str">
        <f>IF(I175="","",IF(I175=1,RarityBackground!$F$2,IF(I175=2,RarityBackground!$F$2*3,IF(I175=3,RarityBackground!$F$2*6,"Error"))))</f>
        <v/>
      </c>
      <c r="AL175" s="5" t="str">
        <f>IF(J175="","",ROUNDUP(RarityBackground!$F$6*VLOOKUP(J175, RarityBackground!$A$18:$B$27,2,0),-1))</f>
        <v/>
      </c>
      <c r="AM175" s="5" t="str">
        <f>IF(K175="","",IF(K175="N","",IF(K175="Y",ROUNDUP(RarityBackground!$F$6,-1),"")))</f>
        <v/>
      </c>
      <c r="AN175" s="5" t="str">
        <f>IF(L175="","",IF(L175=1,RarityBackground!$D$1,IF(L175=2,RarityBackground!$D$1*3,IF(L175=3,RarityBackground!$D$1*6,"Error"))))</f>
        <v/>
      </c>
      <c r="AO175" s="5" t="str">
        <f>IF(M175="","",VLOOKUP(M175,RarityBackground!$A$7:$B$17,2,0))</f>
        <v/>
      </c>
      <c r="AP175" s="5" t="str">
        <f>IF(N175="","",IF(N175="Y",AO175*RarityBackground!$F$5,IF(N175="N",AO175*(IF(RarityBackground!$F$3+(O175-1)&gt;10,10,RarityBackground!$F$3+(O175-1)))))-AO175)</f>
        <v/>
      </c>
      <c r="AQ175" s="5" t="str">
        <f t="shared" si="1"/>
        <v/>
      </c>
      <c r="AR175" s="5" t="str">
        <f>IF(Q175="","",Q175*RarityBackground!$D$5)</f>
        <v/>
      </c>
      <c r="AS175" s="5" t="str">
        <f>IF(R175="","",VLOOKUP(R175&amp;"Save1Minute", RarityBackground!$C$6:$D$20,2,0))</f>
        <v/>
      </c>
      <c r="AT175" s="5" t="str">
        <f>IF(S175="","",IF(T175="Y",ROUNDUP(S175*RarityBackground!$D$4,0),IF(T175="N",ROUNDUP(S175*RarityBackground!$D$3,0))))</f>
        <v/>
      </c>
      <c r="AU175" s="5" t="str">
        <f>IF(U175="","",IF(V175="Y",((RarityBackground!$D$4*U175)*(RarityBackground!$F$3+W175)),((RarityBackground!$D$3*U175)*(RarityBackground!$F$3+W175))))</f>
        <v/>
      </c>
      <c r="AV175" s="5" t="str">
        <f>IF(X175="","",IF(Y175="Y",(RarityBackground!$D$4*X175)*IF(Z175="Y",RarityBackground!$F$9,RarityBackground!$F$10),(RarityBackground!$D$3*X175)*IF(Z175="Y",RarityBackground!$F$9,RarityBackground!$F$10)))</f>
        <v/>
      </c>
      <c r="AW175" s="5" t="str">
        <f>IF(AA175="","",AA175*RarityBackground!$D$2)</f>
        <v/>
      </c>
      <c r="AX175" s="5" t="str">
        <f t="shared" si="2"/>
        <v/>
      </c>
      <c r="AY175" s="5" t="str">
        <f>IF(AC175="","",VLOOKUP(AC175,RarityBackground!$A$7:$B$17,2,0))</f>
        <v/>
      </c>
      <c r="AZ175" s="5" t="str">
        <f>IF(AD175="","",IF(AD175="Y",AY175*RarityBackground!$F$5,IF(AD175="N",AY175*(IF(RarityBackground!$F$3+(AE175-1)&gt;10,10,RarityBackground!$F$3+(AE175-1)))))-AY175)</f>
        <v/>
      </c>
      <c r="BA175" s="5" t="str">
        <f>IF(AF175="","",VLOOKUP(AF175,RarityBackground!$A$7:$B$17,2,0))</f>
        <v/>
      </c>
      <c r="BB175" s="5" t="str">
        <f>IF(AG175="","",IF(AG175="Y",BA175*RarityBackground!$F$5,IF(AG175="N",BA175*(IF(RarityBackground!$F$3+(AH175-1)&gt;10,10,RarityBackground!$F$3+(AH175-1)))))-BA175)</f>
        <v/>
      </c>
    </row>
    <row r="176" ht="15.75" customHeight="1">
      <c r="C176" s="6"/>
      <c r="D176" s="5" t="str">
        <f>IF(A176="","",ROUNDUP(SUM(AI176:BB176)*VLOOKUP(B176,RarityBackground!$A$1:$B$6,2,)*IF(C176="Yes",1,1.1),0))</f>
        <v/>
      </c>
      <c r="F176" s="7"/>
      <c r="I176" s="7"/>
      <c r="J176" s="7"/>
      <c r="K176" s="6"/>
      <c r="L176" s="8"/>
      <c r="M176" s="7"/>
      <c r="N176" s="6"/>
      <c r="O176" s="6"/>
      <c r="P176" s="6"/>
      <c r="Q176" s="8"/>
      <c r="R176" s="7"/>
      <c r="S176" s="7"/>
      <c r="T176" s="6"/>
      <c r="U176" s="6"/>
      <c r="V176" s="6"/>
      <c r="W176" s="6"/>
      <c r="X176" s="6"/>
      <c r="Y176" s="6"/>
      <c r="Z176" s="6"/>
      <c r="AA176" s="8"/>
      <c r="AB176" s="7"/>
      <c r="AC176" s="7"/>
      <c r="AD176" s="6"/>
      <c r="AE176" s="6"/>
      <c r="AF176" s="6"/>
      <c r="AG176" s="6"/>
      <c r="AH176" s="6"/>
      <c r="AI176" s="7" t="str">
        <f>IF(F176="","",F176+IF(G176="",0,VLOOKUP(G176,RarityBackground!$E$7:$F$9,2,0)))</f>
        <v/>
      </c>
      <c r="AJ176" s="5" t="str">
        <f>IF(H176="","",F176+IF(H176=1,RarityBackground!$F$1,IF(H176=2,RarityBackground!$F$1*3,IF(H176=3,RarityBackground!$F$1*6,"Error"))))</f>
        <v/>
      </c>
      <c r="AK176" s="5" t="str">
        <f>IF(I176="","",IF(I176=1,RarityBackground!$F$2,IF(I176=2,RarityBackground!$F$2*3,IF(I176=3,RarityBackground!$F$2*6,"Error"))))</f>
        <v/>
      </c>
      <c r="AL176" s="5" t="str">
        <f>IF(J176="","",ROUNDUP(RarityBackground!$F$6*VLOOKUP(J176, RarityBackground!$A$18:$B$27,2,0),-1))</f>
        <v/>
      </c>
      <c r="AM176" s="5" t="str">
        <f>IF(K176="","",IF(K176="N","",IF(K176="Y",ROUNDUP(RarityBackground!$F$6,-1),"")))</f>
        <v/>
      </c>
      <c r="AN176" s="5" t="str">
        <f>IF(L176="","",IF(L176=1,RarityBackground!$D$1,IF(L176=2,RarityBackground!$D$1*3,IF(L176=3,RarityBackground!$D$1*6,"Error"))))</f>
        <v/>
      </c>
      <c r="AO176" s="5" t="str">
        <f>IF(M176="","",VLOOKUP(M176,RarityBackground!$A$7:$B$17,2,0))</f>
        <v/>
      </c>
      <c r="AP176" s="5" t="str">
        <f>IF(N176="","",IF(N176="Y",AO176*RarityBackground!$F$5,IF(N176="N",AO176*(IF(RarityBackground!$F$3+(O176-1)&gt;10,10,RarityBackground!$F$3+(O176-1)))))-AO176)</f>
        <v/>
      </c>
      <c r="AQ176" s="5" t="str">
        <f t="shared" si="1"/>
        <v/>
      </c>
      <c r="AR176" s="5" t="str">
        <f>IF(Q176="","",Q176*RarityBackground!$D$5)</f>
        <v/>
      </c>
      <c r="AS176" s="5" t="str">
        <f>IF(R176="","",VLOOKUP(R176&amp;"Save1Minute", RarityBackground!$C$6:$D$20,2,0))</f>
        <v/>
      </c>
      <c r="AT176" s="5" t="str">
        <f>IF(S176="","",IF(T176="Y",ROUNDUP(S176*RarityBackground!$D$4,0),IF(T176="N",ROUNDUP(S176*RarityBackground!$D$3,0))))</f>
        <v/>
      </c>
      <c r="AU176" s="5" t="str">
        <f>IF(U176="","",IF(V176="Y",((RarityBackground!$D$4*U176)*(RarityBackground!$F$3+W176)),((RarityBackground!$D$3*U176)*(RarityBackground!$F$3+W176))))</f>
        <v/>
      </c>
      <c r="AV176" s="5" t="str">
        <f>IF(X176="","",IF(Y176="Y",(RarityBackground!$D$4*X176)*IF(Z176="Y",RarityBackground!$F$9,RarityBackground!$F$10),(RarityBackground!$D$3*X176)*IF(Z176="Y",RarityBackground!$F$9,RarityBackground!$F$10)))</f>
        <v/>
      </c>
      <c r="AW176" s="5" t="str">
        <f>IF(AA176="","",AA176*RarityBackground!$D$2)</f>
        <v/>
      </c>
      <c r="AX176" s="5" t="str">
        <f t="shared" si="2"/>
        <v/>
      </c>
      <c r="AY176" s="5" t="str">
        <f>IF(AC176="","",VLOOKUP(AC176,RarityBackground!$A$7:$B$17,2,0))</f>
        <v/>
      </c>
      <c r="AZ176" s="5" t="str">
        <f>IF(AD176="","",IF(AD176="Y",AY176*RarityBackground!$F$5,IF(AD176="N",AY176*(IF(RarityBackground!$F$3+(AE176-1)&gt;10,10,RarityBackground!$F$3+(AE176-1)))))-AY176)</f>
        <v/>
      </c>
      <c r="BA176" s="5" t="str">
        <f>IF(AF176="","",VLOOKUP(AF176,RarityBackground!$A$7:$B$17,2,0))</f>
        <v/>
      </c>
      <c r="BB176" s="5" t="str">
        <f>IF(AG176="","",IF(AG176="Y",BA176*RarityBackground!$F$5,IF(AG176="N",BA176*(IF(RarityBackground!$F$3+(AH176-1)&gt;10,10,RarityBackground!$F$3+(AH176-1)))))-BA176)</f>
        <v/>
      </c>
    </row>
    <row r="177" ht="15.75" customHeight="1">
      <c r="C177" s="6"/>
      <c r="D177" s="5" t="str">
        <f>IF(A177="","",ROUNDUP(SUM(AI177:BB177)*VLOOKUP(B177,RarityBackground!$A$1:$B$6,2,)*IF(C177="Yes",1,1.1),0))</f>
        <v/>
      </c>
      <c r="F177" s="7"/>
      <c r="I177" s="7"/>
      <c r="J177" s="7"/>
      <c r="K177" s="6"/>
      <c r="L177" s="8"/>
      <c r="M177" s="7"/>
      <c r="N177" s="6"/>
      <c r="O177" s="6"/>
      <c r="P177" s="6"/>
      <c r="Q177" s="8"/>
      <c r="R177" s="7"/>
      <c r="S177" s="7"/>
      <c r="T177" s="6"/>
      <c r="U177" s="6"/>
      <c r="V177" s="6"/>
      <c r="W177" s="6"/>
      <c r="X177" s="6"/>
      <c r="Y177" s="6"/>
      <c r="Z177" s="6"/>
      <c r="AA177" s="8"/>
      <c r="AB177" s="7"/>
      <c r="AC177" s="7"/>
      <c r="AD177" s="6"/>
      <c r="AE177" s="6"/>
      <c r="AF177" s="6"/>
      <c r="AG177" s="6"/>
      <c r="AH177" s="6"/>
      <c r="AI177" s="7" t="str">
        <f>IF(F177="","",F177+IF(G177="",0,VLOOKUP(G177,RarityBackground!$E$7:$F$9,2,0)))</f>
        <v/>
      </c>
      <c r="AJ177" s="5" t="str">
        <f>IF(H177="","",F177+IF(H177=1,RarityBackground!$F$1,IF(H177=2,RarityBackground!$F$1*3,IF(H177=3,RarityBackground!$F$1*6,"Error"))))</f>
        <v/>
      </c>
      <c r="AK177" s="5" t="str">
        <f>IF(I177="","",IF(I177=1,RarityBackground!$F$2,IF(I177=2,RarityBackground!$F$2*3,IF(I177=3,RarityBackground!$F$2*6,"Error"))))</f>
        <v/>
      </c>
      <c r="AL177" s="5" t="str">
        <f>IF(J177="","",ROUNDUP(RarityBackground!$F$6*VLOOKUP(J177, RarityBackground!$A$18:$B$27,2,0),-1))</f>
        <v/>
      </c>
      <c r="AM177" s="5" t="str">
        <f>IF(K177="","",IF(K177="N","",IF(K177="Y",ROUNDUP(RarityBackground!$F$6,-1),"")))</f>
        <v/>
      </c>
      <c r="AN177" s="5" t="str">
        <f>IF(L177="","",IF(L177=1,RarityBackground!$D$1,IF(L177=2,RarityBackground!$D$1*3,IF(L177=3,RarityBackground!$D$1*6,"Error"))))</f>
        <v/>
      </c>
      <c r="AO177" s="5" t="str">
        <f>IF(M177="","",VLOOKUP(M177,RarityBackground!$A$7:$B$17,2,0))</f>
        <v/>
      </c>
      <c r="AP177" s="5" t="str">
        <f>IF(N177="","",IF(N177="Y",AO177*RarityBackground!$F$5,IF(N177="N",AO177*(IF(RarityBackground!$F$3+(O177-1)&gt;10,10,RarityBackground!$F$3+(O177-1)))))-AO177)</f>
        <v/>
      </c>
      <c r="AQ177" s="5" t="str">
        <f t="shared" si="1"/>
        <v/>
      </c>
      <c r="AR177" s="5" t="str">
        <f>IF(Q177="","",Q177*RarityBackground!$D$5)</f>
        <v/>
      </c>
      <c r="AS177" s="5" t="str">
        <f>IF(R177="","",VLOOKUP(R177&amp;"Save1Minute", RarityBackground!$C$6:$D$20,2,0))</f>
        <v/>
      </c>
      <c r="AT177" s="5" t="str">
        <f>IF(S177="","",IF(T177="Y",ROUNDUP(S177*RarityBackground!$D$4,0),IF(T177="N",ROUNDUP(S177*RarityBackground!$D$3,0))))</f>
        <v/>
      </c>
      <c r="AU177" s="5" t="str">
        <f>IF(U177="","",IF(V177="Y",((RarityBackground!$D$4*U177)*(RarityBackground!$F$3+W177)),((RarityBackground!$D$3*U177)*(RarityBackground!$F$3+W177))))</f>
        <v/>
      </c>
      <c r="AV177" s="5" t="str">
        <f>IF(X177="","",IF(Y177="Y",(RarityBackground!$D$4*X177)*IF(Z177="Y",RarityBackground!$F$9,RarityBackground!$F$10),(RarityBackground!$D$3*X177)*IF(Z177="Y",RarityBackground!$F$9,RarityBackground!$F$10)))</f>
        <v/>
      </c>
      <c r="AW177" s="5" t="str">
        <f>IF(AA177="","",AA177*RarityBackground!$D$2)</f>
        <v/>
      </c>
      <c r="AX177" s="5" t="str">
        <f t="shared" si="2"/>
        <v/>
      </c>
      <c r="AY177" s="5" t="str">
        <f>IF(AC177="","",VLOOKUP(AC177,RarityBackground!$A$7:$B$17,2,0))</f>
        <v/>
      </c>
      <c r="AZ177" s="5" t="str">
        <f>IF(AD177="","",IF(AD177="Y",AY177*RarityBackground!$F$5,IF(AD177="N",AY177*(IF(RarityBackground!$F$3+(AE177-1)&gt;10,10,RarityBackground!$F$3+(AE177-1)))))-AY177)</f>
        <v/>
      </c>
      <c r="BA177" s="5" t="str">
        <f>IF(AF177="","",VLOOKUP(AF177,RarityBackground!$A$7:$B$17,2,0))</f>
        <v/>
      </c>
      <c r="BB177" s="5" t="str">
        <f>IF(AG177="","",IF(AG177="Y",BA177*RarityBackground!$F$5,IF(AG177="N",BA177*(IF(RarityBackground!$F$3+(AH177-1)&gt;10,10,RarityBackground!$F$3+(AH177-1)))))-BA177)</f>
        <v/>
      </c>
    </row>
    <row r="178" ht="15.75" customHeight="1">
      <c r="C178" s="6"/>
      <c r="D178" s="5" t="str">
        <f>IF(A178="","",ROUNDUP(SUM(AI178:BB178)*VLOOKUP(B178,RarityBackground!$A$1:$B$6,2,)*IF(C178="Yes",1,1.1),0))</f>
        <v/>
      </c>
      <c r="F178" s="7"/>
      <c r="I178" s="7"/>
      <c r="J178" s="7"/>
      <c r="K178" s="6"/>
      <c r="L178" s="8"/>
      <c r="M178" s="7"/>
      <c r="N178" s="6"/>
      <c r="O178" s="6"/>
      <c r="P178" s="6"/>
      <c r="Q178" s="8"/>
      <c r="R178" s="7"/>
      <c r="S178" s="7"/>
      <c r="T178" s="6"/>
      <c r="U178" s="6"/>
      <c r="V178" s="6"/>
      <c r="W178" s="6"/>
      <c r="X178" s="6"/>
      <c r="Y178" s="6"/>
      <c r="Z178" s="6"/>
      <c r="AA178" s="8"/>
      <c r="AB178" s="7"/>
      <c r="AC178" s="7"/>
      <c r="AD178" s="6"/>
      <c r="AE178" s="6"/>
      <c r="AF178" s="6"/>
      <c r="AG178" s="6"/>
      <c r="AH178" s="6"/>
      <c r="AI178" s="7" t="str">
        <f>IF(F178="","",F178+IF(G178="",0,VLOOKUP(G178,RarityBackground!$E$7:$F$9,2,0)))</f>
        <v/>
      </c>
      <c r="AJ178" s="5" t="str">
        <f>IF(H178="","",F178+IF(H178=1,RarityBackground!$F$1,IF(H178=2,RarityBackground!$F$1*3,IF(H178=3,RarityBackground!$F$1*6,"Error"))))</f>
        <v/>
      </c>
      <c r="AK178" s="5" t="str">
        <f>IF(I178="","",IF(I178=1,RarityBackground!$F$2,IF(I178=2,RarityBackground!$F$2*3,IF(I178=3,RarityBackground!$F$2*6,"Error"))))</f>
        <v/>
      </c>
      <c r="AL178" s="5" t="str">
        <f>IF(J178="","",ROUNDUP(RarityBackground!$F$6*VLOOKUP(J178, RarityBackground!$A$18:$B$27,2,0),-1))</f>
        <v/>
      </c>
      <c r="AM178" s="5" t="str">
        <f>IF(K178="","",IF(K178="N","",IF(K178="Y",ROUNDUP(RarityBackground!$F$6,-1),"")))</f>
        <v/>
      </c>
      <c r="AN178" s="5" t="str">
        <f>IF(L178="","",IF(L178=1,RarityBackground!$D$1,IF(L178=2,RarityBackground!$D$1*3,IF(L178=3,RarityBackground!$D$1*6,"Error"))))</f>
        <v/>
      </c>
      <c r="AO178" s="5" t="str">
        <f>IF(M178="","",VLOOKUP(M178,RarityBackground!$A$7:$B$17,2,0))</f>
        <v/>
      </c>
      <c r="AP178" s="5" t="str">
        <f>IF(N178="","",IF(N178="Y",AO178*RarityBackground!$F$5,IF(N178="N",AO178*(IF(RarityBackground!$F$3+(O178-1)&gt;10,10,RarityBackground!$F$3+(O178-1)))))-AO178)</f>
        <v/>
      </c>
      <c r="AQ178" s="5" t="str">
        <f t="shared" si="1"/>
        <v/>
      </c>
      <c r="AR178" s="5" t="str">
        <f>IF(Q178="","",Q178*RarityBackground!$D$5)</f>
        <v/>
      </c>
      <c r="AS178" s="5" t="str">
        <f>IF(R178="","",VLOOKUP(R178&amp;"Save1Minute", RarityBackground!$C$6:$D$20,2,0))</f>
        <v/>
      </c>
      <c r="AT178" s="5" t="str">
        <f>IF(S178="","",IF(T178="Y",ROUNDUP(S178*RarityBackground!$D$4,0),IF(T178="N",ROUNDUP(S178*RarityBackground!$D$3,0))))</f>
        <v/>
      </c>
      <c r="AU178" s="5" t="str">
        <f>IF(U178="","",IF(V178="Y",((RarityBackground!$D$4*U178)*(RarityBackground!$F$3+W178)),((RarityBackground!$D$3*U178)*(RarityBackground!$F$3+W178))))</f>
        <v/>
      </c>
      <c r="AV178" s="5" t="str">
        <f>IF(X178="","",IF(Y178="Y",(RarityBackground!$D$4*X178)*IF(Z178="Y",RarityBackground!$F$9,RarityBackground!$F$10),(RarityBackground!$D$3*X178)*IF(Z178="Y",RarityBackground!$F$9,RarityBackground!$F$10)))</f>
        <v/>
      </c>
      <c r="AW178" s="5" t="str">
        <f>IF(AA178="","",AA178*RarityBackground!$D$2)</f>
        <v/>
      </c>
      <c r="AX178" s="5" t="str">
        <f t="shared" si="2"/>
        <v/>
      </c>
      <c r="AY178" s="5" t="str">
        <f>IF(AC178="","",VLOOKUP(AC178,RarityBackground!$A$7:$B$17,2,0))</f>
        <v/>
      </c>
      <c r="AZ178" s="5" t="str">
        <f>IF(AD178="","",IF(AD178="Y",AY178*RarityBackground!$F$5,IF(AD178="N",AY178*(IF(RarityBackground!$F$3+(AE178-1)&gt;10,10,RarityBackground!$F$3+(AE178-1)))))-AY178)</f>
        <v/>
      </c>
      <c r="BA178" s="5" t="str">
        <f>IF(AF178="","",VLOOKUP(AF178,RarityBackground!$A$7:$B$17,2,0))</f>
        <v/>
      </c>
      <c r="BB178" s="5" t="str">
        <f>IF(AG178="","",IF(AG178="Y",BA178*RarityBackground!$F$5,IF(AG178="N",BA178*(IF(RarityBackground!$F$3+(AH178-1)&gt;10,10,RarityBackground!$F$3+(AH178-1)))))-BA178)</f>
        <v/>
      </c>
    </row>
    <row r="179" ht="15.75" customHeight="1">
      <c r="C179" s="6"/>
      <c r="D179" s="5" t="str">
        <f>IF(A179="","",ROUNDUP(SUM(AI179:BB179)*VLOOKUP(B179,RarityBackground!$A$1:$B$6,2,)*IF(C179="Yes",1,1.1),0))</f>
        <v/>
      </c>
      <c r="F179" s="7"/>
      <c r="I179" s="7"/>
      <c r="J179" s="7"/>
      <c r="K179" s="6"/>
      <c r="L179" s="8"/>
      <c r="M179" s="7"/>
      <c r="N179" s="6"/>
      <c r="O179" s="6"/>
      <c r="P179" s="6"/>
      <c r="Q179" s="8"/>
      <c r="R179" s="7"/>
      <c r="S179" s="7"/>
      <c r="T179" s="6"/>
      <c r="U179" s="6"/>
      <c r="V179" s="6"/>
      <c r="W179" s="6"/>
      <c r="X179" s="6"/>
      <c r="Y179" s="6"/>
      <c r="Z179" s="6"/>
      <c r="AA179" s="8"/>
      <c r="AB179" s="7"/>
      <c r="AC179" s="7"/>
      <c r="AD179" s="6"/>
      <c r="AE179" s="6"/>
      <c r="AF179" s="6"/>
      <c r="AG179" s="6"/>
      <c r="AH179" s="6"/>
      <c r="AI179" s="7" t="str">
        <f>IF(F179="","",F179+IF(G179="",0,VLOOKUP(G179,RarityBackground!$E$7:$F$9,2,0)))</f>
        <v/>
      </c>
      <c r="AJ179" s="5" t="str">
        <f>IF(H179="","",F179+IF(H179=1,RarityBackground!$F$1,IF(H179=2,RarityBackground!$F$1*3,IF(H179=3,RarityBackground!$F$1*6,"Error"))))</f>
        <v/>
      </c>
      <c r="AK179" s="5" t="str">
        <f>IF(I179="","",IF(I179=1,RarityBackground!$F$2,IF(I179=2,RarityBackground!$F$2*3,IF(I179=3,RarityBackground!$F$2*6,"Error"))))</f>
        <v/>
      </c>
      <c r="AL179" s="5" t="str">
        <f>IF(J179="","",ROUNDUP(RarityBackground!$F$6*VLOOKUP(J179, RarityBackground!$A$18:$B$27,2,0),-1))</f>
        <v/>
      </c>
      <c r="AM179" s="5" t="str">
        <f>IF(K179="","",IF(K179="N","",IF(K179="Y",ROUNDUP(RarityBackground!$F$6,-1),"")))</f>
        <v/>
      </c>
      <c r="AN179" s="5" t="str">
        <f>IF(L179="","",IF(L179=1,RarityBackground!$D$1,IF(L179=2,RarityBackground!$D$1*3,IF(L179=3,RarityBackground!$D$1*6,"Error"))))</f>
        <v/>
      </c>
      <c r="AO179" s="5" t="str">
        <f>IF(M179="","",VLOOKUP(M179,RarityBackground!$A$7:$B$17,2,0))</f>
        <v/>
      </c>
      <c r="AP179" s="5" t="str">
        <f>IF(N179="","",IF(N179="Y",AO179*RarityBackground!$F$5,IF(N179="N",AO179*(IF(RarityBackground!$F$3+(O179-1)&gt;10,10,RarityBackground!$F$3+(O179-1)))))-AO179)</f>
        <v/>
      </c>
      <c r="AQ179" s="5" t="str">
        <f t="shared" si="1"/>
        <v/>
      </c>
      <c r="AR179" s="5" t="str">
        <f>IF(Q179="","",Q179*RarityBackground!$D$5)</f>
        <v/>
      </c>
      <c r="AS179" s="5" t="str">
        <f>IF(R179="","",VLOOKUP(R179&amp;"Save1Minute", RarityBackground!$C$6:$D$20,2,0))</f>
        <v/>
      </c>
      <c r="AT179" s="5" t="str">
        <f>IF(S179="","",IF(T179="Y",ROUNDUP(S179*RarityBackground!$D$4,0),IF(T179="N",ROUNDUP(S179*RarityBackground!$D$3,0))))</f>
        <v/>
      </c>
      <c r="AU179" s="5" t="str">
        <f>IF(U179="","",IF(V179="Y",((RarityBackground!$D$4*U179)*(RarityBackground!$F$3+W179)),((RarityBackground!$D$3*U179)*(RarityBackground!$F$3+W179))))</f>
        <v/>
      </c>
      <c r="AV179" s="5" t="str">
        <f>IF(X179="","",IF(Y179="Y",(RarityBackground!$D$4*X179)*IF(Z179="Y",RarityBackground!$F$9,RarityBackground!$F$10),(RarityBackground!$D$3*X179)*IF(Z179="Y",RarityBackground!$F$9,RarityBackground!$F$10)))</f>
        <v/>
      </c>
      <c r="AW179" s="5" t="str">
        <f>IF(AA179="","",AA179*RarityBackground!$D$2)</f>
        <v/>
      </c>
      <c r="AX179" s="5" t="str">
        <f t="shared" si="2"/>
        <v/>
      </c>
      <c r="AY179" s="5" t="str">
        <f>IF(AC179="","",VLOOKUP(AC179,RarityBackground!$A$7:$B$17,2,0))</f>
        <v/>
      </c>
      <c r="AZ179" s="5" t="str">
        <f>IF(AD179="","",IF(AD179="Y",AY179*RarityBackground!$F$5,IF(AD179="N",AY179*(IF(RarityBackground!$F$3+(AE179-1)&gt;10,10,RarityBackground!$F$3+(AE179-1)))))-AY179)</f>
        <v/>
      </c>
      <c r="BA179" s="5" t="str">
        <f>IF(AF179="","",VLOOKUP(AF179,RarityBackground!$A$7:$B$17,2,0))</f>
        <v/>
      </c>
      <c r="BB179" s="5" t="str">
        <f>IF(AG179="","",IF(AG179="Y",BA179*RarityBackground!$F$5,IF(AG179="N",BA179*(IF(RarityBackground!$F$3+(AH179-1)&gt;10,10,RarityBackground!$F$3+(AH179-1)))))-BA179)</f>
        <v/>
      </c>
    </row>
    <row r="180" ht="15.75" customHeight="1">
      <c r="C180" s="6"/>
      <c r="D180" s="5" t="str">
        <f>IF(A180="","",ROUNDUP(SUM(AI180:BB180)*VLOOKUP(B180,RarityBackground!$A$1:$B$6,2,)*IF(C180="Yes",1,1.1),0))</f>
        <v/>
      </c>
      <c r="F180" s="7"/>
      <c r="I180" s="7"/>
      <c r="J180" s="7"/>
      <c r="K180" s="6"/>
      <c r="L180" s="8"/>
      <c r="M180" s="7"/>
      <c r="N180" s="6"/>
      <c r="O180" s="6"/>
      <c r="P180" s="6"/>
      <c r="Q180" s="8"/>
      <c r="R180" s="7"/>
      <c r="S180" s="7"/>
      <c r="T180" s="6"/>
      <c r="U180" s="6"/>
      <c r="V180" s="6"/>
      <c r="W180" s="6"/>
      <c r="X180" s="6"/>
      <c r="Y180" s="6"/>
      <c r="Z180" s="6"/>
      <c r="AA180" s="8"/>
      <c r="AB180" s="7"/>
      <c r="AC180" s="7"/>
      <c r="AD180" s="6"/>
      <c r="AE180" s="6"/>
      <c r="AF180" s="6"/>
      <c r="AG180" s="6"/>
      <c r="AH180" s="6"/>
      <c r="AI180" s="7" t="str">
        <f>IF(F180="","",F180+IF(G180="",0,VLOOKUP(G180,RarityBackground!$E$7:$F$9,2,0)))</f>
        <v/>
      </c>
      <c r="AJ180" s="5" t="str">
        <f>IF(H180="","",F180+IF(H180=1,RarityBackground!$F$1,IF(H180=2,RarityBackground!$F$1*3,IF(H180=3,RarityBackground!$F$1*6,"Error"))))</f>
        <v/>
      </c>
      <c r="AK180" s="5" t="str">
        <f>IF(I180="","",IF(I180=1,RarityBackground!$F$2,IF(I180=2,RarityBackground!$F$2*3,IF(I180=3,RarityBackground!$F$2*6,"Error"))))</f>
        <v/>
      </c>
      <c r="AL180" s="5" t="str">
        <f>IF(J180="","",ROUNDUP(RarityBackground!$F$6*VLOOKUP(J180, RarityBackground!$A$18:$B$27,2,0),-1))</f>
        <v/>
      </c>
      <c r="AM180" s="5" t="str">
        <f>IF(K180="","",IF(K180="N","",IF(K180="Y",ROUNDUP(RarityBackground!$F$6,-1),"")))</f>
        <v/>
      </c>
      <c r="AN180" s="5" t="str">
        <f>IF(L180="","",IF(L180=1,RarityBackground!$D$1,IF(L180=2,RarityBackground!$D$1*3,IF(L180=3,RarityBackground!$D$1*6,"Error"))))</f>
        <v/>
      </c>
      <c r="AO180" s="5" t="str">
        <f>IF(M180="","",VLOOKUP(M180,RarityBackground!$A$7:$B$17,2,0))</f>
        <v/>
      </c>
      <c r="AP180" s="5" t="str">
        <f>IF(N180="","",IF(N180="Y",AO180*RarityBackground!$F$5,IF(N180="N",AO180*(IF(RarityBackground!$F$3+(O180-1)&gt;10,10,RarityBackground!$F$3+(O180-1)))))-AO180)</f>
        <v/>
      </c>
      <c r="AQ180" s="5" t="str">
        <f t="shared" si="1"/>
        <v/>
      </c>
      <c r="AR180" s="5" t="str">
        <f>IF(Q180="","",Q180*RarityBackground!$D$5)</f>
        <v/>
      </c>
      <c r="AS180" s="5" t="str">
        <f>IF(R180="","",VLOOKUP(R180&amp;"Save1Minute", RarityBackground!$C$6:$D$20,2,0))</f>
        <v/>
      </c>
      <c r="AT180" s="5" t="str">
        <f>IF(S180="","",IF(T180="Y",ROUNDUP(S180*RarityBackground!$D$4,0),IF(T180="N",ROUNDUP(S180*RarityBackground!$D$3,0))))</f>
        <v/>
      </c>
      <c r="AU180" s="5" t="str">
        <f>IF(U180="","",IF(V180="Y",((RarityBackground!$D$4*U180)*(RarityBackground!$F$3+W180)),((RarityBackground!$D$3*U180)*(RarityBackground!$F$3+W180))))</f>
        <v/>
      </c>
      <c r="AV180" s="5" t="str">
        <f>IF(X180="","",IF(Y180="Y",(RarityBackground!$D$4*X180)*IF(Z180="Y",RarityBackground!$F$9,RarityBackground!$F$10),(RarityBackground!$D$3*X180)*IF(Z180="Y",RarityBackground!$F$9,RarityBackground!$F$10)))</f>
        <v/>
      </c>
      <c r="AW180" s="5" t="str">
        <f>IF(AA180="","",AA180*RarityBackground!$D$2)</f>
        <v/>
      </c>
      <c r="AX180" s="5" t="str">
        <f t="shared" si="2"/>
        <v/>
      </c>
      <c r="AY180" s="5" t="str">
        <f>IF(AC180="","",VLOOKUP(AC180,RarityBackground!$A$7:$B$17,2,0))</f>
        <v/>
      </c>
      <c r="AZ180" s="5" t="str">
        <f>IF(AD180="","",IF(AD180="Y",AY180*RarityBackground!$F$5,IF(AD180="N",AY180*(IF(RarityBackground!$F$3+(AE180-1)&gt;10,10,RarityBackground!$F$3+(AE180-1)))))-AY180)</f>
        <v/>
      </c>
      <c r="BA180" s="5" t="str">
        <f>IF(AF180="","",VLOOKUP(AF180,RarityBackground!$A$7:$B$17,2,0))</f>
        <v/>
      </c>
      <c r="BB180" s="5" t="str">
        <f>IF(AG180="","",IF(AG180="Y",BA180*RarityBackground!$F$5,IF(AG180="N",BA180*(IF(RarityBackground!$F$3+(AH180-1)&gt;10,10,RarityBackground!$F$3+(AH180-1)))))-BA180)</f>
        <v/>
      </c>
    </row>
    <row r="181" ht="15.75" customHeight="1">
      <c r="C181" s="6"/>
      <c r="D181" s="5" t="str">
        <f>IF(A181="","",ROUNDUP(SUM(AI181:BB181)*VLOOKUP(B181,RarityBackground!$A$1:$B$6,2,)*IF(C181="Yes",1,1.1),0))</f>
        <v/>
      </c>
      <c r="F181" s="7"/>
      <c r="I181" s="7"/>
      <c r="J181" s="7"/>
      <c r="K181" s="6"/>
      <c r="L181" s="8"/>
      <c r="M181" s="7"/>
      <c r="N181" s="6"/>
      <c r="O181" s="6"/>
      <c r="P181" s="6"/>
      <c r="Q181" s="8"/>
      <c r="R181" s="7"/>
      <c r="S181" s="7"/>
      <c r="T181" s="6"/>
      <c r="U181" s="6"/>
      <c r="V181" s="6"/>
      <c r="W181" s="6"/>
      <c r="X181" s="6"/>
      <c r="Y181" s="6"/>
      <c r="Z181" s="6"/>
      <c r="AA181" s="8"/>
      <c r="AB181" s="7"/>
      <c r="AC181" s="7"/>
      <c r="AD181" s="6"/>
      <c r="AE181" s="6"/>
      <c r="AF181" s="6"/>
      <c r="AG181" s="6"/>
      <c r="AH181" s="6"/>
      <c r="AI181" s="7" t="str">
        <f>IF(F181="","",F181+IF(G181="",0,VLOOKUP(G181,RarityBackground!$E$7:$F$9,2,0)))</f>
        <v/>
      </c>
      <c r="AJ181" s="5" t="str">
        <f>IF(H181="","",F181+IF(H181=1,RarityBackground!$F$1,IF(H181=2,RarityBackground!$F$1*3,IF(H181=3,RarityBackground!$F$1*6,"Error"))))</f>
        <v/>
      </c>
      <c r="AK181" s="5" t="str">
        <f>IF(I181="","",IF(I181=1,RarityBackground!$F$2,IF(I181=2,RarityBackground!$F$2*3,IF(I181=3,RarityBackground!$F$2*6,"Error"))))</f>
        <v/>
      </c>
      <c r="AL181" s="5" t="str">
        <f>IF(J181="","",ROUNDUP(RarityBackground!$F$6*VLOOKUP(J181, RarityBackground!$A$18:$B$27,2,0),-1))</f>
        <v/>
      </c>
      <c r="AM181" s="5" t="str">
        <f>IF(K181="","",IF(K181="N","",IF(K181="Y",ROUNDUP(RarityBackground!$F$6,-1),"")))</f>
        <v/>
      </c>
      <c r="AN181" s="5" t="str">
        <f>IF(L181="","",IF(L181=1,RarityBackground!$D$1,IF(L181=2,RarityBackground!$D$1*3,IF(L181=3,RarityBackground!$D$1*6,"Error"))))</f>
        <v/>
      </c>
      <c r="AO181" s="5" t="str">
        <f>IF(M181="","",VLOOKUP(M181,RarityBackground!$A$7:$B$17,2,0))</f>
        <v/>
      </c>
      <c r="AP181" s="5" t="str">
        <f>IF(N181="","",IF(N181="Y",AO181*RarityBackground!$F$5,IF(N181="N",AO181*(IF(RarityBackground!$F$3+(O181-1)&gt;10,10,RarityBackground!$F$3+(O181-1)))))-AO181)</f>
        <v/>
      </c>
      <c r="AQ181" s="5" t="str">
        <f t="shared" si="1"/>
        <v/>
      </c>
      <c r="AR181" s="5" t="str">
        <f>IF(Q181="","",Q181*RarityBackground!$D$5)</f>
        <v/>
      </c>
      <c r="AS181" s="5" t="str">
        <f>IF(R181="","",VLOOKUP(R181&amp;"Save1Minute", RarityBackground!$C$6:$D$20,2,0))</f>
        <v/>
      </c>
      <c r="AT181" s="5" t="str">
        <f>IF(S181="","",IF(T181="Y",ROUNDUP(S181*RarityBackground!$D$4,0),IF(T181="N",ROUNDUP(S181*RarityBackground!$D$3,0))))</f>
        <v/>
      </c>
      <c r="AU181" s="5" t="str">
        <f>IF(U181="","",IF(V181="Y",((RarityBackground!$D$4*U181)*(RarityBackground!$F$3+W181)),((RarityBackground!$D$3*U181)*(RarityBackground!$F$3+W181))))</f>
        <v/>
      </c>
      <c r="AV181" s="5" t="str">
        <f>IF(X181="","",IF(Y181="Y",(RarityBackground!$D$4*X181)*IF(Z181="Y",RarityBackground!$F$9,RarityBackground!$F$10),(RarityBackground!$D$3*X181)*IF(Z181="Y",RarityBackground!$F$9,RarityBackground!$F$10)))</f>
        <v/>
      </c>
      <c r="AW181" s="5" t="str">
        <f>IF(AA181="","",AA181*RarityBackground!$D$2)</f>
        <v/>
      </c>
      <c r="AX181" s="5" t="str">
        <f t="shared" si="2"/>
        <v/>
      </c>
      <c r="AY181" s="5" t="str">
        <f>IF(AC181="","",VLOOKUP(AC181,RarityBackground!$A$7:$B$17,2,0))</f>
        <v/>
      </c>
      <c r="AZ181" s="5" t="str">
        <f>IF(AD181="","",IF(AD181="Y",AY181*RarityBackground!$F$5,IF(AD181="N",AY181*(IF(RarityBackground!$F$3+(AE181-1)&gt;10,10,RarityBackground!$F$3+(AE181-1)))))-AY181)</f>
        <v/>
      </c>
      <c r="BA181" s="5" t="str">
        <f>IF(AF181="","",VLOOKUP(AF181,RarityBackground!$A$7:$B$17,2,0))</f>
        <v/>
      </c>
      <c r="BB181" s="5" t="str">
        <f>IF(AG181="","",IF(AG181="Y",BA181*RarityBackground!$F$5,IF(AG181="N",BA181*(IF(RarityBackground!$F$3+(AH181-1)&gt;10,10,RarityBackground!$F$3+(AH181-1)))))-BA181)</f>
        <v/>
      </c>
    </row>
    <row r="182" ht="15.75" customHeight="1">
      <c r="C182" s="6"/>
      <c r="D182" s="5" t="str">
        <f>IF(A182="","",ROUNDUP(SUM(AI182:BB182)*VLOOKUP(B182,RarityBackground!$A$1:$B$6,2,)*IF(C182="Yes",1,1.1),0))</f>
        <v/>
      </c>
      <c r="F182" s="7"/>
      <c r="I182" s="7"/>
      <c r="J182" s="7"/>
      <c r="K182" s="6"/>
      <c r="L182" s="8"/>
      <c r="M182" s="7"/>
      <c r="N182" s="6"/>
      <c r="O182" s="6"/>
      <c r="P182" s="6"/>
      <c r="Q182" s="8"/>
      <c r="R182" s="7"/>
      <c r="S182" s="7"/>
      <c r="T182" s="6"/>
      <c r="U182" s="6"/>
      <c r="V182" s="6"/>
      <c r="W182" s="6"/>
      <c r="X182" s="6"/>
      <c r="Y182" s="6"/>
      <c r="Z182" s="6"/>
      <c r="AA182" s="8"/>
      <c r="AB182" s="7"/>
      <c r="AC182" s="7"/>
      <c r="AD182" s="6"/>
      <c r="AE182" s="6"/>
      <c r="AF182" s="6"/>
      <c r="AG182" s="6"/>
      <c r="AH182" s="6"/>
      <c r="AI182" s="7" t="str">
        <f>IF(F182="","",F182+IF(G182="",0,VLOOKUP(G182,RarityBackground!$E$7:$F$9,2,0)))</f>
        <v/>
      </c>
      <c r="AJ182" s="5" t="str">
        <f>IF(H182="","",F182+IF(H182=1,RarityBackground!$F$1,IF(H182=2,RarityBackground!$F$1*3,IF(H182=3,RarityBackground!$F$1*6,"Error"))))</f>
        <v/>
      </c>
      <c r="AK182" s="5" t="str">
        <f>IF(I182="","",IF(I182=1,RarityBackground!$F$2,IF(I182=2,RarityBackground!$F$2*3,IF(I182=3,RarityBackground!$F$2*6,"Error"))))</f>
        <v/>
      </c>
      <c r="AL182" s="5" t="str">
        <f>IF(J182="","",ROUNDUP(RarityBackground!$F$6*VLOOKUP(J182, RarityBackground!$A$18:$B$27,2,0),-1))</f>
        <v/>
      </c>
      <c r="AM182" s="5" t="str">
        <f>IF(K182="","",IF(K182="N","",IF(K182="Y",ROUNDUP(RarityBackground!$F$6,-1),"")))</f>
        <v/>
      </c>
      <c r="AN182" s="5" t="str">
        <f>IF(L182="","",IF(L182=1,RarityBackground!$D$1,IF(L182=2,RarityBackground!$D$1*3,IF(L182=3,RarityBackground!$D$1*6,"Error"))))</f>
        <v/>
      </c>
      <c r="AO182" s="5" t="str">
        <f>IF(M182="","",VLOOKUP(M182,RarityBackground!$A$7:$B$17,2,0))</f>
        <v/>
      </c>
      <c r="AP182" s="5" t="str">
        <f>IF(N182="","",IF(N182="Y",AO182*RarityBackground!$F$5,IF(N182="N",AO182*(IF(RarityBackground!$F$3+(O182-1)&gt;10,10,RarityBackground!$F$3+(O182-1)))))-AO182)</f>
        <v/>
      </c>
      <c r="AQ182" s="5" t="str">
        <f t="shared" si="1"/>
        <v/>
      </c>
      <c r="AR182" s="5" t="str">
        <f>IF(Q182="","",Q182*RarityBackground!$D$5)</f>
        <v/>
      </c>
      <c r="AS182" s="5" t="str">
        <f>IF(R182="","",VLOOKUP(R182&amp;"Save1Minute", RarityBackground!$C$6:$D$20,2,0))</f>
        <v/>
      </c>
      <c r="AT182" s="5" t="str">
        <f>IF(S182="","",IF(T182="Y",ROUNDUP(S182*RarityBackground!$D$4,0),IF(T182="N",ROUNDUP(S182*RarityBackground!$D$3,0))))</f>
        <v/>
      </c>
      <c r="AU182" s="5" t="str">
        <f>IF(U182="","",IF(V182="Y",((RarityBackground!$D$4*U182)*(RarityBackground!$F$3+W182)),((RarityBackground!$D$3*U182)*(RarityBackground!$F$3+W182))))</f>
        <v/>
      </c>
      <c r="AV182" s="5" t="str">
        <f>IF(X182="","",IF(Y182="Y",(RarityBackground!$D$4*X182)*IF(Z182="Y",RarityBackground!$F$9,RarityBackground!$F$10),(RarityBackground!$D$3*X182)*IF(Z182="Y",RarityBackground!$F$9,RarityBackground!$F$10)))</f>
        <v/>
      </c>
      <c r="AW182" s="5" t="str">
        <f>IF(AA182="","",AA182*RarityBackground!$D$2)</f>
        <v/>
      </c>
      <c r="AX182" s="5" t="str">
        <f t="shared" si="2"/>
        <v/>
      </c>
      <c r="AY182" s="5" t="str">
        <f>IF(AC182="","",VLOOKUP(AC182,RarityBackground!$A$7:$B$17,2,0))</f>
        <v/>
      </c>
      <c r="AZ182" s="5" t="str">
        <f>IF(AD182="","",IF(AD182="Y",AY182*RarityBackground!$F$5,IF(AD182="N",AY182*(IF(RarityBackground!$F$3+(AE182-1)&gt;10,10,RarityBackground!$F$3+(AE182-1)))))-AY182)</f>
        <v/>
      </c>
      <c r="BA182" s="5" t="str">
        <f>IF(AF182="","",VLOOKUP(AF182,RarityBackground!$A$7:$B$17,2,0))</f>
        <v/>
      </c>
      <c r="BB182" s="5" t="str">
        <f>IF(AG182="","",IF(AG182="Y",BA182*RarityBackground!$F$5,IF(AG182="N",BA182*(IF(RarityBackground!$F$3+(AH182-1)&gt;10,10,RarityBackground!$F$3+(AH182-1)))))-BA182)</f>
        <v/>
      </c>
    </row>
    <row r="183" ht="15.75" customHeight="1">
      <c r="C183" s="6"/>
      <c r="D183" s="5" t="str">
        <f>IF(A183="","",ROUNDUP(SUM(AI183:BB183)*VLOOKUP(B183,RarityBackground!$A$1:$B$6,2,)*IF(C183="Yes",1,1.1),0))</f>
        <v/>
      </c>
      <c r="F183" s="7"/>
      <c r="I183" s="7"/>
      <c r="J183" s="7"/>
      <c r="K183" s="6"/>
      <c r="L183" s="8"/>
      <c r="M183" s="7"/>
      <c r="N183" s="6"/>
      <c r="O183" s="6"/>
      <c r="P183" s="6"/>
      <c r="Q183" s="8"/>
      <c r="R183" s="7"/>
      <c r="S183" s="7"/>
      <c r="T183" s="6"/>
      <c r="U183" s="6"/>
      <c r="V183" s="6"/>
      <c r="W183" s="6"/>
      <c r="X183" s="6"/>
      <c r="Y183" s="6"/>
      <c r="Z183" s="6"/>
      <c r="AA183" s="8"/>
      <c r="AB183" s="7"/>
      <c r="AC183" s="7"/>
      <c r="AD183" s="6"/>
      <c r="AE183" s="6"/>
      <c r="AF183" s="6"/>
      <c r="AG183" s="6"/>
      <c r="AH183" s="6"/>
      <c r="AI183" s="7" t="str">
        <f>IF(F183="","",F183+IF(G183="",0,VLOOKUP(G183,RarityBackground!$E$7:$F$9,2,0)))</f>
        <v/>
      </c>
      <c r="AJ183" s="5" t="str">
        <f>IF(H183="","",F183+IF(H183=1,RarityBackground!$F$1,IF(H183=2,RarityBackground!$F$1*3,IF(H183=3,RarityBackground!$F$1*6,"Error"))))</f>
        <v/>
      </c>
      <c r="AK183" s="5" t="str">
        <f>IF(I183="","",IF(I183=1,RarityBackground!$F$2,IF(I183=2,RarityBackground!$F$2*3,IF(I183=3,RarityBackground!$F$2*6,"Error"))))</f>
        <v/>
      </c>
      <c r="AL183" s="5" t="str">
        <f>IF(J183="","",ROUNDUP(RarityBackground!$F$6*VLOOKUP(J183, RarityBackground!$A$18:$B$27,2,0),-1))</f>
        <v/>
      </c>
      <c r="AM183" s="5" t="str">
        <f>IF(K183="","",IF(K183="N","",IF(K183="Y",ROUNDUP(RarityBackground!$F$6,-1),"")))</f>
        <v/>
      </c>
      <c r="AN183" s="5" t="str">
        <f>IF(L183="","",IF(L183=1,RarityBackground!$D$1,IF(L183=2,RarityBackground!$D$1*3,IF(L183=3,RarityBackground!$D$1*6,"Error"))))</f>
        <v/>
      </c>
      <c r="AO183" s="5" t="str">
        <f>IF(M183="","",VLOOKUP(M183,RarityBackground!$A$7:$B$17,2,0))</f>
        <v/>
      </c>
      <c r="AP183" s="5" t="str">
        <f>IF(N183="","",IF(N183="Y",AO183*RarityBackground!$F$5,IF(N183="N",AO183*(IF(RarityBackground!$F$3+(O183-1)&gt;10,10,RarityBackground!$F$3+(O183-1)))))-AO183)</f>
        <v/>
      </c>
      <c r="AQ183" s="5" t="str">
        <f t="shared" si="1"/>
        <v/>
      </c>
      <c r="AR183" s="5" t="str">
        <f>IF(Q183="","",Q183*RarityBackground!$D$5)</f>
        <v/>
      </c>
      <c r="AS183" s="5" t="str">
        <f>IF(R183="","",VLOOKUP(R183&amp;"Save1Minute", RarityBackground!$C$6:$D$20,2,0))</f>
        <v/>
      </c>
      <c r="AT183" s="5" t="str">
        <f>IF(S183="","",IF(T183="Y",ROUNDUP(S183*RarityBackground!$D$4,0),IF(T183="N",ROUNDUP(S183*RarityBackground!$D$3,0))))</f>
        <v/>
      </c>
      <c r="AU183" s="5" t="str">
        <f>IF(U183="","",IF(V183="Y",((RarityBackground!$D$4*U183)*(RarityBackground!$F$3+W183)),((RarityBackground!$D$3*U183)*(RarityBackground!$F$3+W183))))</f>
        <v/>
      </c>
      <c r="AV183" s="5" t="str">
        <f>IF(X183="","",IF(Y183="Y",(RarityBackground!$D$4*X183)*IF(Z183="Y",RarityBackground!$F$9,RarityBackground!$F$10),(RarityBackground!$D$3*X183)*IF(Z183="Y",RarityBackground!$F$9,RarityBackground!$F$10)))</f>
        <v/>
      </c>
      <c r="AW183" s="5" t="str">
        <f>IF(AA183="","",AA183*RarityBackground!$D$2)</f>
        <v/>
      </c>
      <c r="AX183" s="5" t="str">
        <f t="shared" si="2"/>
        <v/>
      </c>
      <c r="AY183" s="5" t="str">
        <f>IF(AC183="","",VLOOKUP(AC183,RarityBackground!$A$7:$B$17,2,0))</f>
        <v/>
      </c>
      <c r="AZ183" s="5" t="str">
        <f>IF(AD183="","",IF(AD183="Y",AY183*RarityBackground!$F$5,IF(AD183="N",AY183*(IF(RarityBackground!$F$3+(AE183-1)&gt;10,10,RarityBackground!$F$3+(AE183-1)))))-AY183)</f>
        <v/>
      </c>
      <c r="BA183" s="5" t="str">
        <f>IF(AF183="","",VLOOKUP(AF183,RarityBackground!$A$7:$B$17,2,0))</f>
        <v/>
      </c>
      <c r="BB183" s="5" t="str">
        <f>IF(AG183="","",IF(AG183="Y",BA183*RarityBackground!$F$5,IF(AG183="N",BA183*(IF(RarityBackground!$F$3+(AH183-1)&gt;10,10,RarityBackground!$F$3+(AH183-1)))))-BA183)</f>
        <v/>
      </c>
    </row>
    <row r="184" ht="15.75" customHeight="1">
      <c r="C184" s="6"/>
      <c r="D184" s="5" t="str">
        <f>IF(A184="","",ROUNDUP(SUM(AI184:BB184)*VLOOKUP(B184,RarityBackground!$A$1:$B$6,2,)*IF(C184="Yes",1,1.1),0))</f>
        <v/>
      </c>
      <c r="F184" s="7"/>
      <c r="I184" s="7"/>
      <c r="J184" s="7"/>
      <c r="K184" s="6"/>
      <c r="L184" s="8"/>
      <c r="M184" s="7"/>
      <c r="N184" s="6"/>
      <c r="O184" s="6"/>
      <c r="P184" s="6"/>
      <c r="Q184" s="8"/>
      <c r="R184" s="7"/>
      <c r="S184" s="7"/>
      <c r="T184" s="6"/>
      <c r="U184" s="6"/>
      <c r="V184" s="6"/>
      <c r="W184" s="6"/>
      <c r="X184" s="6"/>
      <c r="Y184" s="6"/>
      <c r="Z184" s="6"/>
      <c r="AA184" s="8"/>
      <c r="AB184" s="7"/>
      <c r="AC184" s="7"/>
      <c r="AD184" s="6"/>
      <c r="AE184" s="6"/>
      <c r="AF184" s="6"/>
      <c r="AG184" s="6"/>
      <c r="AH184" s="6"/>
      <c r="AI184" s="7" t="str">
        <f>IF(F184="","",F184+IF(G184="",0,VLOOKUP(G184,RarityBackground!$E$7:$F$9,2,0)))</f>
        <v/>
      </c>
      <c r="AJ184" s="5" t="str">
        <f>IF(H184="","",F184+IF(H184=1,RarityBackground!$F$1,IF(H184=2,RarityBackground!$F$1*3,IF(H184=3,RarityBackground!$F$1*6,"Error"))))</f>
        <v/>
      </c>
      <c r="AK184" s="5" t="str">
        <f>IF(I184="","",IF(I184=1,RarityBackground!$F$2,IF(I184=2,RarityBackground!$F$2*3,IF(I184=3,RarityBackground!$F$2*6,"Error"))))</f>
        <v/>
      </c>
      <c r="AL184" s="5" t="str">
        <f>IF(J184="","",ROUNDUP(RarityBackground!$F$6*VLOOKUP(J184, RarityBackground!$A$18:$B$27,2,0),-1))</f>
        <v/>
      </c>
      <c r="AM184" s="5" t="str">
        <f>IF(K184="","",IF(K184="N","",IF(K184="Y",ROUNDUP(RarityBackground!$F$6,-1),"")))</f>
        <v/>
      </c>
      <c r="AN184" s="5" t="str">
        <f>IF(L184="","",IF(L184=1,RarityBackground!$D$1,IF(L184=2,RarityBackground!$D$1*3,IF(L184=3,RarityBackground!$D$1*6,"Error"))))</f>
        <v/>
      </c>
      <c r="AO184" s="5" t="str">
        <f>IF(M184="","",VLOOKUP(M184,RarityBackground!$A$7:$B$17,2,0))</f>
        <v/>
      </c>
      <c r="AP184" s="5" t="str">
        <f>IF(N184="","",IF(N184="Y",AO184*RarityBackground!$F$5,IF(N184="N",AO184*(IF(RarityBackground!$F$3+(O184-1)&gt;10,10,RarityBackground!$F$3+(O184-1)))))-AO184)</f>
        <v/>
      </c>
      <c r="AQ184" s="5" t="str">
        <f t="shared" si="1"/>
        <v/>
      </c>
      <c r="AR184" s="5" t="str">
        <f>IF(Q184="","",Q184*RarityBackground!$D$5)</f>
        <v/>
      </c>
      <c r="AS184" s="5" t="str">
        <f>IF(R184="","",VLOOKUP(R184&amp;"Save1Minute", RarityBackground!$C$6:$D$20,2,0))</f>
        <v/>
      </c>
      <c r="AT184" s="5" t="str">
        <f>IF(S184="","",IF(T184="Y",ROUNDUP(S184*RarityBackground!$D$4,0),IF(T184="N",ROUNDUP(S184*RarityBackground!$D$3,0))))</f>
        <v/>
      </c>
      <c r="AU184" s="5" t="str">
        <f>IF(U184="","",IF(V184="Y",((RarityBackground!$D$4*U184)*(RarityBackground!$F$3+W184)),((RarityBackground!$D$3*U184)*(RarityBackground!$F$3+W184))))</f>
        <v/>
      </c>
      <c r="AV184" s="5" t="str">
        <f>IF(X184="","",IF(Y184="Y",(RarityBackground!$D$4*X184)*IF(Z184="Y",RarityBackground!$F$9,RarityBackground!$F$10),(RarityBackground!$D$3*X184)*IF(Z184="Y",RarityBackground!$F$9,RarityBackground!$F$10)))</f>
        <v/>
      </c>
      <c r="AW184" s="5" t="str">
        <f>IF(AA184="","",AA184*RarityBackground!$D$2)</f>
        <v/>
      </c>
      <c r="AX184" s="5" t="str">
        <f t="shared" si="2"/>
        <v/>
      </c>
      <c r="AY184" s="5" t="str">
        <f>IF(AC184="","",VLOOKUP(AC184,RarityBackground!$A$7:$B$17,2,0))</f>
        <v/>
      </c>
      <c r="AZ184" s="5" t="str">
        <f>IF(AD184="","",IF(AD184="Y",AY184*RarityBackground!$F$5,IF(AD184="N",AY184*(IF(RarityBackground!$F$3+(AE184-1)&gt;10,10,RarityBackground!$F$3+(AE184-1)))))-AY184)</f>
        <v/>
      </c>
      <c r="BA184" s="5" t="str">
        <f>IF(AF184="","",VLOOKUP(AF184,RarityBackground!$A$7:$B$17,2,0))</f>
        <v/>
      </c>
      <c r="BB184" s="5" t="str">
        <f>IF(AG184="","",IF(AG184="Y",BA184*RarityBackground!$F$5,IF(AG184="N",BA184*(IF(RarityBackground!$F$3+(AH184-1)&gt;10,10,RarityBackground!$F$3+(AH184-1)))))-BA184)</f>
        <v/>
      </c>
    </row>
    <row r="185" ht="15.75" customHeight="1">
      <c r="C185" s="6"/>
      <c r="D185" s="5" t="str">
        <f>IF(A185="","",ROUNDUP(SUM(AI185:BB185)*VLOOKUP(B185,RarityBackground!$A$1:$B$6,2,)*IF(C185="Yes",1,1.1),0))</f>
        <v/>
      </c>
      <c r="F185" s="7"/>
      <c r="I185" s="7"/>
      <c r="J185" s="7"/>
      <c r="K185" s="6"/>
      <c r="L185" s="8"/>
      <c r="M185" s="7"/>
      <c r="N185" s="6"/>
      <c r="O185" s="6"/>
      <c r="P185" s="6"/>
      <c r="Q185" s="8"/>
      <c r="R185" s="7"/>
      <c r="S185" s="7"/>
      <c r="T185" s="6"/>
      <c r="U185" s="6"/>
      <c r="V185" s="6"/>
      <c r="W185" s="6"/>
      <c r="X185" s="6"/>
      <c r="Y185" s="6"/>
      <c r="Z185" s="6"/>
      <c r="AA185" s="8"/>
      <c r="AB185" s="7"/>
      <c r="AC185" s="7"/>
      <c r="AD185" s="6"/>
      <c r="AE185" s="6"/>
      <c r="AF185" s="6"/>
      <c r="AG185" s="6"/>
      <c r="AH185" s="6"/>
      <c r="AI185" s="7" t="str">
        <f>IF(F185="","",F185+IF(G185="",0,VLOOKUP(G185,RarityBackground!$E$7:$F$9,2,0)))</f>
        <v/>
      </c>
      <c r="AJ185" s="5" t="str">
        <f>IF(H185="","",F185+IF(H185=1,RarityBackground!$F$1,IF(H185=2,RarityBackground!$F$1*3,IF(H185=3,RarityBackground!$F$1*6,"Error"))))</f>
        <v/>
      </c>
      <c r="AK185" s="5" t="str">
        <f>IF(I185="","",IF(I185=1,RarityBackground!$F$2,IF(I185=2,RarityBackground!$F$2*3,IF(I185=3,RarityBackground!$F$2*6,"Error"))))</f>
        <v/>
      </c>
      <c r="AL185" s="5" t="str">
        <f>IF(J185="","",ROUNDUP(RarityBackground!$F$6*VLOOKUP(J185, RarityBackground!$A$18:$B$27,2,0),-1))</f>
        <v/>
      </c>
      <c r="AM185" s="5" t="str">
        <f>IF(K185="","",IF(K185="N","",IF(K185="Y",ROUNDUP(RarityBackground!$F$6,-1),"")))</f>
        <v/>
      </c>
      <c r="AN185" s="5" t="str">
        <f>IF(L185="","",IF(L185=1,RarityBackground!$D$1,IF(L185=2,RarityBackground!$D$1*3,IF(L185=3,RarityBackground!$D$1*6,"Error"))))</f>
        <v/>
      </c>
      <c r="AO185" s="5" t="str">
        <f>IF(M185="","",VLOOKUP(M185,RarityBackground!$A$7:$B$17,2,0))</f>
        <v/>
      </c>
      <c r="AP185" s="5" t="str">
        <f>IF(N185="","",IF(N185="Y",AO185*RarityBackground!$F$5,IF(N185="N",AO185*(IF(RarityBackground!$F$3+(O185-1)&gt;10,10,RarityBackground!$F$3+(O185-1)))))-AO185)</f>
        <v/>
      </c>
      <c r="AQ185" s="5" t="str">
        <f t="shared" si="1"/>
        <v/>
      </c>
      <c r="AR185" s="5" t="str">
        <f>IF(Q185="","",Q185*RarityBackground!$D$5)</f>
        <v/>
      </c>
      <c r="AS185" s="5" t="str">
        <f>IF(R185="","",VLOOKUP(R185&amp;"Save1Minute", RarityBackground!$C$6:$D$20,2,0))</f>
        <v/>
      </c>
      <c r="AT185" s="5" t="str">
        <f>IF(S185="","",IF(T185="Y",ROUNDUP(S185*RarityBackground!$D$4,0),IF(T185="N",ROUNDUP(S185*RarityBackground!$D$3,0))))</f>
        <v/>
      </c>
      <c r="AU185" s="5" t="str">
        <f>IF(U185="","",IF(V185="Y",((RarityBackground!$D$4*U185)*(RarityBackground!$F$3+W185)),((RarityBackground!$D$3*U185)*(RarityBackground!$F$3+W185))))</f>
        <v/>
      </c>
      <c r="AV185" s="5" t="str">
        <f>IF(X185="","",IF(Y185="Y",(RarityBackground!$D$4*X185)*IF(Z185="Y",RarityBackground!$F$9,RarityBackground!$F$10),(RarityBackground!$D$3*X185)*IF(Z185="Y",RarityBackground!$F$9,RarityBackground!$F$10)))</f>
        <v/>
      </c>
      <c r="AW185" s="5" t="str">
        <f>IF(AA185="","",AA185*RarityBackground!$D$2)</f>
        <v/>
      </c>
      <c r="AX185" s="5" t="str">
        <f t="shared" si="2"/>
        <v/>
      </c>
      <c r="AY185" s="5" t="str">
        <f>IF(AC185="","",VLOOKUP(AC185,RarityBackground!$A$7:$B$17,2,0))</f>
        <v/>
      </c>
      <c r="AZ185" s="5" t="str">
        <f>IF(AD185="","",IF(AD185="Y",AY185*RarityBackground!$F$5,IF(AD185="N",AY185*(IF(RarityBackground!$F$3+(AE185-1)&gt;10,10,RarityBackground!$F$3+(AE185-1)))))-AY185)</f>
        <v/>
      </c>
      <c r="BA185" s="5" t="str">
        <f>IF(AF185="","",VLOOKUP(AF185,RarityBackground!$A$7:$B$17,2,0))</f>
        <v/>
      </c>
      <c r="BB185" s="5" t="str">
        <f>IF(AG185="","",IF(AG185="Y",BA185*RarityBackground!$F$5,IF(AG185="N",BA185*(IF(RarityBackground!$F$3+(AH185-1)&gt;10,10,RarityBackground!$F$3+(AH185-1)))))-BA185)</f>
        <v/>
      </c>
    </row>
    <row r="186" ht="15.75" customHeight="1">
      <c r="C186" s="6"/>
      <c r="D186" s="5" t="str">
        <f>IF(A186="","",ROUNDUP(SUM(AI186:BB186)*VLOOKUP(B186,RarityBackground!$A$1:$B$6,2,)*IF(C186="Yes",1,1.1),0))</f>
        <v/>
      </c>
      <c r="F186" s="7"/>
      <c r="I186" s="7"/>
      <c r="J186" s="7"/>
      <c r="K186" s="6"/>
      <c r="L186" s="8"/>
      <c r="M186" s="7"/>
      <c r="N186" s="6"/>
      <c r="O186" s="6"/>
      <c r="P186" s="6"/>
      <c r="Q186" s="8"/>
      <c r="R186" s="7"/>
      <c r="S186" s="7"/>
      <c r="T186" s="6"/>
      <c r="U186" s="6"/>
      <c r="V186" s="6"/>
      <c r="W186" s="6"/>
      <c r="X186" s="6"/>
      <c r="Y186" s="6"/>
      <c r="Z186" s="6"/>
      <c r="AA186" s="8"/>
      <c r="AB186" s="7"/>
      <c r="AC186" s="7"/>
      <c r="AD186" s="6"/>
      <c r="AE186" s="6"/>
      <c r="AF186" s="6"/>
      <c r="AG186" s="6"/>
      <c r="AH186" s="6"/>
      <c r="AI186" s="7" t="str">
        <f>IF(F186="","",F186+IF(G186="",0,VLOOKUP(G186,RarityBackground!$E$7:$F$9,2,0)))</f>
        <v/>
      </c>
      <c r="AJ186" s="5" t="str">
        <f>IF(H186="","",F186+IF(H186=1,RarityBackground!$F$1,IF(H186=2,RarityBackground!$F$1*3,IF(H186=3,RarityBackground!$F$1*6,"Error"))))</f>
        <v/>
      </c>
      <c r="AK186" s="5" t="str">
        <f>IF(I186="","",IF(I186=1,RarityBackground!$F$2,IF(I186=2,RarityBackground!$F$2*3,IF(I186=3,RarityBackground!$F$2*6,"Error"))))</f>
        <v/>
      </c>
      <c r="AL186" s="5" t="str">
        <f>IF(J186="","",ROUNDUP(RarityBackground!$F$6*VLOOKUP(J186, RarityBackground!$A$18:$B$27,2,0),-1))</f>
        <v/>
      </c>
      <c r="AM186" s="5" t="str">
        <f>IF(K186="","",IF(K186="N","",IF(K186="Y",ROUNDUP(RarityBackground!$F$6,-1),"")))</f>
        <v/>
      </c>
      <c r="AN186" s="5" t="str">
        <f>IF(L186="","",IF(L186=1,RarityBackground!$D$1,IF(L186=2,RarityBackground!$D$1*3,IF(L186=3,RarityBackground!$D$1*6,"Error"))))</f>
        <v/>
      </c>
      <c r="AO186" s="5" t="str">
        <f>IF(M186="","",VLOOKUP(M186,RarityBackground!$A$7:$B$17,2,0))</f>
        <v/>
      </c>
      <c r="AP186" s="5" t="str">
        <f>IF(N186="","",IF(N186="Y",AO186*RarityBackground!$F$5,IF(N186="N",AO186*(IF(RarityBackground!$F$3+(O186-1)&gt;10,10,RarityBackground!$F$3+(O186-1)))))-AO186)</f>
        <v/>
      </c>
      <c r="AQ186" s="5" t="str">
        <f t="shared" si="1"/>
        <v/>
      </c>
      <c r="AR186" s="5" t="str">
        <f>IF(Q186="","",Q186*RarityBackground!$D$5)</f>
        <v/>
      </c>
      <c r="AS186" s="5" t="str">
        <f>IF(R186="","",VLOOKUP(R186&amp;"Save1Minute", RarityBackground!$C$6:$D$20,2,0))</f>
        <v/>
      </c>
      <c r="AT186" s="5" t="str">
        <f>IF(S186="","",IF(T186="Y",ROUNDUP(S186*RarityBackground!$D$4,0),IF(T186="N",ROUNDUP(S186*RarityBackground!$D$3,0))))</f>
        <v/>
      </c>
      <c r="AU186" s="5" t="str">
        <f>IF(U186="","",IF(V186="Y",((RarityBackground!$D$4*U186)*(RarityBackground!$F$3+W186)),((RarityBackground!$D$3*U186)*(RarityBackground!$F$3+W186))))</f>
        <v/>
      </c>
      <c r="AV186" s="5" t="str">
        <f>IF(X186="","",IF(Y186="Y",(RarityBackground!$D$4*X186)*IF(Z186="Y",RarityBackground!$F$9,RarityBackground!$F$10),(RarityBackground!$D$3*X186)*IF(Z186="Y",RarityBackground!$F$9,RarityBackground!$F$10)))</f>
        <v/>
      </c>
      <c r="AW186" s="5" t="str">
        <f>IF(AA186="","",AA186*RarityBackground!$D$2)</f>
        <v/>
      </c>
      <c r="AX186" s="5" t="str">
        <f t="shared" si="2"/>
        <v/>
      </c>
      <c r="AY186" s="5" t="str">
        <f>IF(AC186="","",VLOOKUP(AC186,RarityBackground!$A$7:$B$17,2,0))</f>
        <v/>
      </c>
      <c r="AZ186" s="5" t="str">
        <f>IF(AD186="","",IF(AD186="Y",AY186*RarityBackground!$F$5,IF(AD186="N",AY186*(IF(RarityBackground!$F$3+(AE186-1)&gt;10,10,RarityBackground!$F$3+(AE186-1)))))-AY186)</f>
        <v/>
      </c>
      <c r="BA186" s="5" t="str">
        <f>IF(AF186="","",VLOOKUP(AF186,RarityBackground!$A$7:$B$17,2,0))</f>
        <v/>
      </c>
      <c r="BB186" s="5" t="str">
        <f>IF(AG186="","",IF(AG186="Y",BA186*RarityBackground!$F$5,IF(AG186="N",BA186*(IF(RarityBackground!$F$3+(AH186-1)&gt;10,10,RarityBackground!$F$3+(AH186-1)))))-BA186)</f>
        <v/>
      </c>
    </row>
    <row r="187" ht="15.75" customHeight="1">
      <c r="C187" s="6"/>
      <c r="D187" s="5" t="str">
        <f>IF(A187="","",ROUNDUP(SUM(AI187:BB187)*VLOOKUP(B187,RarityBackground!$A$1:$B$6,2,)*IF(C187="Yes",1,1.1),0))</f>
        <v/>
      </c>
      <c r="F187" s="7"/>
      <c r="I187" s="7"/>
      <c r="J187" s="7"/>
      <c r="K187" s="6"/>
      <c r="L187" s="8"/>
      <c r="M187" s="7"/>
      <c r="N187" s="6"/>
      <c r="O187" s="6"/>
      <c r="P187" s="6"/>
      <c r="Q187" s="8"/>
      <c r="R187" s="7"/>
      <c r="S187" s="7"/>
      <c r="T187" s="6"/>
      <c r="U187" s="6"/>
      <c r="V187" s="6"/>
      <c r="W187" s="6"/>
      <c r="X187" s="6"/>
      <c r="Y187" s="6"/>
      <c r="Z187" s="6"/>
      <c r="AA187" s="8"/>
      <c r="AB187" s="7"/>
      <c r="AC187" s="7"/>
      <c r="AD187" s="6"/>
      <c r="AE187" s="6"/>
      <c r="AF187" s="6"/>
      <c r="AG187" s="6"/>
      <c r="AH187" s="6"/>
      <c r="AI187" s="7" t="str">
        <f>IF(F187="","",F187+IF(G187="",0,VLOOKUP(G187,RarityBackground!$E$7:$F$9,2,0)))</f>
        <v/>
      </c>
      <c r="AJ187" s="5" t="str">
        <f>IF(H187="","",F187+IF(H187=1,RarityBackground!$F$1,IF(H187=2,RarityBackground!$F$1*3,IF(H187=3,RarityBackground!$F$1*6,"Error"))))</f>
        <v/>
      </c>
      <c r="AK187" s="5" t="str">
        <f>IF(I187="","",IF(I187=1,RarityBackground!$F$2,IF(I187=2,RarityBackground!$F$2*3,IF(I187=3,RarityBackground!$F$2*6,"Error"))))</f>
        <v/>
      </c>
      <c r="AL187" s="5" t="str">
        <f>IF(J187="","",ROUNDUP(RarityBackground!$F$6*VLOOKUP(J187, RarityBackground!$A$18:$B$27,2,0),-1))</f>
        <v/>
      </c>
      <c r="AM187" s="5" t="str">
        <f>IF(K187="","",IF(K187="N","",IF(K187="Y",ROUNDUP(RarityBackground!$F$6,-1),"")))</f>
        <v/>
      </c>
      <c r="AN187" s="5" t="str">
        <f>IF(L187="","",IF(L187=1,RarityBackground!$D$1,IF(L187=2,RarityBackground!$D$1*3,IF(L187=3,RarityBackground!$D$1*6,"Error"))))</f>
        <v/>
      </c>
      <c r="AO187" s="5" t="str">
        <f>IF(M187="","",VLOOKUP(M187,RarityBackground!$A$7:$B$17,2,0))</f>
        <v/>
      </c>
      <c r="AP187" s="5" t="str">
        <f>IF(N187="","",IF(N187="Y",AO187*RarityBackground!$F$5,IF(N187="N",AO187*(IF(RarityBackground!$F$3+(O187-1)&gt;10,10,RarityBackground!$F$3+(O187-1)))))-AO187)</f>
        <v/>
      </c>
      <c r="AQ187" s="5" t="str">
        <f t="shared" si="1"/>
        <v/>
      </c>
      <c r="AR187" s="5" t="str">
        <f>IF(Q187="","",Q187*RarityBackground!$D$5)</f>
        <v/>
      </c>
      <c r="AS187" s="5" t="str">
        <f>IF(R187="","",VLOOKUP(R187&amp;"Save1Minute", RarityBackground!$C$6:$D$20,2,0))</f>
        <v/>
      </c>
      <c r="AT187" s="5" t="str">
        <f>IF(S187="","",IF(T187="Y",ROUNDUP(S187*RarityBackground!$D$4,0),IF(T187="N",ROUNDUP(S187*RarityBackground!$D$3,0))))</f>
        <v/>
      </c>
      <c r="AU187" s="5" t="str">
        <f>IF(U187="","",IF(V187="Y",((RarityBackground!$D$4*U187)*(RarityBackground!$F$3+W187)),((RarityBackground!$D$3*U187)*(RarityBackground!$F$3+W187))))</f>
        <v/>
      </c>
      <c r="AV187" s="5" t="str">
        <f>IF(X187="","",IF(Y187="Y",(RarityBackground!$D$4*X187)*IF(Z187="Y",RarityBackground!$F$9,RarityBackground!$F$10),(RarityBackground!$D$3*X187)*IF(Z187="Y",RarityBackground!$F$9,RarityBackground!$F$10)))</f>
        <v/>
      </c>
      <c r="AW187" s="5" t="str">
        <f>IF(AA187="","",AA187*RarityBackground!$D$2)</f>
        <v/>
      </c>
      <c r="AX187" s="5" t="str">
        <f t="shared" si="2"/>
        <v/>
      </c>
      <c r="AY187" s="5" t="str">
        <f>IF(AC187="","",VLOOKUP(AC187,RarityBackground!$A$7:$B$17,2,0))</f>
        <v/>
      </c>
      <c r="AZ187" s="5" t="str">
        <f>IF(AD187="","",IF(AD187="Y",AY187*RarityBackground!$F$5,IF(AD187="N",AY187*(IF(RarityBackground!$F$3+(AE187-1)&gt;10,10,RarityBackground!$F$3+(AE187-1)))))-AY187)</f>
        <v/>
      </c>
      <c r="BA187" s="5" t="str">
        <f>IF(AF187="","",VLOOKUP(AF187,RarityBackground!$A$7:$B$17,2,0))</f>
        <v/>
      </c>
      <c r="BB187" s="5" t="str">
        <f>IF(AG187="","",IF(AG187="Y",BA187*RarityBackground!$F$5,IF(AG187="N",BA187*(IF(RarityBackground!$F$3+(AH187-1)&gt;10,10,RarityBackground!$F$3+(AH187-1)))))-BA187)</f>
        <v/>
      </c>
    </row>
    <row r="188" ht="15.75" customHeight="1">
      <c r="C188" s="6"/>
      <c r="D188" s="5" t="str">
        <f>IF(A188="","",ROUNDUP(SUM(AI188:BB188)*VLOOKUP(B188,RarityBackground!$A$1:$B$6,2,)*IF(C188="Yes",1,1.1),0))</f>
        <v/>
      </c>
      <c r="F188" s="7"/>
      <c r="I188" s="7"/>
      <c r="J188" s="7"/>
      <c r="K188" s="6"/>
      <c r="L188" s="8"/>
      <c r="M188" s="7"/>
      <c r="N188" s="6"/>
      <c r="O188" s="6"/>
      <c r="P188" s="6"/>
      <c r="Q188" s="8"/>
      <c r="R188" s="7"/>
      <c r="S188" s="7"/>
      <c r="T188" s="6"/>
      <c r="U188" s="6"/>
      <c r="V188" s="6"/>
      <c r="W188" s="6"/>
      <c r="X188" s="6"/>
      <c r="Y188" s="6"/>
      <c r="Z188" s="6"/>
      <c r="AA188" s="8"/>
      <c r="AB188" s="7"/>
      <c r="AC188" s="7"/>
      <c r="AD188" s="6"/>
      <c r="AE188" s="6"/>
      <c r="AF188" s="6"/>
      <c r="AG188" s="6"/>
      <c r="AH188" s="6"/>
      <c r="AI188" s="7" t="str">
        <f>IF(F188="","",F188+IF(G188="",0,VLOOKUP(G188,RarityBackground!$E$7:$F$9,2,0)))</f>
        <v/>
      </c>
      <c r="AJ188" s="5" t="str">
        <f>IF(H188="","",F188+IF(H188=1,RarityBackground!$F$1,IF(H188=2,RarityBackground!$F$1*3,IF(H188=3,RarityBackground!$F$1*6,"Error"))))</f>
        <v/>
      </c>
      <c r="AK188" s="5" t="str">
        <f>IF(I188="","",IF(I188=1,RarityBackground!$F$2,IF(I188=2,RarityBackground!$F$2*3,IF(I188=3,RarityBackground!$F$2*6,"Error"))))</f>
        <v/>
      </c>
      <c r="AL188" s="5" t="str">
        <f>IF(J188="","",ROUNDUP(RarityBackground!$F$6*VLOOKUP(J188, RarityBackground!$A$18:$B$27,2,0),-1))</f>
        <v/>
      </c>
      <c r="AM188" s="5" t="str">
        <f>IF(K188="","",IF(K188="N","",IF(K188="Y",ROUNDUP(RarityBackground!$F$6,-1),"")))</f>
        <v/>
      </c>
      <c r="AN188" s="5" t="str">
        <f>IF(L188="","",IF(L188=1,RarityBackground!$D$1,IF(L188=2,RarityBackground!$D$1*3,IF(L188=3,RarityBackground!$D$1*6,"Error"))))</f>
        <v/>
      </c>
      <c r="AO188" s="5" t="str">
        <f>IF(M188="","",VLOOKUP(M188,RarityBackground!$A$7:$B$17,2,0))</f>
        <v/>
      </c>
      <c r="AP188" s="5" t="str">
        <f>IF(N188="","",IF(N188="Y",AO188*RarityBackground!$F$5,IF(N188="N",AO188*(IF(RarityBackground!$F$3+(O188-1)&gt;10,10,RarityBackground!$F$3+(O188-1)))))-AO188)</f>
        <v/>
      </c>
      <c r="AQ188" s="5" t="str">
        <f t="shared" si="1"/>
        <v/>
      </c>
      <c r="AR188" s="5" t="str">
        <f>IF(Q188="","",Q188*RarityBackground!$D$5)</f>
        <v/>
      </c>
      <c r="AS188" s="5" t="str">
        <f>IF(R188="","",VLOOKUP(R188&amp;"Save1Minute", RarityBackground!$C$6:$D$20,2,0))</f>
        <v/>
      </c>
      <c r="AT188" s="5" t="str">
        <f>IF(S188="","",IF(T188="Y",ROUNDUP(S188*RarityBackground!$D$4,0),IF(T188="N",ROUNDUP(S188*RarityBackground!$D$3,0))))</f>
        <v/>
      </c>
      <c r="AU188" s="5" t="str">
        <f>IF(U188="","",IF(V188="Y",((RarityBackground!$D$4*U188)*(RarityBackground!$F$3+W188)),((RarityBackground!$D$3*U188)*(RarityBackground!$F$3+W188))))</f>
        <v/>
      </c>
      <c r="AV188" s="5" t="str">
        <f>IF(X188="","",IF(Y188="Y",(RarityBackground!$D$4*X188)*IF(Z188="Y",RarityBackground!$F$9,RarityBackground!$F$10),(RarityBackground!$D$3*X188)*IF(Z188="Y",RarityBackground!$F$9,RarityBackground!$F$10)))</f>
        <v/>
      </c>
      <c r="AW188" s="5" t="str">
        <f>IF(AA188="","",AA188*RarityBackground!$D$2)</f>
        <v/>
      </c>
      <c r="AX188" s="5" t="str">
        <f t="shared" si="2"/>
        <v/>
      </c>
      <c r="AY188" s="5" t="str">
        <f>IF(AC188="","",VLOOKUP(AC188,RarityBackground!$A$7:$B$17,2,0))</f>
        <v/>
      </c>
      <c r="AZ188" s="5" t="str">
        <f>IF(AD188="","",IF(AD188="Y",AY188*RarityBackground!$F$5,IF(AD188="N",AY188*(IF(RarityBackground!$F$3+(AE188-1)&gt;10,10,RarityBackground!$F$3+(AE188-1)))))-AY188)</f>
        <v/>
      </c>
      <c r="BA188" s="5" t="str">
        <f>IF(AF188="","",VLOOKUP(AF188,RarityBackground!$A$7:$B$17,2,0))</f>
        <v/>
      </c>
      <c r="BB188" s="5" t="str">
        <f>IF(AG188="","",IF(AG188="Y",BA188*RarityBackground!$F$5,IF(AG188="N",BA188*(IF(RarityBackground!$F$3+(AH188-1)&gt;10,10,RarityBackground!$F$3+(AH188-1)))))-BA188)</f>
        <v/>
      </c>
    </row>
    <row r="189" ht="15.75" customHeight="1">
      <c r="C189" s="6"/>
      <c r="D189" s="5" t="str">
        <f>IF(A189="","",ROUNDUP(SUM(AI189:BB189)*VLOOKUP(B189,RarityBackground!$A$1:$B$6,2,)*IF(C189="Yes",1,1.1),0))</f>
        <v/>
      </c>
      <c r="F189" s="7"/>
      <c r="I189" s="7"/>
      <c r="J189" s="7"/>
      <c r="K189" s="6"/>
      <c r="L189" s="8"/>
      <c r="M189" s="7"/>
      <c r="N189" s="6"/>
      <c r="O189" s="6"/>
      <c r="P189" s="6"/>
      <c r="Q189" s="8"/>
      <c r="R189" s="7"/>
      <c r="S189" s="7"/>
      <c r="T189" s="6"/>
      <c r="U189" s="6"/>
      <c r="V189" s="6"/>
      <c r="W189" s="6"/>
      <c r="X189" s="6"/>
      <c r="Y189" s="6"/>
      <c r="Z189" s="6"/>
      <c r="AA189" s="8"/>
      <c r="AB189" s="7"/>
      <c r="AC189" s="7"/>
      <c r="AD189" s="6"/>
      <c r="AE189" s="6"/>
      <c r="AF189" s="6"/>
      <c r="AG189" s="6"/>
      <c r="AH189" s="6"/>
      <c r="AI189" s="7" t="str">
        <f>IF(F189="","",F189+IF(G189="",0,VLOOKUP(G189,RarityBackground!$E$7:$F$9,2,0)))</f>
        <v/>
      </c>
      <c r="AJ189" s="5" t="str">
        <f>IF(H189="","",F189+IF(H189=1,RarityBackground!$F$1,IF(H189=2,RarityBackground!$F$1*3,IF(H189=3,RarityBackground!$F$1*6,"Error"))))</f>
        <v/>
      </c>
      <c r="AK189" s="5" t="str">
        <f>IF(I189="","",IF(I189=1,RarityBackground!$F$2,IF(I189=2,RarityBackground!$F$2*3,IF(I189=3,RarityBackground!$F$2*6,"Error"))))</f>
        <v/>
      </c>
      <c r="AL189" s="5" t="str">
        <f>IF(J189="","",ROUNDUP(RarityBackground!$F$6*VLOOKUP(J189, RarityBackground!$A$18:$B$27,2,0),-1))</f>
        <v/>
      </c>
      <c r="AM189" s="5" t="str">
        <f>IF(K189="","",IF(K189="N","",IF(K189="Y",ROUNDUP(RarityBackground!$F$6,-1),"")))</f>
        <v/>
      </c>
      <c r="AN189" s="5" t="str">
        <f>IF(L189="","",IF(L189=1,RarityBackground!$D$1,IF(L189=2,RarityBackground!$D$1*3,IF(L189=3,RarityBackground!$D$1*6,"Error"))))</f>
        <v/>
      </c>
      <c r="AO189" s="5" t="str">
        <f>IF(M189="","",VLOOKUP(M189,RarityBackground!$A$7:$B$17,2,0))</f>
        <v/>
      </c>
      <c r="AP189" s="5" t="str">
        <f>IF(N189="","",IF(N189="Y",AO189*RarityBackground!$F$5,IF(N189="N",AO189*(IF(RarityBackground!$F$3+(O189-1)&gt;10,10,RarityBackground!$F$3+(O189-1)))))-AO189)</f>
        <v/>
      </c>
      <c r="AQ189" s="5" t="str">
        <f t="shared" si="1"/>
        <v/>
      </c>
      <c r="AR189" s="5" t="str">
        <f>IF(Q189="","",Q189*RarityBackground!$D$5)</f>
        <v/>
      </c>
      <c r="AS189" s="5" t="str">
        <f>IF(R189="","",VLOOKUP(R189&amp;"Save1Minute", RarityBackground!$C$6:$D$20,2,0))</f>
        <v/>
      </c>
      <c r="AT189" s="5" t="str">
        <f>IF(S189="","",IF(T189="Y",ROUNDUP(S189*RarityBackground!$D$4,0),IF(T189="N",ROUNDUP(S189*RarityBackground!$D$3,0))))</f>
        <v/>
      </c>
      <c r="AU189" s="5" t="str">
        <f>IF(U189="","",IF(V189="Y",((RarityBackground!$D$4*U189)*(RarityBackground!$F$3+W189)),((RarityBackground!$D$3*U189)*(RarityBackground!$F$3+W189))))</f>
        <v/>
      </c>
      <c r="AV189" s="5" t="str">
        <f>IF(X189="","",IF(Y189="Y",(RarityBackground!$D$4*X189)*IF(Z189="Y",RarityBackground!$F$9,RarityBackground!$F$10),(RarityBackground!$D$3*X189)*IF(Z189="Y",RarityBackground!$F$9,RarityBackground!$F$10)))</f>
        <v/>
      </c>
      <c r="AW189" s="5" t="str">
        <f>IF(AA189="","",AA189*RarityBackground!$D$2)</f>
        <v/>
      </c>
      <c r="AX189" s="5" t="str">
        <f t="shared" si="2"/>
        <v/>
      </c>
      <c r="AY189" s="5" t="str">
        <f>IF(AC189="","",VLOOKUP(AC189,RarityBackground!$A$7:$B$17,2,0))</f>
        <v/>
      </c>
      <c r="AZ189" s="5" t="str">
        <f>IF(AD189="","",IF(AD189="Y",AY189*RarityBackground!$F$5,IF(AD189="N",AY189*(IF(RarityBackground!$F$3+(AE189-1)&gt;10,10,RarityBackground!$F$3+(AE189-1)))))-AY189)</f>
        <v/>
      </c>
      <c r="BA189" s="5" t="str">
        <f>IF(AF189="","",VLOOKUP(AF189,RarityBackground!$A$7:$B$17,2,0))</f>
        <v/>
      </c>
      <c r="BB189" s="5" t="str">
        <f>IF(AG189="","",IF(AG189="Y",BA189*RarityBackground!$F$5,IF(AG189="N",BA189*(IF(RarityBackground!$F$3+(AH189-1)&gt;10,10,RarityBackground!$F$3+(AH189-1)))))-BA189)</f>
        <v/>
      </c>
    </row>
    <row r="190" ht="15.75" customHeight="1">
      <c r="C190" s="6"/>
      <c r="D190" s="5" t="str">
        <f>IF(A190="","",ROUNDUP(SUM(AI190:BB190)*VLOOKUP(B190,RarityBackground!$A$1:$B$6,2,)*IF(C190="Yes",1,1.1),0))</f>
        <v/>
      </c>
      <c r="F190" s="7"/>
      <c r="I190" s="7"/>
      <c r="J190" s="7"/>
      <c r="K190" s="6"/>
      <c r="L190" s="8"/>
      <c r="M190" s="7"/>
      <c r="N190" s="6"/>
      <c r="O190" s="6"/>
      <c r="P190" s="6"/>
      <c r="Q190" s="8"/>
      <c r="R190" s="7"/>
      <c r="S190" s="7"/>
      <c r="T190" s="6"/>
      <c r="U190" s="6"/>
      <c r="V190" s="6"/>
      <c r="W190" s="6"/>
      <c r="X190" s="6"/>
      <c r="Y190" s="6"/>
      <c r="Z190" s="6"/>
      <c r="AA190" s="8"/>
      <c r="AB190" s="7"/>
      <c r="AC190" s="7"/>
      <c r="AD190" s="6"/>
      <c r="AE190" s="6"/>
      <c r="AF190" s="6"/>
      <c r="AG190" s="6"/>
      <c r="AH190" s="6"/>
      <c r="AI190" s="7" t="str">
        <f>IF(F190="","",F190+IF(G190="",0,VLOOKUP(G190,RarityBackground!$E$7:$F$9,2,0)))</f>
        <v/>
      </c>
      <c r="AJ190" s="5" t="str">
        <f>IF(H190="","",F190+IF(H190=1,RarityBackground!$F$1,IF(H190=2,RarityBackground!$F$1*3,IF(H190=3,RarityBackground!$F$1*6,"Error"))))</f>
        <v/>
      </c>
      <c r="AK190" s="5" t="str">
        <f>IF(I190="","",IF(I190=1,RarityBackground!$F$2,IF(I190=2,RarityBackground!$F$2*3,IF(I190=3,RarityBackground!$F$2*6,"Error"))))</f>
        <v/>
      </c>
      <c r="AL190" s="5" t="str">
        <f>IF(J190="","",ROUNDUP(RarityBackground!$F$6*VLOOKUP(J190, RarityBackground!$A$18:$B$27,2,0),-1))</f>
        <v/>
      </c>
      <c r="AM190" s="5" t="str">
        <f>IF(K190="","",IF(K190="N","",IF(K190="Y",ROUNDUP(RarityBackground!$F$6,-1),"")))</f>
        <v/>
      </c>
      <c r="AN190" s="5" t="str">
        <f>IF(L190="","",IF(L190=1,RarityBackground!$D$1,IF(L190=2,RarityBackground!$D$1*3,IF(L190=3,RarityBackground!$D$1*6,"Error"))))</f>
        <v/>
      </c>
      <c r="AO190" s="5" t="str">
        <f>IF(M190="","",VLOOKUP(M190,RarityBackground!$A$7:$B$17,2,0))</f>
        <v/>
      </c>
      <c r="AP190" s="5" t="str">
        <f>IF(N190="","",IF(N190="Y",AO190*RarityBackground!$F$5,IF(N190="N",AO190*(IF(RarityBackground!$F$3+(O190-1)&gt;10,10,RarityBackground!$F$3+(O190-1)))))-AO190)</f>
        <v/>
      </c>
      <c r="AQ190" s="5" t="str">
        <f t="shared" si="1"/>
        <v/>
      </c>
      <c r="AR190" s="5" t="str">
        <f>IF(Q190="","",Q190*RarityBackground!$D$5)</f>
        <v/>
      </c>
      <c r="AS190" s="5" t="str">
        <f>IF(R190="","",VLOOKUP(R190&amp;"Save1Minute", RarityBackground!$C$6:$D$20,2,0))</f>
        <v/>
      </c>
      <c r="AT190" s="5" t="str">
        <f>IF(S190="","",IF(T190="Y",ROUNDUP(S190*RarityBackground!$D$4,0),IF(T190="N",ROUNDUP(S190*RarityBackground!$D$3,0))))</f>
        <v/>
      </c>
      <c r="AU190" s="5" t="str">
        <f>IF(U190="","",IF(V190="Y",((RarityBackground!$D$4*U190)*(RarityBackground!$F$3+W190)),((RarityBackground!$D$3*U190)*(RarityBackground!$F$3+W190))))</f>
        <v/>
      </c>
      <c r="AV190" s="5" t="str">
        <f>IF(X190="","",IF(Y190="Y",(RarityBackground!$D$4*X190)*IF(Z190="Y",RarityBackground!$F$9,RarityBackground!$F$10),(RarityBackground!$D$3*X190)*IF(Z190="Y",RarityBackground!$F$9,RarityBackground!$F$10)))</f>
        <v/>
      </c>
      <c r="AW190" s="5" t="str">
        <f>IF(AA190="","",AA190*RarityBackground!$D$2)</f>
        <v/>
      </c>
      <c r="AX190" s="5" t="str">
        <f t="shared" si="2"/>
        <v/>
      </c>
      <c r="AY190" s="5" t="str">
        <f>IF(AC190="","",VLOOKUP(AC190,RarityBackground!$A$7:$B$17,2,0))</f>
        <v/>
      </c>
      <c r="AZ190" s="5" t="str">
        <f>IF(AD190="","",IF(AD190="Y",AY190*RarityBackground!$F$5,IF(AD190="N",AY190*(IF(RarityBackground!$F$3+(AE190-1)&gt;10,10,RarityBackground!$F$3+(AE190-1)))))-AY190)</f>
        <v/>
      </c>
      <c r="BA190" s="5" t="str">
        <f>IF(AF190="","",VLOOKUP(AF190,RarityBackground!$A$7:$B$17,2,0))</f>
        <v/>
      </c>
      <c r="BB190" s="5" t="str">
        <f>IF(AG190="","",IF(AG190="Y",BA190*RarityBackground!$F$5,IF(AG190="N",BA190*(IF(RarityBackground!$F$3+(AH190-1)&gt;10,10,RarityBackground!$F$3+(AH190-1)))))-BA190)</f>
        <v/>
      </c>
    </row>
    <row r="191" ht="15.75" customHeight="1">
      <c r="C191" s="6"/>
      <c r="D191" s="5" t="str">
        <f>IF(A191="","",ROUNDUP(SUM(AI191:BB191)*VLOOKUP(B191,RarityBackground!$A$1:$B$6,2,)*IF(C191="Yes",1,1.1),0))</f>
        <v/>
      </c>
      <c r="F191" s="7"/>
      <c r="I191" s="7"/>
      <c r="J191" s="7"/>
      <c r="K191" s="6"/>
      <c r="L191" s="8"/>
      <c r="M191" s="7"/>
      <c r="N191" s="6"/>
      <c r="O191" s="6"/>
      <c r="P191" s="6"/>
      <c r="Q191" s="8"/>
      <c r="R191" s="7"/>
      <c r="S191" s="7"/>
      <c r="T191" s="6"/>
      <c r="U191" s="6"/>
      <c r="V191" s="6"/>
      <c r="W191" s="6"/>
      <c r="X191" s="6"/>
      <c r="Y191" s="6"/>
      <c r="Z191" s="6"/>
      <c r="AA191" s="8"/>
      <c r="AB191" s="7"/>
      <c r="AC191" s="7"/>
      <c r="AD191" s="6"/>
      <c r="AE191" s="6"/>
      <c r="AF191" s="6"/>
      <c r="AG191" s="6"/>
      <c r="AH191" s="6"/>
      <c r="AI191" s="7" t="str">
        <f>IF(F191="","",F191+IF(G191="",0,VLOOKUP(G191,RarityBackground!$E$7:$F$9,2,0)))</f>
        <v/>
      </c>
      <c r="AJ191" s="5" t="str">
        <f>IF(H191="","",F191+IF(H191=1,RarityBackground!$F$1,IF(H191=2,RarityBackground!$F$1*3,IF(H191=3,RarityBackground!$F$1*6,"Error"))))</f>
        <v/>
      </c>
      <c r="AK191" s="5" t="str">
        <f>IF(I191="","",IF(I191=1,RarityBackground!$F$2,IF(I191=2,RarityBackground!$F$2*3,IF(I191=3,RarityBackground!$F$2*6,"Error"))))</f>
        <v/>
      </c>
      <c r="AL191" s="5" t="str">
        <f>IF(J191="","",ROUNDUP(RarityBackground!$F$6*VLOOKUP(J191, RarityBackground!$A$18:$B$27,2,0),-1))</f>
        <v/>
      </c>
      <c r="AM191" s="5" t="str">
        <f>IF(K191="","",IF(K191="N","",IF(K191="Y",ROUNDUP(RarityBackground!$F$6,-1),"")))</f>
        <v/>
      </c>
      <c r="AN191" s="5" t="str">
        <f>IF(L191="","",IF(L191=1,RarityBackground!$D$1,IF(L191=2,RarityBackground!$D$1*3,IF(L191=3,RarityBackground!$D$1*6,"Error"))))</f>
        <v/>
      </c>
      <c r="AO191" s="5" t="str">
        <f>IF(M191="","",VLOOKUP(M191,RarityBackground!$A$7:$B$17,2,0))</f>
        <v/>
      </c>
      <c r="AP191" s="5" t="str">
        <f>IF(N191="","",IF(N191="Y",AO191*RarityBackground!$F$5,IF(N191="N",AO191*(IF(RarityBackground!$F$3+(O191-1)&gt;10,10,RarityBackground!$F$3+(O191-1)))))-AO191)</f>
        <v/>
      </c>
      <c r="AQ191" s="5" t="str">
        <f t="shared" si="1"/>
        <v/>
      </c>
      <c r="AR191" s="5" t="str">
        <f>IF(Q191="","",Q191*RarityBackground!$D$5)</f>
        <v/>
      </c>
      <c r="AS191" s="5" t="str">
        <f>IF(R191="","",VLOOKUP(R191&amp;"Save1Minute", RarityBackground!$C$6:$D$20,2,0))</f>
        <v/>
      </c>
      <c r="AT191" s="5" t="str">
        <f>IF(S191="","",IF(T191="Y",ROUNDUP(S191*RarityBackground!$D$4,0),IF(T191="N",ROUNDUP(S191*RarityBackground!$D$3,0))))</f>
        <v/>
      </c>
      <c r="AU191" s="5" t="str">
        <f>IF(U191="","",IF(V191="Y",((RarityBackground!$D$4*U191)*(RarityBackground!$F$3+W191)),((RarityBackground!$D$3*U191)*(RarityBackground!$F$3+W191))))</f>
        <v/>
      </c>
      <c r="AV191" s="5" t="str">
        <f>IF(X191="","",IF(Y191="Y",(RarityBackground!$D$4*X191)*IF(Z191="Y",RarityBackground!$F$9,RarityBackground!$F$10),(RarityBackground!$D$3*X191)*IF(Z191="Y",RarityBackground!$F$9,RarityBackground!$F$10)))</f>
        <v/>
      </c>
      <c r="AW191" s="5" t="str">
        <f>IF(AA191="","",AA191*RarityBackground!$D$2)</f>
        <v/>
      </c>
      <c r="AX191" s="5" t="str">
        <f t="shared" si="2"/>
        <v/>
      </c>
      <c r="AY191" s="5" t="str">
        <f>IF(AC191="","",VLOOKUP(AC191,RarityBackground!$A$7:$B$17,2,0))</f>
        <v/>
      </c>
      <c r="AZ191" s="5" t="str">
        <f>IF(AD191="","",IF(AD191="Y",AY191*RarityBackground!$F$5,IF(AD191="N",AY191*(IF(RarityBackground!$F$3+(AE191-1)&gt;10,10,RarityBackground!$F$3+(AE191-1)))))-AY191)</f>
        <v/>
      </c>
      <c r="BA191" s="5" t="str">
        <f>IF(AF191="","",VLOOKUP(AF191,RarityBackground!$A$7:$B$17,2,0))</f>
        <v/>
      </c>
      <c r="BB191" s="5" t="str">
        <f>IF(AG191="","",IF(AG191="Y",BA191*RarityBackground!$F$5,IF(AG191="N",BA191*(IF(RarityBackground!$F$3+(AH191-1)&gt;10,10,RarityBackground!$F$3+(AH191-1)))))-BA191)</f>
        <v/>
      </c>
    </row>
    <row r="192" ht="15.75" customHeight="1">
      <c r="C192" s="6"/>
      <c r="D192" s="5" t="str">
        <f>IF(A192="","",ROUNDUP(SUM(AI192:BB192)*VLOOKUP(B192,RarityBackground!$A$1:$B$6,2,)*IF(C192="Yes",1,1.1),0))</f>
        <v/>
      </c>
      <c r="F192" s="7"/>
      <c r="I192" s="7"/>
      <c r="J192" s="7"/>
      <c r="K192" s="6"/>
      <c r="L192" s="8"/>
      <c r="M192" s="7"/>
      <c r="N192" s="6"/>
      <c r="O192" s="6"/>
      <c r="P192" s="6"/>
      <c r="Q192" s="8"/>
      <c r="R192" s="7"/>
      <c r="S192" s="7"/>
      <c r="T192" s="6"/>
      <c r="U192" s="6"/>
      <c r="V192" s="6"/>
      <c r="W192" s="6"/>
      <c r="X192" s="6"/>
      <c r="Y192" s="6"/>
      <c r="Z192" s="6"/>
      <c r="AA192" s="8"/>
      <c r="AB192" s="7"/>
      <c r="AC192" s="7"/>
      <c r="AD192" s="6"/>
      <c r="AE192" s="6"/>
      <c r="AF192" s="6"/>
      <c r="AG192" s="6"/>
      <c r="AH192" s="6"/>
      <c r="AI192" s="7" t="str">
        <f>IF(F192="","",F192+IF(G192="",0,VLOOKUP(G192,RarityBackground!$E$7:$F$9,2,0)))</f>
        <v/>
      </c>
      <c r="AJ192" s="5" t="str">
        <f>IF(H192="","",F192+IF(H192=1,RarityBackground!$F$1,IF(H192=2,RarityBackground!$F$1*3,IF(H192=3,RarityBackground!$F$1*6,"Error"))))</f>
        <v/>
      </c>
      <c r="AK192" s="5" t="str">
        <f>IF(I192="","",IF(I192=1,RarityBackground!$F$2,IF(I192=2,RarityBackground!$F$2*3,IF(I192=3,RarityBackground!$F$2*6,"Error"))))</f>
        <v/>
      </c>
      <c r="AL192" s="5" t="str">
        <f>IF(J192="","",ROUNDUP(RarityBackground!$F$6*VLOOKUP(J192, RarityBackground!$A$18:$B$27,2,0),-1))</f>
        <v/>
      </c>
      <c r="AM192" s="5" t="str">
        <f>IF(K192="","",IF(K192="N","",IF(K192="Y",ROUNDUP(RarityBackground!$F$6,-1),"")))</f>
        <v/>
      </c>
      <c r="AN192" s="5" t="str">
        <f>IF(L192="","",IF(L192=1,RarityBackground!$D$1,IF(L192=2,RarityBackground!$D$1*3,IF(L192=3,RarityBackground!$D$1*6,"Error"))))</f>
        <v/>
      </c>
      <c r="AO192" s="5" t="str">
        <f>IF(M192="","",VLOOKUP(M192,RarityBackground!$A$7:$B$17,2,0))</f>
        <v/>
      </c>
      <c r="AP192" s="5" t="str">
        <f>IF(N192="","",IF(N192="Y",AO192*RarityBackground!$F$5,IF(N192="N",AO192*(IF(RarityBackground!$F$3+(O192-1)&gt;10,10,RarityBackground!$F$3+(O192-1)))))-AO192)</f>
        <v/>
      </c>
      <c r="AQ192" s="5" t="str">
        <f t="shared" si="1"/>
        <v/>
      </c>
      <c r="AR192" s="5" t="str">
        <f>IF(Q192="","",Q192*RarityBackground!$D$5)</f>
        <v/>
      </c>
      <c r="AS192" s="5" t="str">
        <f>IF(R192="","",VLOOKUP(R192&amp;"Save1Minute", RarityBackground!$C$6:$D$20,2,0))</f>
        <v/>
      </c>
      <c r="AT192" s="5" t="str">
        <f>IF(S192="","",IF(T192="Y",ROUNDUP(S192*RarityBackground!$D$4,0),IF(T192="N",ROUNDUP(S192*RarityBackground!$D$3,0))))</f>
        <v/>
      </c>
      <c r="AU192" s="5" t="str">
        <f>IF(U192="","",IF(V192="Y",((RarityBackground!$D$4*U192)*(RarityBackground!$F$3+W192)),((RarityBackground!$D$3*U192)*(RarityBackground!$F$3+W192))))</f>
        <v/>
      </c>
      <c r="AV192" s="5" t="str">
        <f>IF(X192="","",IF(Y192="Y",(RarityBackground!$D$4*X192)*IF(Z192="Y",RarityBackground!$F$9,RarityBackground!$F$10),(RarityBackground!$D$3*X192)*IF(Z192="Y",RarityBackground!$F$9,RarityBackground!$F$10)))</f>
        <v/>
      </c>
      <c r="AW192" s="5" t="str">
        <f>IF(AA192="","",AA192*RarityBackground!$D$2)</f>
        <v/>
      </c>
      <c r="AX192" s="5" t="str">
        <f t="shared" si="2"/>
        <v/>
      </c>
      <c r="AY192" s="5" t="str">
        <f>IF(AC192="","",VLOOKUP(AC192,RarityBackground!$A$7:$B$17,2,0))</f>
        <v/>
      </c>
      <c r="AZ192" s="5" t="str">
        <f>IF(AD192="","",IF(AD192="Y",AY192*RarityBackground!$F$5,IF(AD192="N",AY192*(IF(RarityBackground!$F$3+(AE192-1)&gt;10,10,RarityBackground!$F$3+(AE192-1)))))-AY192)</f>
        <v/>
      </c>
      <c r="BA192" s="5" t="str">
        <f>IF(AF192="","",VLOOKUP(AF192,RarityBackground!$A$7:$B$17,2,0))</f>
        <v/>
      </c>
      <c r="BB192" s="5" t="str">
        <f>IF(AG192="","",IF(AG192="Y",BA192*RarityBackground!$F$5,IF(AG192="N",BA192*(IF(RarityBackground!$F$3+(AH192-1)&gt;10,10,RarityBackground!$F$3+(AH192-1)))))-BA192)</f>
        <v/>
      </c>
    </row>
    <row r="193" ht="15.75" customHeight="1">
      <c r="C193" s="6"/>
      <c r="D193" s="5" t="str">
        <f>IF(A193="","",ROUNDUP(SUM(AI193:BB193)*VLOOKUP(B193,RarityBackground!$A$1:$B$6,2,)*IF(C193="Yes",1,1.1),0))</f>
        <v/>
      </c>
      <c r="F193" s="7"/>
      <c r="I193" s="7"/>
      <c r="J193" s="7"/>
      <c r="K193" s="6"/>
      <c r="L193" s="8"/>
      <c r="M193" s="7"/>
      <c r="N193" s="6"/>
      <c r="O193" s="6"/>
      <c r="P193" s="6"/>
      <c r="Q193" s="8"/>
      <c r="R193" s="7"/>
      <c r="S193" s="7"/>
      <c r="T193" s="6"/>
      <c r="U193" s="6"/>
      <c r="V193" s="6"/>
      <c r="W193" s="6"/>
      <c r="X193" s="6"/>
      <c r="Y193" s="6"/>
      <c r="Z193" s="6"/>
      <c r="AA193" s="8"/>
      <c r="AB193" s="7"/>
      <c r="AC193" s="7"/>
      <c r="AD193" s="6"/>
      <c r="AE193" s="6"/>
      <c r="AF193" s="6"/>
      <c r="AG193" s="6"/>
      <c r="AH193" s="6"/>
      <c r="AI193" s="7" t="str">
        <f>IF(F193="","",F193+IF(G193="",0,VLOOKUP(G193,RarityBackground!$E$7:$F$9,2,0)))</f>
        <v/>
      </c>
      <c r="AJ193" s="5" t="str">
        <f>IF(H193="","",F193+IF(H193=1,RarityBackground!$F$1,IF(H193=2,RarityBackground!$F$1*3,IF(H193=3,RarityBackground!$F$1*6,"Error"))))</f>
        <v/>
      </c>
      <c r="AK193" s="5" t="str">
        <f>IF(I193="","",IF(I193=1,RarityBackground!$F$2,IF(I193=2,RarityBackground!$F$2*3,IF(I193=3,RarityBackground!$F$2*6,"Error"))))</f>
        <v/>
      </c>
      <c r="AL193" s="5" t="str">
        <f>IF(J193="","",ROUNDUP(RarityBackground!$F$6*VLOOKUP(J193, RarityBackground!$A$18:$B$27,2,0),-1))</f>
        <v/>
      </c>
      <c r="AM193" s="5" t="str">
        <f>IF(K193="","",IF(K193="N","",IF(K193="Y",ROUNDUP(RarityBackground!$F$6,-1),"")))</f>
        <v/>
      </c>
      <c r="AN193" s="5" t="str">
        <f>IF(L193="","",IF(L193=1,RarityBackground!$D$1,IF(L193=2,RarityBackground!$D$1*3,IF(L193=3,RarityBackground!$D$1*6,"Error"))))</f>
        <v/>
      </c>
      <c r="AO193" s="5" t="str">
        <f>IF(M193="","",VLOOKUP(M193,RarityBackground!$A$7:$B$17,2,0))</f>
        <v/>
      </c>
      <c r="AP193" s="5" t="str">
        <f>IF(N193="","",IF(N193="Y",AO193*RarityBackground!$F$5,IF(N193="N",AO193*(IF(RarityBackground!$F$3+(O193-1)&gt;10,10,RarityBackground!$F$3+(O193-1)))))-AO193)</f>
        <v/>
      </c>
      <c r="AQ193" s="5" t="str">
        <f t="shared" si="1"/>
        <v/>
      </c>
      <c r="AR193" s="5" t="str">
        <f>IF(Q193="","",Q193*RarityBackground!$D$5)</f>
        <v/>
      </c>
      <c r="AS193" s="5" t="str">
        <f>IF(R193="","",VLOOKUP(R193&amp;"Save1Minute", RarityBackground!$C$6:$D$20,2,0))</f>
        <v/>
      </c>
      <c r="AT193" s="5" t="str">
        <f>IF(S193="","",IF(T193="Y",ROUNDUP(S193*RarityBackground!$D$4,0),IF(T193="N",ROUNDUP(S193*RarityBackground!$D$3,0))))</f>
        <v/>
      </c>
      <c r="AU193" s="5" t="str">
        <f>IF(U193="","",IF(V193="Y",((RarityBackground!$D$4*U193)*(RarityBackground!$F$3+W193)),((RarityBackground!$D$3*U193)*(RarityBackground!$F$3+W193))))</f>
        <v/>
      </c>
      <c r="AV193" s="5" t="str">
        <f>IF(X193="","",IF(Y193="Y",(RarityBackground!$D$4*X193)*IF(Z193="Y",RarityBackground!$F$9,RarityBackground!$F$10),(RarityBackground!$D$3*X193)*IF(Z193="Y",RarityBackground!$F$9,RarityBackground!$F$10)))</f>
        <v/>
      </c>
      <c r="AW193" s="5" t="str">
        <f>IF(AA193="","",AA193*RarityBackground!$D$2)</f>
        <v/>
      </c>
      <c r="AX193" s="5" t="str">
        <f t="shared" si="2"/>
        <v/>
      </c>
      <c r="AY193" s="5" t="str">
        <f>IF(AC193="","",VLOOKUP(AC193,RarityBackground!$A$7:$B$17,2,0))</f>
        <v/>
      </c>
      <c r="AZ193" s="5" t="str">
        <f>IF(AD193="","",IF(AD193="Y",AY193*RarityBackground!$F$5,IF(AD193="N",AY193*(IF(RarityBackground!$F$3+(AE193-1)&gt;10,10,RarityBackground!$F$3+(AE193-1)))))-AY193)</f>
        <v/>
      </c>
      <c r="BA193" s="5" t="str">
        <f>IF(AF193="","",VLOOKUP(AF193,RarityBackground!$A$7:$B$17,2,0))</f>
        <v/>
      </c>
      <c r="BB193" s="5" t="str">
        <f>IF(AG193="","",IF(AG193="Y",BA193*RarityBackground!$F$5,IF(AG193="N",BA193*(IF(RarityBackground!$F$3+(AH193-1)&gt;10,10,RarityBackground!$F$3+(AH193-1)))))-BA193)</f>
        <v/>
      </c>
    </row>
    <row r="194" ht="15.75" customHeight="1">
      <c r="C194" s="6"/>
      <c r="D194" s="5" t="str">
        <f>IF(A194="","",ROUNDUP(SUM(AI194:BB194)*VLOOKUP(B194,RarityBackground!$A$1:$B$6,2,)*IF(C194="Yes",1,1.1),0))</f>
        <v/>
      </c>
      <c r="F194" s="7"/>
      <c r="I194" s="7"/>
      <c r="J194" s="7"/>
      <c r="K194" s="6"/>
      <c r="L194" s="8"/>
      <c r="M194" s="7"/>
      <c r="N194" s="6"/>
      <c r="O194" s="6"/>
      <c r="P194" s="6"/>
      <c r="Q194" s="8"/>
      <c r="R194" s="7"/>
      <c r="S194" s="7"/>
      <c r="T194" s="6"/>
      <c r="U194" s="6"/>
      <c r="V194" s="6"/>
      <c r="W194" s="6"/>
      <c r="X194" s="6"/>
      <c r="Y194" s="6"/>
      <c r="Z194" s="6"/>
      <c r="AA194" s="8"/>
      <c r="AB194" s="7"/>
      <c r="AC194" s="7"/>
      <c r="AD194" s="6"/>
      <c r="AE194" s="6"/>
      <c r="AF194" s="6"/>
      <c r="AG194" s="6"/>
      <c r="AH194" s="6"/>
      <c r="AI194" s="7" t="str">
        <f>IF(F194="","",F194+IF(G194="",0,VLOOKUP(G194,RarityBackground!$E$7:$F$9,2,0)))</f>
        <v/>
      </c>
      <c r="AJ194" s="5" t="str">
        <f>IF(H194="","",F194+IF(H194=1,RarityBackground!$F$1,IF(H194=2,RarityBackground!$F$1*3,IF(H194=3,RarityBackground!$F$1*6,"Error"))))</f>
        <v/>
      </c>
      <c r="AK194" s="5" t="str">
        <f>IF(I194="","",IF(I194=1,RarityBackground!$F$2,IF(I194=2,RarityBackground!$F$2*3,IF(I194=3,RarityBackground!$F$2*6,"Error"))))</f>
        <v/>
      </c>
      <c r="AL194" s="5" t="str">
        <f>IF(J194="","",ROUNDUP(RarityBackground!$F$6*VLOOKUP(J194, RarityBackground!$A$18:$B$27,2,0),-1))</f>
        <v/>
      </c>
      <c r="AM194" s="5" t="str">
        <f>IF(K194="","",IF(K194="N","",IF(K194="Y",ROUNDUP(RarityBackground!$F$6,-1),"")))</f>
        <v/>
      </c>
      <c r="AN194" s="5" t="str">
        <f>IF(L194="","",IF(L194=1,RarityBackground!$D$1,IF(L194=2,RarityBackground!$D$1*3,IF(L194=3,RarityBackground!$D$1*6,"Error"))))</f>
        <v/>
      </c>
      <c r="AO194" s="5" t="str">
        <f>IF(M194="","",VLOOKUP(M194,RarityBackground!$A$7:$B$17,2,0))</f>
        <v/>
      </c>
      <c r="AP194" s="5" t="str">
        <f>IF(N194="","",IF(N194="Y",AO194*RarityBackground!$F$5,IF(N194="N",AO194*(IF(RarityBackground!$F$3+(O194-1)&gt;10,10,RarityBackground!$F$3+(O194-1)))))-AO194)</f>
        <v/>
      </c>
      <c r="AQ194" s="5" t="str">
        <f t="shared" si="1"/>
        <v/>
      </c>
      <c r="AR194" s="5" t="str">
        <f>IF(Q194="","",Q194*RarityBackground!$D$5)</f>
        <v/>
      </c>
      <c r="AS194" s="5" t="str">
        <f>IF(R194="","",VLOOKUP(R194&amp;"Save1Minute", RarityBackground!$C$6:$D$20,2,0))</f>
        <v/>
      </c>
      <c r="AT194" s="5" t="str">
        <f>IF(S194="","",IF(T194="Y",ROUNDUP(S194*RarityBackground!$D$4,0),IF(T194="N",ROUNDUP(S194*RarityBackground!$D$3,0))))</f>
        <v/>
      </c>
      <c r="AU194" s="5" t="str">
        <f>IF(U194="","",IF(V194="Y",((RarityBackground!$D$4*U194)*(RarityBackground!$F$3+W194)),((RarityBackground!$D$3*U194)*(RarityBackground!$F$3+W194))))</f>
        <v/>
      </c>
      <c r="AV194" s="5" t="str">
        <f>IF(X194="","",IF(Y194="Y",(RarityBackground!$D$4*X194)*IF(Z194="Y",RarityBackground!$F$9,RarityBackground!$F$10),(RarityBackground!$D$3*X194)*IF(Z194="Y",RarityBackground!$F$9,RarityBackground!$F$10)))</f>
        <v/>
      </c>
      <c r="AW194" s="5" t="str">
        <f>IF(AA194="","",AA194*RarityBackground!$D$2)</f>
        <v/>
      </c>
      <c r="AX194" s="5" t="str">
        <f t="shared" si="2"/>
        <v/>
      </c>
      <c r="AY194" s="5" t="str">
        <f>IF(AC194="","",VLOOKUP(AC194,RarityBackground!$A$7:$B$17,2,0))</f>
        <v/>
      </c>
      <c r="AZ194" s="5" t="str">
        <f>IF(AD194="","",IF(AD194="Y",AY194*RarityBackground!$F$5,IF(AD194="N",AY194*(IF(RarityBackground!$F$3+(AE194-1)&gt;10,10,RarityBackground!$F$3+(AE194-1)))))-AY194)</f>
        <v/>
      </c>
      <c r="BA194" s="5" t="str">
        <f>IF(AF194="","",VLOOKUP(AF194,RarityBackground!$A$7:$B$17,2,0))</f>
        <v/>
      </c>
      <c r="BB194" s="5" t="str">
        <f>IF(AG194="","",IF(AG194="Y",BA194*RarityBackground!$F$5,IF(AG194="N",BA194*(IF(RarityBackground!$F$3+(AH194-1)&gt;10,10,RarityBackground!$F$3+(AH194-1)))))-BA194)</f>
        <v/>
      </c>
    </row>
    <row r="195" ht="15.75" customHeight="1">
      <c r="C195" s="6"/>
      <c r="D195" s="5" t="str">
        <f>IF(A195="","",ROUNDUP(SUM(AI195:BB195)*VLOOKUP(B195,RarityBackground!$A$1:$B$6,2,)*IF(C195="Yes",1,1.1),0))</f>
        <v/>
      </c>
      <c r="F195" s="7"/>
      <c r="I195" s="7"/>
      <c r="J195" s="7"/>
      <c r="K195" s="6"/>
      <c r="L195" s="8"/>
      <c r="M195" s="7"/>
      <c r="N195" s="6"/>
      <c r="O195" s="6"/>
      <c r="P195" s="6"/>
      <c r="Q195" s="8"/>
      <c r="R195" s="7"/>
      <c r="S195" s="7"/>
      <c r="T195" s="6"/>
      <c r="U195" s="6"/>
      <c r="V195" s="6"/>
      <c r="W195" s="6"/>
      <c r="X195" s="6"/>
      <c r="Y195" s="6"/>
      <c r="Z195" s="6"/>
      <c r="AA195" s="8"/>
      <c r="AB195" s="7"/>
      <c r="AC195" s="7"/>
      <c r="AD195" s="6"/>
      <c r="AE195" s="6"/>
      <c r="AF195" s="6"/>
      <c r="AG195" s="6"/>
      <c r="AH195" s="6"/>
      <c r="AI195" s="7" t="str">
        <f>IF(F195="","",F195+IF(G195="",0,VLOOKUP(G195,RarityBackground!$E$7:$F$9,2,0)))</f>
        <v/>
      </c>
      <c r="AJ195" s="5" t="str">
        <f>IF(H195="","",F195+IF(H195=1,RarityBackground!$F$1,IF(H195=2,RarityBackground!$F$1*3,IF(H195=3,RarityBackground!$F$1*6,"Error"))))</f>
        <v/>
      </c>
      <c r="AK195" s="5" t="str">
        <f>IF(I195="","",IF(I195=1,RarityBackground!$F$2,IF(I195=2,RarityBackground!$F$2*3,IF(I195=3,RarityBackground!$F$2*6,"Error"))))</f>
        <v/>
      </c>
      <c r="AL195" s="5" t="str">
        <f>IF(J195="","",ROUNDUP(RarityBackground!$F$6*VLOOKUP(J195, RarityBackground!$A$18:$B$27,2,0),-1))</f>
        <v/>
      </c>
      <c r="AM195" s="5" t="str">
        <f>IF(K195="","",IF(K195="N","",IF(K195="Y",ROUNDUP(RarityBackground!$F$6,-1),"")))</f>
        <v/>
      </c>
      <c r="AN195" s="5" t="str">
        <f>IF(L195="","",IF(L195=1,RarityBackground!$D$1,IF(L195=2,RarityBackground!$D$1*3,IF(L195=3,RarityBackground!$D$1*6,"Error"))))</f>
        <v/>
      </c>
      <c r="AO195" s="5" t="str">
        <f>IF(M195="","",VLOOKUP(M195,RarityBackground!$A$7:$B$17,2,0))</f>
        <v/>
      </c>
      <c r="AP195" s="5" t="str">
        <f>IF(N195="","",IF(N195="Y",AO195*RarityBackground!$F$5,IF(N195="N",AO195*(IF(RarityBackground!$F$3+(O195-1)&gt;10,10,RarityBackground!$F$3+(O195-1)))))-AO195)</f>
        <v/>
      </c>
      <c r="AQ195" s="5" t="str">
        <f t="shared" si="1"/>
        <v/>
      </c>
      <c r="AR195" s="5" t="str">
        <f>IF(Q195="","",Q195*RarityBackground!$D$5)</f>
        <v/>
      </c>
      <c r="AS195" s="5" t="str">
        <f>IF(R195="","",VLOOKUP(R195&amp;"Save1Minute", RarityBackground!$C$6:$D$20,2,0))</f>
        <v/>
      </c>
      <c r="AT195" s="5" t="str">
        <f>IF(S195="","",IF(T195="Y",ROUNDUP(S195*RarityBackground!$D$4,0),IF(T195="N",ROUNDUP(S195*RarityBackground!$D$3,0))))</f>
        <v/>
      </c>
      <c r="AU195" s="5" t="str">
        <f>IF(U195="","",IF(V195="Y",((RarityBackground!$D$4*U195)*(RarityBackground!$F$3+W195)),((RarityBackground!$D$3*U195)*(RarityBackground!$F$3+W195))))</f>
        <v/>
      </c>
      <c r="AV195" s="5" t="str">
        <f>IF(X195="","",IF(Y195="Y",(RarityBackground!$D$4*X195)*IF(Z195="Y",RarityBackground!$F$9,RarityBackground!$F$10),(RarityBackground!$D$3*X195)*IF(Z195="Y",RarityBackground!$F$9,RarityBackground!$F$10)))</f>
        <v/>
      </c>
      <c r="AW195" s="5" t="str">
        <f>IF(AA195="","",AA195*RarityBackground!$D$2)</f>
        <v/>
      </c>
      <c r="AX195" s="5" t="str">
        <f t="shared" si="2"/>
        <v/>
      </c>
      <c r="AY195" s="5" t="str">
        <f>IF(AC195="","",VLOOKUP(AC195,RarityBackground!$A$7:$B$17,2,0))</f>
        <v/>
      </c>
      <c r="AZ195" s="5" t="str">
        <f>IF(AD195="","",IF(AD195="Y",AY195*RarityBackground!$F$5,IF(AD195="N",AY195*(IF(RarityBackground!$F$3+(AE195-1)&gt;10,10,RarityBackground!$F$3+(AE195-1)))))-AY195)</f>
        <v/>
      </c>
      <c r="BA195" s="5" t="str">
        <f>IF(AF195="","",VLOOKUP(AF195,RarityBackground!$A$7:$B$17,2,0))</f>
        <v/>
      </c>
      <c r="BB195" s="5" t="str">
        <f>IF(AG195="","",IF(AG195="Y",BA195*RarityBackground!$F$5,IF(AG195="N",BA195*(IF(RarityBackground!$F$3+(AH195-1)&gt;10,10,RarityBackground!$F$3+(AH195-1)))))-BA195)</f>
        <v/>
      </c>
    </row>
    <row r="196" ht="15.75" customHeight="1">
      <c r="C196" s="6"/>
      <c r="D196" s="5" t="str">
        <f>IF(A196="","",ROUNDUP(SUM(AI196:BB196)*VLOOKUP(B196,RarityBackground!$A$1:$B$6,2,)*IF(C196="Yes",1,1.1),0))</f>
        <v/>
      </c>
      <c r="F196" s="7"/>
      <c r="I196" s="7"/>
      <c r="J196" s="7"/>
      <c r="K196" s="6"/>
      <c r="L196" s="8"/>
      <c r="M196" s="7"/>
      <c r="N196" s="6"/>
      <c r="O196" s="6"/>
      <c r="P196" s="6"/>
      <c r="Q196" s="8"/>
      <c r="R196" s="7"/>
      <c r="S196" s="7"/>
      <c r="T196" s="6"/>
      <c r="U196" s="6"/>
      <c r="V196" s="6"/>
      <c r="W196" s="6"/>
      <c r="X196" s="6"/>
      <c r="Y196" s="6"/>
      <c r="Z196" s="6"/>
      <c r="AA196" s="8"/>
      <c r="AB196" s="7"/>
      <c r="AC196" s="7"/>
      <c r="AD196" s="6"/>
      <c r="AE196" s="6"/>
      <c r="AF196" s="6"/>
      <c r="AG196" s="6"/>
      <c r="AH196" s="6"/>
      <c r="AI196" s="7" t="str">
        <f>IF(F196="","",F196+IF(G196="",0,VLOOKUP(G196,RarityBackground!$E$7:$F$9,2,0)))</f>
        <v/>
      </c>
      <c r="AJ196" s="5" t="str">
        <f>IF(H196="","",F196+IF(H196=1,RarityBackground!$F$1,IF(H196=2,RarityBackground!$F$1*3,IF(H196=3,RarityBackground!$F$1*6,"Error"))))</f>
        <v/>
      </c>
      <c r="AK196" s="5" t="str">
        <f>IF(I196="","",IF(I196=1,RarityBackground!$F$2,IF(I196=2,RarityBackground!$F$2*3,IF(I196=3,RarityBackground!$F$2*6,"Error"))))</f>
        <v/>
      </c>
      <c r="AL196" s="5" t="str">
        <f>IF(J196="","",ROUNDUP(RarityBackground!$F$6*VLOOKUP(J196, RarityBackground!$A$18:$B$27,2,0),-1))</f>
        <v/>
      </c>
      <c r="AM196" s="5" t="str">
        <f>IF(K196="","",IF(K196="N","",IF(K196="Y",ROUNDUP(RarityBackground!$F$6,-1),"")))</f>
        <v/>
      </c>
      <c r="AN196" s="5" t="str">
        <f>IF(L196="","",IF(L196=1,RarityBackground!$D$1,IF(L196=2,RarityBackground!$D$1*3,IF(L196=3,RarityBackground!$D$1*6,"Error"))))</f>
        <v/>
      </c>
      <c r="AO196" s="5" t="str">
        <f>IF(M196="","",VLOOKUP(M196,RarityBackground!$A$7:$B$17,2,0))</f>
        <v/>
      </c>
      <c r="AP196" s="5" t="str">
        <f>IF(N196="","",IF(N196="Y",AO196*RarityBackground!$F$5,IF(N196="N",AO196*(IF(RarityBackground!$F$3+(O196-1)&gt;10,10,RarityBackground!$F$3+(O196-1)))))-AO196)</f>
        <v/>
      </c>
      <c r="AQ196" s="5" t="str">
        <f t="shared" si="1"/>
        <v/>
      </c>
      <c r="AR196" s="5" t="str">
        <f>IF(Q196="","",Q196*RarityBackground!$D$5)</f>
        <v/>
      </c>
      <c r="AS196" s="5" t="str">
        <f>IF(R196="","",VLOOKUP(R196&amp;"Save1Minute", RarityBackground!$C$6:$D$20,2,0))</f>
        <v/>
      </c>
      <c r="AT196" s="5" t="str">
        <f>IF(S196="","",IF(T196="Y",ROUNDUP(S196*RarityBackground!$D$4,0),IF(T196="N",ROUNDUP(S196*RarityBackground!$D$3,0))))</f>
        <v/>
      </c>
      <c r="AU196" s="5" t="str">
        <f>IF(U196="","",IF(V196="Y",((RarityBackground!$D$4*U196)*(RarityBackground!$F$3+W196)),((RarityBackground!$D$3*U196)*(RarityBackground!$F$3+W196))))</f>
        <v/>
      </c>
      <c r="AV196" s="5" t="str">
        <f>IF(X196="","",IF(Y196="Y",(RarityBackground!$D$4*X196)*IF(Z196="Y",RarityBackground!$F$9,RarityBackground!$F$10),(RarityBackground!$D$3*X196)*IF(Z196="Y",RarityBackground!$F$9,RarityBackground!$F$10)))</f>
        <v/>
      </c>
      <c r="AW196" s="5" t="str">
        <f>IF(AA196="","",AA196*RarityBackground!$D$2)</f>
        <v/>
      </c>
      <c r="AX196" s="5" t="str">
        <f t="shared" si="2"/>
        <v/>
      </c>
      <c r="AY196" s="5" t="str">
        <f>IF(AC196="","",VLOOKUP(AC196,RarityBackground!$A$7:$B$17,2,0))</f>
        <v/>
      </c>
      <c r="AZ196" s="5" t="str">
        <f>IF(AD196="","",IF(AD196="Y",AY196*RarityBackground!$F$5,IF(AD196="N",AY196*(IF(RarityBackground!$F$3+(AE196-1)&gt;10,10,RarityBackground!$F$3+(AE196-1)))))-AY196)</f>
        <v/>
      </c>
      <c r="BA196" s="5" t="str">
        <f>IF(AF196="","",VLOOKUP(AF196,RarityBackground!$A$7:$B$17,2,0))</f>
        <v/>
      </c>
      <c r="BB196" s="5" t="str">
        <f>IF(AG196="","",IF(AG196="Y",BA196*RarityBackground!$F$5,IF(AG196="N",BA196*(IF(RarityBackground!$F$3+(AH196-1)&gt;10,10,RarityBackground!$F$3+(AH196-1)))))-BA196)</f>
        <v/>
      </c>
    </row>
    <row r="197" ht="15.75" customHeight="1">
      <c r="C197" s="6"/>
      <c r="D197" s="5" t="str">
        <f>IF(A197="","",ROUNDUP(SUM(AI197:BB197)*VLOOKUP(B197,RarityBackground!$A$1:$B$6,2,)*IF(C197="Yes",1,1.1),0))</f>
        <v/>
      </c>
      <c r="F197" s="7"/>
      <c r="I197" s="7"/>
      <c r="J197" s="7"/>
      <c r="K197" s="6"/>
      <c r="L197" s="8"/>
      <c r="M197" s="7"/>
      <c r="N197" s="6"/>
      <c r="O197" s="6"/>
      <c r="P197" s="6"/>
      <c r="Q197" s="8"/>
      <c r="R197" s="7"/>
      <c r="S197" s="7"/>
      <c r="T197" s="6"/>
      <c r="U197" s="6"/>
      <c r="V197" s="6"/>
      <c r="W197" s="6"/>
      <c r="X197" s="6"/>
      <c r="Y197" s="6"/>
      <c r="Z197" s="6"/>
      <c r="AA197" s="8"/>
      <c r="AB197" s="7"/>
      <c r="AC197" s="7"/>
      <c r="AD197" s="6"/>
      <c r="AE197" s="6"/>
      <c r="AF197" s="6"/>
      <c r="AG197" s="6"/>
      <c r="AH197" s="6"/>
      <c r="AI197" s="7" t="str">
        <f>IF(F197="","",F197+IF(G197="",0,VLOOKUP(G197,RarityBackground!$E$7:$F$9,2,0)))</f>
        <v/>
      </c>
      <c r="AJ197" s="5" t="str">
        <f>IF(H197="","",F197+IF(H197=1,RarityBackground!$F$1,IF(H197=2,RarityBackground!$F$1*3,IF(H197=3,RarityBackground!$F$1*6,"Error"))))</f>
        <v/>
      </c>
      <c r="AK197" s="5" t="str">
        <f>IF(I197="","",IF(I197=1,RarityBackground!$F$2,IF(I197=2,RarityBackground!$F$2*3,IF(I197=3,RarityBackground!$F$2*6,"Error"))))</f>
        <v/>
      </c>
      <c r="AL197" s="5" t="str">
        <f>IF(J197="","",ROUNDUP(RarityBackground!$F$6*VLOOKUP(J197, RarityBackground!$A$18:$B$27,2,0),-1))</f>
        <v/>
      </c>
      <c r="AM197" s="5" t="str">
        <f>IF(K197="","",IF(K197="N","",IF(K197="Y",ROUNDUP(RarityBackground!$F$6,-1),"")))</f>
        <v/>
      </c>
      <c r="AN197" s="5" t="str">
        <f>IF(L197="","",IF(L197=1,RarityBackground!$D$1,IF(L197=2,RarityBackground!$D$1*3,IF(L197=3,RarityBackground!$D$1*6,"Error"))))</f>
        <v/>
      </c>
      <c r="AO197" s="5" t="str">
        <f>IF(M197="","",VLOOKUP(M197,RarityBackground!$A$7:$B$17,2,0))</f>
        <v/>
      </c>
      <c r="AP197" s="5" t="str">
        <f>IF(N197="","",IF(N197="Y",AO197*RarityBackground!$F$5,IF(N197="N",AO197*(IF(RarityBackground!$F$3+(O197-1)&gt;10,10,RarityBackground!$F$3+(O197-1)))))-AO197)</f>
        <v/>
      </c>
      <c r="AQ197" s="5" t="str">
        <f t="shared" si="1"/>
        <v/>
      </c>
      <c r="AR197" s="5" t="str">
        <f>IF(Q197="","",Q197*RarityBackground!$D$5)</f>
        <v/>
      </c>
      <c r="AS197" s="5" t="str">
        <f>IF(R197="","",VLOOKUP(R197&amp;"Save1Minute", RarityBackground!$C$6:$D$20,2,0))</f>
        <v/>
      </c>
      <c r="AT197" s="5" t="str">
        <f>IF(S197="","",IF(T197="Y",ROUNDUP(S197*RarityBackground!$D$4,0),IF(T197="N",ROUNDUP(S197*RarityBackground!$D$3,0))))</f>
        <v/>
      </c>
      <c r="AU197" s="5" t="str">
        <f>IF(U197="","",IF(V197="Y",((RarityBackground!$D$4*U197)*(RarityBackground!$F$3+W197)),((RarityBackground!$D$3*U197)*(RarityBackground!$F$3+W197))))</f>
        <v/>
      </c>
      <c r="AV197" s="5" t="str">
        <f>IF(X197="","",IF(Y197="Y",(RarityBackground!$D$4*X197)*IF(Z197="Y",RarityBackground!$F$9,RarityBackground!$F$10),(RarityBackground!$D$3*X197)*IF(Z197="Y",RarityBackground!$F$9,RarityBackground!$F$10)))</f>
        <v/>
      </c>
      <c r="AW197" s="5" t="str">
        <f>IF(AA197="","",AA197*RarityBackground!$D$2)</f>
        <v/>
      </c>
      <c r="AX197" s="5" t="str">
        <f t="shared" si="2"/>
        <v/>
      </c>
      <c r="AY197" s="5" t="str">
        <f>IF(AC197="","",VLOOKUP(AC197,RarityBackground!$A$7:$B$17,2,0))</f>
        <v/>
      </c>
      <c r="AZ197" s="5" t="str">
        <f>IF(AD197="","",IF(AD197="Y",AY197*RarityBackground!$F$5,IF(AD197="N",AY197*(IF(RarityBackground!$F$3+(AE197-1)&gt;10,10,RarityBackground!$F$3+(AE197-1)))))-AY197)</f>
        <v/>
      </c>
      <c r="BA197" s="5" t="str">
        <f>IF(AF197="","",VLOOKUP(AF197,RarityBackground!$A$7:$B$17,2,0))</f>
        <v/>
      </c>
      <c r="BB197" s="5" t="str">
        <f>IF(AG197="","",IF(AG197="Y",BA197*RarityBackground!$F$5,IF(AG197="N",BA197*(IF(RarityBackground!$F$3+(AH197-1)&gt;10,10,RarityBackground!$F$3+(AH197-1)))))-BA197)</f>
        <v/>
      </c>
    </row>
    <row r="198" ht="15.75" customHeight="1">
      <c r="C198" s="6"/>
      <c r="D198" s="5" t="str">
        <f>IF(A198="","",ROUNDUP(SUM(AI198:BB198)*VLOOKUP(B198,RarityBackground!$A$1:$B$6,2,)*IF(C198="Yes",1,1.1),0))</f>
        <v/>
      </c>
      <c r="F198" s="7"/>
      <c r="I198" s="7"/>
      <c r="J198" s="7"/>
      <c r="K198" s="6"/>
      <c r="L198" s="8"/>
      <c r="M198" s="7"/>
      <c r="N198" s="6"/>
      <c r="O198" s="6"/>
      <c r="P198" s="6"/>
      <c r="Q198" s="8"/>
      <c r="R198" s="7"/>
      <c r="S198" s="7"/>
      <c r="T198" s="6"/>
      <c r="U198" s="6"/>
      <c r="V198" s="6"/>
      <c r="W198" s="6"/>
      <c r="X198" s="6"/>
      <c r="Y198" s="6"/>
      <c r="Z198" s="6"/>
      <c r="AA198" s="8"/>
      <c r="AB198" s="7"/>
      <c r="AC198" s="7"/>
      <c r="AD198" s="6"/>
      <c r="AE198" s="6"/>
      <c r="AF198" s="6"/>
      <c r="AG198" s="6"/>
      <c r="AH198" s="6"/>
      <c r="AI198" s="7" t="str">
        <f>IF(F198="","",F198+IF(G198="",0,VLOOKUP(G198,RarityBackground!$E$7:$F$9,2,0)))</f>
        <v/>
      </c>
      <c r="AJ198" s="5" t="str">
        <f>IF(H198="","",F198+IF(H198=1,RarityBackground!$F$1,IF(H198=2,RarityBackground!$F$1*3,IF(H198=3,RarityBackground!$F$1*6,"Error"))))</f>
        <v/>
      </c>
      <c r="AK198" s="5" t="str">
        <f>IF(I198="","",IF(I198=1,RarityBackground!$F$2,IF(I198=2,RarityBackground!$F$2*3,IF(I198=3,RarityBackground!$F$2*6,"Error"))))</f>
        <v/>
      </c>
      <c r="AL198" s="5" t="str">
        <f>IF(J198="","",ROUNDUP(RarityBackground!$F$6*VLOOKUP(J198, RarityBackground!$A$18:$B$27,2,0),-1))</f>
        <v/>
      </c>
      <c r="AM198" s="5" t="str">
        <f>IF(K198="","",IF(K198="N","",IF(K198="Y",ROUNDUP(RarityBackground!$F$6,-1),"")))</f>
        <v/>
      </c>
      <c r="AN198" s="5" t="str">
        <f>IF(L198="","",IF(L198=1,RarityBackground!$D$1,IF(L198=2,RarityBackground!$D$1*3,IF(L198=3,RarityBackground!$D$1*6,"Error"))))</f>
        <v/>
      </c>
      <c r="AO198" s="5" t="str">
        <f>IF(M198="","",VLOOKUP(M198,RarityBackground!$A$7:$B$17,2,0))</f>
        <v/>
      </c>
      <c r="AP198" s="5" t="str">
        <f>IF(N198="","",IF(N198="Y",AO198*RarityBackground!$F$5,IF(N198="N",AO198*(IF(RarityBackground!$F$3+(O198-1)&gt;10,10,RarityBackground!$F$3+(O198-1)))))-AO198)</f>
        <v/>
      </c>
      <c r="AQ198" s="5" t="str">
        <f t="shared" si="1"/>
        <v/>
      </c>
      <c r="AR198" s="5" t="str">
        <f>IF(Q198="","",Q198*RarityBackground!$D$5)</f>
        <v/>
      </c>
      <c r="AS198" s="5" t="str">
        <f>IF(R198="","",VLOOKUP(R198&amp;"Save1Minute", RarityBackground!$C$6:$D$20,2,0))</f>
        <v/>
      </c>
      <c r="AT198" s="5" t="str">
        <f>IF(S198="","",IF(T198="Y",ROUNDUP(S198*RarityBackground!$D$4,0),IF(T198="N",ROUNDUP(S198*RarityBackground!$D$3,0))))</f>
        <v/>
      </c>
      <c r="AU198" s="5" t="str">
        <f>IF(U198="","",IF(V198="Y",((RarityBackground!$D$4*U198)*(RarityBackground!$F$3+W198)),((RarityBackground!$D$3*U198)*(RarityBackground!$F$3+W198))))</f>
        <v/>
      </c>
      <c r="AV198" s="5" t="str">
        <f>IF(X198="","",IF(Y198="Y",(RarityBackground!$D$4*X198)*IF(Z198="Y",RarityBackground!$F$9,RarityBackground!$F$10),(RarityBackground!$D$3*X198)*IF(Z198="Y",RarityBackground!$F$9,RarityBackground!$F$10)))</f>
        <v/>
      </c>
      <c r="AW198" s="5" t="str">
        <f>IF(AA198="","",AA198*RarityBackground!$D$2)</f>
        <v/>
      </c>
      <c r="AX198" s="5" t="str">
        <f t="shared" si="2"/>
        <v/>
      </c>
      <c r="AY198" s="5" t="str">
        <f>IF(AC198="","",VLOOKUP(AC198,RarityBackground!$A$7:$B$17,2,0))</f>
        <v/>
      </c>
      <c r="AZ198" s="5" t="str">
        <f>IF(AD198="","",IF(AD198="Y",AY198*RarityBackground!$F$5,IF(AD198="N",AY198*(IF(RarityBackground!$F$3+(AE198-1)&gt;10,10,RarityBackground!$F$3+(AE198-1)))))-AY198)</f>
        <v/>
      </c>
      <c r="BA198" s="5" t="str">
        <f>IF(AF198="","",VLOOKUP(AF198,RarityBackground!$A$7:$B$17,2,0))</f>
        <v/>
      </c>
      <c r="BB198" s="5" t="str">
        <f>IF(AG198="","",IF(AG198="Y",BA198*RarityBackground!$F$5,IF(AG198="N",BA198*(IF(RarityBackground!$F$3+(AH198-1)&gt;10,10,RarityBackground!$F$3+(AH198-1)))))-BA198)</f>
        <v/>
      </c>
    </row>
    <row r="199" ht="15.75" customHeight="1">
      <c r="C199" s="6"/>
      <c r="D199" s="5" t="str">
        <f>IF(A199="","",ROUNDUP(SUM(AI199:BB199)*VLOOKUP(B199,RarityBackground!$A$1:$B$6,2,)*IF(C199="Yes",1,1.1),0))</f>
        <v/>
      </c>
      <c r="F199" s="7"/>
      <c r="I199" s="7"/>
      <c r="J199" s="7"/>
      <c r="K199" s="6"/>
      <c r="L199" s="8"/>
      <c r="M199" s="7"/>
      <c r="N199" s="6"/>
      <c r="O199" s="6"/>
      <c r="P199" s="6"/>
      <c r="Q199" s="8"/>
      <c r="R199" s="7"/>
      <c r="S199" s="7"/>
      <c r="T199" s="6"/>
      <c r="U199" s="6"/>
      <c r="V199" s="6"/>
      <c r="W199" s="6"/>
      <c r="X199" s="6"/>
      <c r="Y199" s="6"/>
      <c r="Z199" s="6"/>
      <c r="AA199" s="8"/>
      <c r="AB199" s="7"/>
      <c r="AC199" s="7"/>
      <c r="AD199" s="6"/>
      <c r="AE199" s="6"/>
      <c r="AF199" s="6"/>
      <c r="AG199" s="6"/>
      <c r="AH199" s="6"/>
      <c r="AI199" s="7" t="str">
        <f>IF(F199="","",F199+IF(G199="",0,VLOOKUP(G199,RarityBackground!$E$7:$F$9,2,0)))</f>
        <v/>
      </c>
      <c r="AJ199" s="5" t="str">
        <f>IF(H199="","",F199+IF(H199=1,RarityBackground!$F$1,IF(H199=2,RarityBackground!$F$1*3,IF(H199=3,RarityBackground!$F$1*6,"Error"))))</f>
        <v/>
      </c>
      <c r="AK199" s="5" t="str">
        <f>IF(I199="","",IF(I199=1,RarityBackground!$F$2,IF(I199=2,RarityBackground!$F$2*3,IF(I199=3,RarityBackground!$F$2*6,"Error"))))</f>
        <v/>
      </c>
      <c r="AL199" s="5" t="str">
        <f>IF(J199="","",ROUNDUP(RarityBackground!$F$6*VLOOKUP(J199, RarityBackground!$A$18:$B$27,2,0),-1))</f>
        <v/>
      </c>
      <c r="AM199" s="5" t="str">
        <f>IF(K199="","",IF(K199="N","",IF(K199="Y",ROUNDUP(RarityBackground!$F$6,-1),"")))</f>
        <v/>
      </c>
      <c r="AN199" s="5" t="str">
        <f>IF(L199="","",IF(L199=1,RarityBackground!$D$1,IF(L199=2,RarityBackground!$D$1*3,IF(L199=3,RarityBackground!$D$1*6,"Error"))))</f>
        <v/>
      </c>
      <c r="AO199" s="5" t="str">
        <f>IF(M199="","",VLOOKUP(M199,RarityBackground!$A$7:$B$17,2,0))</f>
        <v/>
      </c>
      <c r="AP199" s="5" t="str">
        <f>IF(N199="","",IF(N199="Y",AO199*RarityBackground!$F$5,IF(N199="N",AO199*(IF(RarityBackground!$F$3+(O199-1)&gt;10,10,RarityBackground!$F$3+(O199-1)))))-AO199)</f>
        <v/>
      </c>
      <c r="AQ199" s="5" t="str">
        <f t="shared" si="1"/>
        <v/>
      </c>
      <c r="AR199" s="5" t="str">
        <f>IF(Q199="","",Q199*RarityBackground!$D$5)</f>
        <v/>
      </c>
      <c r="AS199" s="5" t="str">
        <f>IF(R199="","",VLOOKUP(R199&amp;"Save1Minute", RarityBackground!$C$6:$D$20,2,0))</f>
        <v/>
      </c>
      <c r="AT199" s="5" t="str">
        <f>IF(S199="","",IF(T199="Y",ROUNDUP(S199*RarityBackground!$D$4,0),IF(T199="N",ROUNDUP(S199*RarityBackground!$D$3,0))))</f>
        <v/>
      </c>
      <c r="AU199" s="5" t="str">
        <f>IF(U199="","",IF(V199="Y",((RarityBackground!$D$4*U199)*(RarityBackground!$F$3+W199)),((RarityBackground!$D$3*U199)*(RarityBackground!$F$3+W199))))</f>
        <v/>
      </c>
      <c r="AV199" s="5" t="str">
        <f>IF(X199="","",IF(Y199="Y",(RarityBackground!$D$4*X199)*IF(Z199="Y",RarityBackground!$F$9,RarityBackground!$F$10),(RarityBackground!$D$3*X199)*IF(Z199="Y",RarityBackground!$F$9,RarityBackground!$F$10)))</f>
        <v/>
      </c>
      <c r="AW199" s="5" t="str">
        <f>IF(AA199="","",AA199*RarityBackground!$D$2)</f>
        <v/>
      </c>
      <c r="AX199" s="5" t="str">
        <f t="shared" si="2"/>
        <v/>
      </c>
      <c r="AY199" s="5" t="str">
        <f>IF(AC199="","",VLOOKUP(AC199,RarityBackground!$A$7:$B$17,2,0))</f>
        <v/>
      </c>
      <c r="AZ199" s="5" t="str">
        <f>IF(AD199="","",IF(AD199="Y",AY199*RarityBackground!$F$5,IF(AD199="N",AY199*(IF(RarityBackground!$F$3+(AE199-1)&gt;10,10,RarityBackground!$F$3+(AE199-1)))))-AY199)</f>
        <v/>
      </c>
      <c r="BA199" s="5" t="str">
        <f>IF(AF199="","",VLOOKUP(AF199,RarityBackground!$A$7:$B$17,2,0))</f>
        <v/>
      </c>
      <c r="BB199" s="5" t="str">
        <f>IF(AG199="","",IF(AG199="Y",BA199*RarityBackground!$F$5,IF(AG199="N",BA199*(IF(RarityBackground!$F$3+(AH199-1)&gt;10,10,RarityBackground!$F$3+(AH199-1)))))-BA199)</f>
        <v/>
      </c>
    </row>
    <row r="200" ht="15.75" customHeight="1">
      <c r="C200" s="6"/>
      <c r="D200" s="5" t="str">
        <f>IF(A200="","",ROUNDUP(SUM(AI200:BB200)*VLOOKUP(B200,RarityBackground!$A$1:$B$6,2,)*IF(C200="Yes",1,1.1),0))</f>
        <v/>
      </c>
      <c r="F200" s="7"/>
      <c r="I200" s="7"/>
      <c r="J200" s="7"/>
      <c r="K200" s="6"/>
      <c r="L200" s="8"/>
      <c r="M200" s="7"/>
      <c r="N200" s="6"/>
      <c r="O200" s="6"/>
      <c r="P200" s="6"/>
      <c r="Q200" s="8"/>
      <c r="R200" s="7"/>
      <c r="S200" s="7"/>
      <c r="T200" s="6"/>
      <c r="U200" s="6"/>
      <c r="V200" s="6"/>
      <c r="W200" s="6"/>
      <c r="X200" s="6"/>
      <c r="Y200" s="6"/>
      <c r="Z200" s="6"/>
      <c r="AA200" s="8"/>
      <c r="AB200" s="7"/>
      <c r="AC200" s="7"/>
      <c r="AD200" s="6"/>
      <c r="AE200" s="6"/>
      <c r="AF200" s="6"/>
      <c r="AG200" s="6"/>
      <c r="AH200" s="6"/>
      <c r="AI200" s="7" t="str">
        <f>IF(F200="","",F200+IF(G200="",0,VLOOKUP(G200,RarityBackground!$E$7:$F$9,2,0)))</f>
        <v/>
      </c>
      <c r="AJ200" s="5" t="str">
        <f>IF(H200="","",F200+IF(H200=1,RarityBackground!$F$1,IF(H200=2,RarityBackground!$F$1*3,IF(H200=3,RarityBackground!$F$1*6,"Error"))))</f>
        <v/>
      </c>
      <c r="AK200" s="5" t="str">
        <f>IF(I200="","",IF(I200=1,RarityBackground!$F$2,IF(I200=2,RarityBackground!$F$2*3,IF(I200=3,RarityBackground!$F$2*6,"Error"))))</f>
        <v/>
      </c>
      <c r="AL200" s="5" t="str">
        <f>IF(J200="","",ROUNDUP(RarityBackground!$F$6*VLOOKUP(J200, RarityBackground!$A$18:$B$27,2,0),-1))</f>
        <v/>
      </c>
      <c r="AM200" s="5" t="str">
        <f>IF(K200="","",IF(K200="N","",IF(K200="Y",ROUNDUP(RarityBackground!$F$6,-1),"")))</f>
        <v/>
      </c>
      <c r="AN200" s="5" t="str">
        <f>IF(L200="","",IF(L200=1,RarityBackground!$D$1,IF(L200=2,RarityBackground!$D$1*3,IF(L200=3,RarityBackground!$D$1*6,"Error"))))</f>
        <v/>
      </c>
      <c r="AO200" s="5" t="str">
        <f>IF(M200="","",VLOOKUP(M200,RarityBackground!$A$7:$B$17,2,0))</f>
        <v/>
      </c>
      <c r="AP200" s="5" t="str">
        <f>IF(N200="","",IF(N200="Y",AO200*RarityBackground!$F$5,IF(N200="N",AO200*(IF(RarityBackground!$F$3+(O200-1)&gt;10,10,RarityBackground!$F$3+(O200-1)))))-AO200)</f>
        <v/>
      </c>
      <c r="AQ200" s="5" t="str">
        <f t="shared" si="1"/>
        <v/>
      </c>
      <c r="AR200" s="5" t="str">
        <f>IF(Q200="","",Q200*RarityBackground!$D$5)</f>
        <v/>
      </c>
      <c r="AS200" s="5" t="str">
        <f>IF(R200="","",VLOOKUP(R200&amp;"Save1Minute", RarityBackground!$C$6:$D$20,2,0))</f>
        <v/>
      </c>
      <c r="AT200" s="5" t="str">
        <f>IF(S200="","",IF(T200="Y",ROUNDUP(S200*RarityBackground!$D$4,0),IF(T200="N",ROUNDUP(S200*RarityBackground!$D$3,0))))</f>
        <v/>
      </c>
      <c r="AU200" s="5" t="str">
        <f>IF(U200="","",IF(V200="Y",((RarityBackground!$D$4*U200)*(RarityBackground!$F$3+W200)),((RarityBackground!$D$3*U200)*(RarityBackground!$F$3+W200))))</f>
        <v/>
      </c>
      <c r="AV200" s="5" t="str">
        <f>IF(X200="","",IF(Y200="Y",(RarityBackground!$D$4*X200)*IF(Z200="Y",RarityBackground!$F$9,RarityBackground!$F$10),(RarityBackground!$D$3*X200)*IF(Z200="Y",RarityBackground!$F$9,RarityBackground!$F$10)))</f>
        <v/>
      </c>
      <c r="AW200" s="5" t="str">
        <f>IF(AA200="","",AA200*RarityBackground!$D$2)</f>
        <v/>
      </c>
      <c r="AX200" s="5" t="str">
        <f t="shared" si="2"/>
        <v/>
      </c>
      <c r="AY200" s="5" t="str">
        <f>IF(AC200="","",VLOOKUP(AC200,RarityBackground!$A$7:$B$17,2,0))</f>
        <v/>
      </c>
      <c r="AZ200" s="5" t="str">
        <f>IF(AD200="","",IF(AD200="Y",AY200*RarityBackground!$F$5,IF(AD200="N",AY200*(IF(RarityBackground!$F$3+(AE200-1)&gt;10,10,RarityBackground!$F$3+(AE200-1)))))-AY200)</f>
        <v/>
      </c>
      <c r="BA200" s="5" t="str">
        <f>IF(AF200="","",VLOOKUP(AF200,RarityBackground!$A$7:$B$17,2,0))</f>
        <v/>
      </c>
      <c r="BB200" s="5" t="str">
        <f>IF(AG200="","",IF(AG200="Y",BA200*RarityBackground!$F$5,IF(AG200="N",BA200*(IF(RarityBackground!$F$3+(AH200-1)&gt;10,10,RarityBackground!$F$3+(AH200-1)))))-BA200)</f>
        <v/>
      </c>
    </row>
    <row r="201" ht="15.75" customHeight="1">
      <c r="C201" s="6"/>
      <c r="D201" s="5" t="str">
        <f>IF(A201="","",ROUNDUP(SUM(AI201:BB201)*VLOOKUP(B201,RarityBackground!$A$1:$B$6,2,)*IF(C201="Yes",1,1.1),0))</f>
        <v/>
      </c>
      <c r="F201" s="7"/>
      <c r="I201" s="7"/>
      <c r="J201" s="7"/>
      <c r="K201" s="6"/>
      <c r="L201" s="8"/>
      <c r="M201" s="7"/>
      <c r="N201" s="6"/>
      <c r="O201" s="6"/>
      <c r="P201" s="6"/>
      <c r="Q201" s="8"/>
      <c r="R201" s="7"/>
      <c r="S201" s="7"/>
      <c r="T201" s="6"/>
      <c r="U201" s="6"/>
      <c r="V201" s="6"/>
      <c r="W201" s="6"/>
      <c r="X201" s="6"/>
      <c r="Y201" s="6"/>
      <c r="Z201" s="6"/>
      <c r="AA201" s="8"/>
      <c r="AB201" s="7"/>
      <c r="AC201" s="7"/>
      <c r="AD201" s="6"/>
      <c r="AE201" s="6"/>
      <c r="AF201" s="6"/>
      <c r="AG201" s="6"/>
      <c r="AH201" s="6"/>
      <c r="AI201" s="7" t="str">
        <f>IF(F201="","",F201+IF(G201="",0,VLOOKUP(G201,RarityBackground!$E$7:$F$9,2,0)))</f>
        <v/>
      </c>
      <c r="AJ201" s="5" t="str">
        <f>IF(H201="","",F201+IF(H201=1,RarityBackground!$F$1,IF(H201=2,RarityBackground!$F$1*3,IF(H201=3,RarityBackground!$F$1*6,"Error"))))</f>
        <v/>
      </c>
      <c r="AK201" s="5" t="str">
        <f>IF(I201="","",IF(I201=1,RarityBackground!$F$2,IF(I201=2,RarityBackground!$F$2*3,IF(I201=3,RarityBackground!$F$2*6,"Error"))))</f>
        <v/>
      </c>
      <c r="AL201" s="5" t="str">
        <f>IF(J201="","",ROUNDUP(RarityBackground!$F$6*VLOOKUP(J201, RarityBackground!$A$18:$B$27,2,0),-1))</f>
        <v/>
      </c>
      <c r="AM201" s="5" t="str">
        <f>IF(K201="","",IF(K201="N","",IF(K201="Y",ROUNDUP(RarityBackground!$F$6,-1),"")))</f>
        <v/>
      </c>
      <c r="AN201" s="5" t="str">
        <f>IF(L201="","",IF(L201=1,RarityBackground!$D$1,IF(L201=2,RarityBackground!$D$1*3,IF(L201=3,RarityBackground!$D$1*6,"Error"))))</f>
        <v/>
      </c>
      <c r="AO201" s="5" t="str">
        <f>IF(M201="","",VLOOKUP(M201,RarityBackground!$A$7:$B$17,2,0))</f>
        <v/>
      </c>
      <c r="AP201" s="5" t="str">
        <f>IF(N201="","",IF(N201="Y",AO201*RarityBackground!$F$5,IF(N201="N",AO201*(IF(RarityBackground!$F$3+(O201-1)&gt;10,10,RarityBackground!$F$3+(O201-1)))))-AO201)</f>
        <v/>
      </c>
      <c r="AQ201" s="5" t="str">
        <f t="shared" si="1"/>
        <v/>
      </c>
      <c r="AR201" s="5" t="str">
        <f>IF(Q201="","",Q201*RarityBackground!$D$5)</f>
        <v/>
      </c>
      <c r="AS201" s="5" t="str">
        <f>IF(R201="","",VLOOKUP(R201&amp;"Save1Minute", RarityBackground!$C$6:$D$20,2,0))</f>
        <v/>
      </c>
      <c r="AT201" s="5" t="str">
        <f>IF(S201="","",IF(T201="Y",ROUNDUP(S201*RarityBackground!$D$4,0),IF(T201="N",ROUNDUP(S201*RarityBackground!$D$3,0))))</f>
        <v/>
      </c>
      <c r="AU201" s="5" t="str">
        <f>IF(U201="","",IF(V201="Y",((RarityBackground!$D$4*U201)*(RarityBackground!$F$3+W201)),((RarityBackground!$D$3*U201)*(RarityBackground!$F$3+W201))))</f>
        <v/>
      </c>
      <c r="AV201" s="5" t="str">
        <f>IF(X201="","",IF(Y201="Y",(RarityBackground!$D$4*X201)*IF(Z201="Y",RarityBackground!$F$9,RarityBackground!$F$10),(RarityBackground!$D$3*X201)*IF(Z201="Y",RarityBackground!$F$9,RarityBackground!$F$10)))</f>
        <v/>
      </c>
      <c r="AW201" s="5" t="str">
        <f>IF(AA201="","",AA201*RarityBackground!$D$2)</f>
        <v/>
      </c>
      <c r="AX201" s="5" t="str">
        <f t="shared" si="2"/>
        <v/>
      </c>
      <c r="AY201" s="5" t="str">
        <f>IF(AC201="","",VLOOKUP(AC201,RarityBackground!$A$7:$B$17,2,0))</f>
        <v/>
      </c>
      <c r="AZ201" s="5" t="str">
        <f>IF(AD201="","",IF(AD201="Y",AY201*RarityBackground!$F$5,IF(AD201="N",AY201*(IF(RarityBackground!$F$3+(AE201-1)&gt;10,10,RarityBackground!$F$3+(AE201-1)))))-AY201)</f>
        <v/>
      </c>
      <c r="BA201" s="5" t="str">
        <f>IF(AF201="","",VLOOKUP(AF201,RarityBackground!$A$7:$B$17,2,0))</f>
        <v/>
      </c>
      <c r="BB201" s="5" t="str">
        <f>IF(AG201="","",IF(AG201="Y",BA201*RarityBackground!$F$5,IF(AG201="N",BA201*(IF(RarityBackground!$F$3+(AH201-1)&gt;10,10,RarityBackground!$F$3+(AH201-1)))))-BA201)</f>
        <v/>
      </c>
    </row>
    <row r="202" ht="15.75" customHeight="1">
      <c r="C202" s="6"/>
      <c r="D202" s="5" t="str">
        <f>IF(A202="","",ROUNDUP(SUM(AI202:BB202)*VLOOKUP(B202,RarityBackground!$A$1:$B$6,2,)*IF(C202="Yes",1,1.1),0))</f>
        <v/>
      </c>
      <c r="F202" s="7"/>
      <c r="I202" s="7"/>
      <c r="J202" s="7"/>
      <c r="K202" s="6"/>
      <c r="L202" s="8"/>
      <c r="M202" s="7"/>
      <c r="N202" s="6"/>
      <c r="O202" s="6"/>
      <c r="P202" s="6"/>
      <c r="Q202" s="8"/>
      <c r="R202" s="7"/>
      <c r="S202" s="7"/>
      <c r="T202" s="6"/>
      <c r="U202" s="6"/>
      <c r="V202" s="6"/>
      <c r="W202" s="6"/>
      <c r="X202" s="6"/>
      <c r="Y202" s="6"/>
      <c r="Z202" s="6"/>
      <c r="AA202" s="8"/>
      <c r="AB202" s="7"/>
      <c r="AC202" s="7"/>
      <c r="AD202" s="6"/>
      <c r="AE202" s="6"/>
      <c r="AF202" s="6"/>
      <c r="AG202" s="6"/>
      <c r="AH202" s="6"/>
      <c r="AI202" s="7" t="str">
        <f>IF(F202="","",F202+IF(G202="",0,VLOOKUP(G202,RarityBackground!$E$7:$F$9,2,0)))</f>
        <v/>
      </c>
      <c r="AJ202" s="5" t="str">
        <f>IF(H202="","",F202+IF(H202=1,RarityBackground!$F$1,IF(H202=2,RarityBackground!$F$1*3,IF(H202=3,RarityBackground!$F$1*6,"Error"))))</f>
        <v/>
      </c>
      <c r="AK202" s="5" t="str">
        <f>IF(I202="","",IF(I202=1,RarityBackground!$F$2,IF(I202=2,RarityBackground!$F$2*3,IF(I202=3,RarityBackground!$F$2*6,"Error"))))</f>
        <v/>
      </c>
      <c r="AL202" s="5" t="str">
        <f>IF(J202="","",ROUNDUP(RarityBackground!$F$6*VLOOKUP(J202, RarityBackground!$A$18:$B$27,2,0),-1))</f>
        <v/>
      </c>
      <c r="AM202" s="5" t="str">
        <f>IF(K202="","",IF(K202="N","",IF(K202="Y",ROUNDUP(RarityBackground!$F$6,-1),"")))</f>
        <v/>
      </c>
      <c r="AN202" s="5" t="str">
        <f>IF(L202="","",IF(L202=1,RarityBackground!$D$1,IF(L202=2,RarityBackground!$D$1*3,IF(L202=3,RarityBackground!$D$1*6,"Error"))))</f>
        <v/>
      </c>
      <c r="AO202" s="5" t="str">
        <f>IF(M202="","",VLOOKUP(M202,RarityBackground!$A$7:$B$17,2,0))</f>
        <v/>
      </c>
      <c r="AP202" s="5" t="str">
        <f>IF(N202="","",IF(N202="Y",AO202*RarityBackground!$F$5,IF(N202="N",AO202*(IF(RarityBackground!$F$3+(O202-1)&gt;10,10,RarityBackground!$F$3+(O202-1)))))-AO202)</f>
        <v/>
      </c>
      <c r="AQ202" s="5" t="str">
        <f t="shared" si="1"/>
        <v/>
      </c>
      <c r="AR202" s="5" t="str">
        <f>IF(Q202="","",Q202*RarityBackground!$D$5)</f>
        <v/>
      </c>
      <c r="AS202" s="5" t="str">
        <f>IF(R202="","",VLOOKUP(R202&amp;"Save1Minute", RarityBackground!$C$6:$D$20,2,0))</f>
        <v/>
      </c>
      <c r="AT202" s="5" t="str">
        <f>IF(S202="","",IF(T202="Y",ROUNDUP(S202*RarityBackground!$D$4,0),IF(T202="N",ROUNDUP(S202*RarityBackground!$D$3,0))))</f>
        <v/>
      </c>
      <c r="AU202" s="5" t="str">
        <f>IF(U202="","",IF(V202="Y",((RarityBackground!$D$4*U202)*(RarityBackground!$F$3+W202)),((RarityBackground!$D$3*U202)*(RarityBackground!$F$3+W202))))</f>
        <v/>
      </c>
      <c r="AV202" s="5" t="str">
        <f>IF(X202="","",IF(Y202="Y",(RarityBackground!$D$4*X202)*IF(Z202="Y",RarityBackground!$F$9,RarityBackground!$F$10),(RarityBackground!$D$3*X202)*IF(Z202="Y",RarityBackground!$F$9,RarityBackground!$F$10)))</f>
        <v/>
      </c>
      <c r="AW202" s="5" t="str">
        <f>IF(AA202="","",AA202*RarityBackground!$D$2)</f>
        <v/>
      </c>
      <c r="AX202" s="5" t="str">
        <f t="shared" si="2"/>
        <v/>
      </c>
      <c r="AY202" s="5" t="str">
        <f>IF(AC202="","",VLOOKUP(AC202,RarityBackground!$A$7:$B$17,2,0))</f>
        <v/>
      </c>
      <c r="AZ202" s="5" t="str">
        <f>IF(AD202="","",IF(AD202="Y",AY202*RarityBackground!$F$5,IF(AD202="N",AY202*(IF(RarityBackground!$F$3+(AE202-1)&gt;10,10,RarityBackground!$F$3+(AE202-1)))))-AY202)</f>
        <v/>
      </c>
      <c r="BA202" s="5" t="str">
        <f>IF(AF202="","",VLOOKUP(AF202,RarityBackground!$A$7:$B$17,2,0))</f>
        <v/>
      </c>
      <c r="BB202" s="5" t="str">
        <f>IF(AG202="","",IF(AG202="Y",BA202*RarityBackground!$F$5,IF(AG202="N",BA202*(IF(RarityBackground!$F$3+(AH202-1)&gt;10,10,RarityBackground!$F$3+(AH202-1)))))-BA202)</f>
        <v/>
      </c>
    </row>
    <row r="203" ht="15.75" customHeight="1">
      <c r="C203" s="6"/>
      <c r="D203" s="5" t="str">
        <f>IF(A203="","",ROUNDUP(SUM(AI203:BB203)*VLOOKUP(B203,RarityBackground!$A$1:$B$6,2,)*IF(C203="Yes",1,1.1),0))</f>
        <v/>
      </c>
      <c r="F203" s="7"/>
      <c r="I203" s="7"/>
      <c r="J203" s="7"/>
      <c r="K203" s="6"/>
      <c r="L203" s="8"/>
      <c r="M203" s="7"/>
      <c r="N203" s="6"/>
      <c r="O203" s="6"/>
      <c r="P203" s="6"/>
      <c r="Q203" s="8"/>
      <c r="R203" s="7"/>
      <c r="S203" s="7"/>
      <c r="T203" s="6"/>
      <c r="U203" s="6"/>
      <c r="V203" s="6"/>
      <c r="W203" s="6"/>
      <c r="X203" s="6"/>
      <c r="Y203" s="6"/>
      <c r="Z203" s="6"/>
      <c r="AA203" s="8"/>
      <c r="AB203" s="7"/>
      <c r="AC203" s="7"/>
      <c r="AD203" s="6"/>
      <c r="AE203" s="6"/>
      <c r="AF203" s="6"/>
      <c r="AG203" s="6"/>
      <c r="AH203" s="6"/>
      <c r="AI203" s="7" t="str">
        <f>IF(F203="","",F203+IF(G203="",0,VLOOKUP(G203,RarityBackground!$E$7:$F$9,2,0)))</f>
        <v/>
      </c>
      <c r="AJ203" s="5" t="str">
        <f>IF(H203="","",F203+IF(H203=1,RarityBackground!$F$1,IF(H203=2,RarityBackground!$F$1*3,IF(H203=3,RarityBackground!$F$1*6,"Error"))))</f>
        <v/>
      </c>
      <c r="AK203" s="5" t="str">
        <f>IF(I203="","",IF(I203=1,RarityBackground!$F$2,IF(I203=2,RarityBackground!$F$2*3,IF(I203=3,RarityBackground!$F$2*6,"Error"))))</f>
        <v/>
      </c>
      <c r="AL203" s="5" t="str">
        <f>IF(J203="","",ROUNDUP(RarityBackground!$F$6*VLOOKUP(J203, RarityBackground!$A$18:$B$27,2,0),-1))</f>
        <v/>
      </c>
      <c r="AM203" s="5" t="str">
        <f>IF(K203="","",IF(K203="N","",IF(K203="Y",ROUNDUP(RarityBackground!$F$6,-1),"")))</f>
        <v/>
      </c>
      <c r="AN203" s="5" t="str">
        <f>IF(L203="","",IF(L203=1,RarityBackground!$D$1,IF(L203=2,RarityBackground!$D$1*3,IF(L203=3,RarityBackground!$D$1*6,"Error"))))</f>
        <v/>
      </c>
      <c r="AO203" s="5" t="str">
        <f>IF(M203="","",VLOOKUP(M203,RarityBackground!$A$7:$B$17,2,0))</f>
        <v/>
      </c>
      <c r="AP203" s="5" t="str">
        <f>IF(N203="","",IF(N203="Y",AO203*RarityBackground!$F$5,IF(N203="N",AO203*(IF(RarityBackground!$F$3+(O203-1)&gt;10,10,RarityBackground!$F$3+(O203-1)))))-AO203)</f>
        <v/>
      </c>
      <c r="AQ203" s="5" t="str">
        <f t="shared" si="1"/>
        <v/>
      </c>
      <c r="AR203" s="5" t="str">
        <f>IF(Q203="","",Q203*RarityBackground!$D$5)</f>
        <v/>
      </c>
      <c r="AS203" s="5" t="str">
        <f>IF(R203="","",VLOOKUP(R203&amp;"Save1Minute", RarityBackground!$C$6:$D$20,2,0))</f>
        <v/>
      </c>
      <c r="AT203" s="5" t="str">
        <f>IF(S203="","",IF(T203="Y",ROUNDUP(S203*RarityBackground!$D$4,0),IF(T203="N",ROUNDUP(S203*RarityBackground!$D$3,0))))</f>
        <v/>
      </c>
      <c r="AU203" s="5" t="str">
        <f>IF(U203="","",IF(V203="Y",((RarityBackground!$D$4*U203)*(RarityBackground!$F$3+W203)),((RarityBackground!$D$3*U203)*(RarityBackground!$F$3+W203))))</f>
        <v/>
      </c>
      <c r="AV203" s="5" t="str">
        <f>IF(X203="","",IF(Y203="Y",(RarityBackground!$D$4*X203)*IF(Z203="Y",RarityBackground!$F$9,RarityBackground!$F$10),(RarityBackground!$D$3*X203)*IF(Z203="Y",RarityBackground!$F$9,RarityBackground!$F$10)))</f>
        <v/>
      </c>
      <c r="AW203" s="5" t="str">
        <f>IF(AA203="","",AA203*RarityBackground!$D$2)</f>
        <v/>
      </c>
      <c r="AX203" s="5" t="str">
        <f t="shared" si="2"/>
        <v/>
      </c>
      <c r="AY203" s="5" t="str">
        <f>IF(AC203="","",VLOOKUP(AC203,RarityBackground!$A$7:$B$17,2,0))</f>
        <v/>
      </c>
      <c r="AZ203" s="5" t="str">
        <f>IF(AD203="","",IF(AD203="Y",AY203*RarityBackground!$F$5,IF(AD203="N",AY203*(IF(RarityBackground!$F$3+(AE203-1)&gt;10,10,RarityBackground!$F$3+(AE203-1)))))-AY203)</f>
        <v/>
      </c>
      <c r="BA203" s="5" t="str">
        <f>IF(AF203="","",VLOOKUP(AF203,RarityBackground!$A$7:$B$17,2,0))</f>
        <v/>
      </c>
      <c r="BB203" s="5" t="str">
        <f>IF(AG203="","",IF(AG203="Y",BA203*RarityBackground!$F$5,IF(AG203="N",BA203*(IF(RarityBackground!$F$3+(AH203-1)&gt;10,10,RarityBackground!$F$3+(AH203-1)))))-BA203)</f>
        <v/>
      </c>
    </row>
    <row r="204" ht="15.75" customHeight="1">
      <c r="C204" s="6"/>
      <c r="D204" s="5" t="str">
        <f>IF(A204="","",ROUNDUP(SUM(AI204:BB204)*VLOOKUP(B204,RarityBackground!$A$1:$B$6,2,)*IF(C204="Yes",1,1.1),0))</f>
        <v/>
      </c>
      <c r="F204" s="7"/>
      <c r="I204" s="7"/>
      <c r="J204" s="7"/>
      <c r="K204" s="6"/>
      <c r="L204" s="8"/>
      <c r="M204" s="7"/>
      <c r="N204" s="6"/>
      <c r="O204" s="6"/>
      <c r="P204" s="6"/>
      <c r="Q204" s="8"/>
      <c r="R204" s="7"/>
      <c r="S204" s="7"/>
      <c r="T204" s="6"/>
      <c r="U204" s="6"/>
      <c r="V204" s="6"/>
      <c r="W204" s="6"/>
      <c r="X204" s="6"/>
      <c r="Y204" s="6"/>
      <c r="Z204" s="6"/>
      <c r="AA204" s="8"/>
      <c r="AB204" s="7"/>
      <c r="AC204" s="7"/>
      <c r="AD204" s="6"/>
      <c r="AE204" s="6"/>
      <c r="AF204" s="6"/>
      <c r="AG204" s="6"/>
      <c r="AH204" s="6"/>
      <c r="AI204" s="7" t="str">
        <f>IF(F204="","",F204+IF(G204="",0,VLOOKUP(G204,RarityBackground!$E$7:$F$9,2,0)))</f>
        <v/>
      </c>
      <c r="AJ204" s="5" t="str">
        <f>IF(H204="","",F204+IF(H204=1,RarityBackground!$F$1,IF(H204=2,RarityBackground!$F$1*3,IF(H204=3,RarityBackground!$F$1*6,"Error"))))</f>
        <v/>
      </c>
      <c r="AK204" s="5" t="str">
        <f>IF(I204="","",IF(I204=1,RarityBackground!$F$2,IF(I204=2,RarityBackground!$F$2*3,IF(I204=3,RarityBackground!$F$2*6,"Error"))))</f>
        <v/>
      </c>
      <c r="AL204" s="5" t="str">
        <f>IF(J204="","",ROUNDUP(RarityBackground!$F$6*VLOOKUP(J204, RarityBackground!$A$18:$B$27,2,0),-1))</f>
        <v/>
      </c>
      <c r="AM204" s="5" t="str">
        <f>IF(K204="","",IF(K204="N","",IF(K204="Y",ROUNDUP(RarityBackground!$F$6,-1),"")))</f>
        <v/>
      </c>
      <c r="AN204" s="5" t="str">
        <f>IF(L204="","",IF(L204=1,RarityBackground!$D$1,IF(L204=2,RarityBackground!$D$1*3,IF(L204=3,RarityBackground!$D$1*6,"Error"))))</f>
        <v/>
      </c>
      <c r="AO204" s="5" t="str">
        <f>IF(M204="","",VLOOKUP(M204,RarityBackground!$A$7:$B$17,2,0))</f>
        <v/>
      </c>
      <c r="AP204" s="5" t="str">
        <f>IF(N204="","",IF(N204="Y",AO204*RarityBackground!$F$5,IF(N204="N",AO204*(IF(RarityBackground!$F$3+(O204-1)&gt;10,10,RarityBackground!$F$3+(O204-1)))))-AO204)</f>
        <v/>
      </c>
      <c r="AQ204" s="5" t="str">
        <f t="shared" si="1"/>
        <v/>
      </c>
      <c r="AR204" s="5" t="str">
        <f>IF(Q204="","",Q204*RarityBackground!$D$5)</f>
        <v/>
      </c>
      <c r="AS204" s="5" t="str">
        <f>IF(R204="","",VLOOKUP(R204&amp;"Save1Minute", RarityBackground!$C$6:$D$20,2,0))</f>
        <v/>
      </c>
      <c r="AT204" s="5" t="str">
        <f>IF(S204="","",IF(T204="Y",ROUNDUP(S204*RarityBackground!$D$4,0),IF(T204="N",ROUNDUP(S204*RarityBackground!$D$3,0))))</f>
        <v/>
      </c>
      <c r="AU204" s="5" t="str">
        <f>IF(U204="","",IF(V204="Y",((RarityBackground!$D$4*U204)*(RarityBackground!$F$3+W204)),((RarityBackground!$D$3*U204)*(RarityBackground!$F$3+W204))))</f>
        <v/>
      </c>
      <c r="AV204" s="5" t="str">
        <f>IF(X204="","",IF(Y204="Y",(RarityBackground!$D$4*X204)*IF(Z204="Y",RarityBackground!$F$9,RarityBackground!$F$10),(RarityBackground!$D$3*X204)*IF(Z204="Y",RarityBackground!$F$9,RarityBackground!$F$10)))</f>
        <v/>
      </c>
      <c r="AW204" s="5" t="str">
        <f>IF(AA204="","",AA204*RarityBackground!$D$2)</f>
        <v/>
      </c>
      <c r="AX204" s="5" t="str">
        <f t="shared" si="2"/>
        <v/>
      </c>
      <c r="AY204" s="5" t="str">
        <f>IF(AC204="","",VLOOKUP(AC204,RarityBackground!$A$7:$B$17,2,0))</f>
        <v/>
      </c>
      <c r="AZ204" s="5" t="str">
        <f>IF(AD204="","",IF(AD204="Y",AY204*RarityBackground!$F$5,IF(AD204="N",AY204*(IF(RarityBackground!$F$3+(AE204-1)&gt;10,10,RarityBackground!$F$3+(AE204-1)))))-AY204)</f>
        <v/>
      </c>
      <c r="BA204" s="5" t="str">
        <f>IF(AF204="","",VLOOKUP(AF204,RarityBackground!$A$7:$B$17,2,0))</f>
        <v/>
      </c>
      <c r="BB204" s="5" t="str">
        <f>IF(AG204="","",IF(AG204="Y",BA204*RarityBackground!$F$5,IF(AG204="N",BA204*(IF(RarityBackground!$F$3+(AH204-1)&gt;10,10,RarityBackground!$F$3+(AH204-1)))))-BA204)</f>
        <v/>
      </c>
    </row>
    <row r="205" ht="15.75" customHeight="1">
      <c r="C205" s="6"/>
      <c r="D205" s="5" t="str">
        <f>IF(A205="","",ROUNDUP(SUM(AI205:BB205)*VLOOKUP(B205,RarityBackground!$A$1:$B$6,2,)*IF(C205="Yes",1,1.1),0))</f>
        <v/>
      </c>
      <c r="F205" s="7"/>
      <c r="I205" s="7"/>
      <c r="J205" s="7"/>
      <c r="K205" s="6"/>
      <c r="L205" s="8"/>
      <c r="M205" s="7"/>
      <c r="N205" s="6"/>
      <c r="O205" s="6"/>
      <c r="P205" s="6"/>
      <c r="Q205" s="8"/>
      <c r="R205" s="7"/>
      <c r="S205" s="7"/>
      <c r="T205" s="6"/>
      <c r="U205" s="6"/>
      <c r="V205" s="6"/>
      <c r="W205" s="6"/>
      <c r="X205" s="6"/>
      <c r="Y205" s="6"/>
      <c r="Z205" s="6"/>
      <c r="AA205" s="8"/>
      <c r="AB205" s="7"/>
      <c r="AC205" s="7"/>
      <c r="AD205" s="6"/>
      <c r="AE205" s="6"/>
      <c r="AF205" s="6"/>
      <c r="AG205" s="6"/>
      <c r="AH205" s="6"/>
      <c r="AI205" s="7" t="str">
        <f>IF(F205="","",F205+IF(G205="",0,VLOOKUP(G205,RarityBackground!$E$7:$F$9,2,0)))</f>
        <v/>
      </c>
      <c r="AJ205" s="5" t="str">
        <f>IF(H205="","",F205+IF(H205=1,RarityBackground!$F$1,IF(H205=2,RarityBackground!$F$1*3,IF(H205=3,RarityBackground!$F$1*6,"Error"))))</f>
        <v/>
      </c>
      <c r="AK205" s="5" t="str">
        <f>IF(I205="","",IF(I205=1,RarityBackground!$F$2,IF(I205=2,RarityBackground!$F$2*3,IF(I205=3,RarityBackground!$F$2*6,"Error"))))</f>
        <v/>
      </c>
      <c r="AL205" s="5" t="str">
        <f>IF(J205="","",ROUNDUP(RarityBackground!$F$6*VLOOKUP(J205, RarityBackground!$A$18:$B$27,2,0),-1))</f>
        <v/>
      </c>
      <c r="AM205" s="5" t="str">
        <f>IF(K205="","",IF(K205="N","",IF(K205="Y",ROUNDUP(RarityBackground!$F$6,-1),"")))</f>
        <v/>
      </c>
      <c r="AN205" s="5" t="str">
        <f>IF(L205="","",IF(L205=1,RarityBackground!$D$1,IF(L205=2,RarityBackground!$D$1*3,IF(L205=3,RarityBackground!$D$1*6,"Error"))))</f>
        <v/>
      </c>
      <c r="AO205" s="5" t="str">
        <f>IF(M205="","",VLOOKUP(M205,RarityBackground!$A$7:$B$17,2,0))</f>
        <v/>
      </c>
      <c r="AP205" s="5" t="str">
        <f>IF(N205="","",IF(N205="Y",AO205*RarityBackground!$F$5,IF(N205="N",AO205*(IF(RarityBackground!$F$3+(O205-1)&gt;10,10,RarityBackground!$F$3+(O205-1)))))-AO205)</f>
        <v/>
      </c>
      <c r="AQ205" s="5" t="str">
        <f t="shared" si="1"/>
        <v/>
      </c>
      <c r="AR205" s="5" t="str">
        <f>IF(Q205="","",Q205*RarityBackground!$D$5)</f>
        <v/>
      </c>
      <c r="AS205" s="5" t="str">
        <f>IF(R205="","",VLOOKUP(R205&amp;"Save1Minute", RarityBackground!$C$6:$D$20,2,0))</f>
        <v/>
      </c>
      <c r="AT205" s="5" t="str">
        <f>IF(S205="","",IF(T205="Y",ROUNDUP(S205*RarityBackground!$D$4,0),IF(T205="N",ROUNDUP(S205*RarityBackground!$D$3,0))))</f>
        <v/>
      </c>
      <c r="AU205" s="5" t="str">
        <f>IF(U205="","",IF(V205="Y",((RarityBackground!$D$4*U205)*(RarityBackground!$F$3+W205)),((RarityBackground!$D$3*U205)*(RarityBackground!$F$3+W205))))</f>
        <v/>
      </c>
      <c r="AV205" s="5" t="str">
        <f>IF(X205="","",IF(Y205="Y",(RarityBackground!$D$4*X205)*IF(Z205="Y",RarityBackground!$F$9,RarityBackground!$F$10),(RarityBackground!$D$3*X205)*IF(Z205="Y",RarityBackground!$F$9,RarityBackground!$F$10)))</f>
        <v/>
      </c>
      <c r="AW205" s="5" t="str">
        <f>IF(AA205="","",AA205*RarityBackground!$D$2)</f>
        <v/>
      </c>
      <c r="AX205" s="5" t="str">
        <f t="shared" si="2"/>
        <v/>
      </c>
      <c r="AY205" s="5" t="str">
        <f>IF(AC205="","",VLOOKUP(AC205,RarityBackground!$A$7:$B$17,2,0))</f>
        <v/>
      </c>
      <c r="AZ205" s="5" t="str">
        <f>IF(AD205="","",IF(AD205="Y",AY205*RarityBackground!$F$5,IF(AD205="N",AY205*(IF(RarityBackground!$F$3+(AE205-1)&gt;10,10,RarityBackground!$F$3+(AE205-1)))))-AY205)</f>
        <v/>
      </c>
      <c r="BA205" s="5" t="str">
        <f>IF(AF205="","",VLOOKUP(AF205,RarityBackground!$A$7:$B$17,2,0))</f>
        <v/>
      </c>
      <c r="BB205" s="5" t="str">
        <f>IF(AG205="","",IF(AG205="Y",BA205*RarityBackground!$F$5,IF(AG205="N",BA205*(IF(RarityBackground!$F$3+(AH205-1)&gt;10,10,RarityBackground!$F$3+(AH205-1)))))-BA205)</f>
        <v/>
      </c>
    </row>
    <row r="206" ht="15.75" customHeight="1">
      <c r="C206" s="6"/>
      <c r="D206" s="5" t="str">
        <f>IF(A206="","",ROUNDUP(SUM(AI206:BB206)*VLOOKUP(B206,RarityBackground!$A$1:$B$6,2,)*IF(C206="Yes",1,1.1),0))</f>
        <v/>
      </c>
      <c r="F206" s="7"/>
      <c r="I206" s="7"/>
      <c r="J206" s="7"/>
      <c r="K206" s="6"/>
      <c r="L206" s="8"/>
      <c r="M206" s="7"/>
      <c r="N206" s="6"/>
      <c r="O206" s="6"/>
      <c r="P206" s="6"/>
      <c r="Q206" s="8"/>
      <c r="R206" s="7"/>
      <c r="S206" s="7"/>
      <c r="T206" s="6"/>
      <c r="U206" s="6"/>
      <c r="V206" s="6"/>
      <c r="W206" s="6"/>
      <c r="X206" s="6"/>
      <c r="Y206" s="6"/>
      <c r="Z206" s="6"/>
      <c r="AA206" s="8"/>
      <c r="AB206" s="7"/>
      <c r="AC206" s="7"/>
      <c r="AD206" s="6"/>
      <c r="AE206" s="6"/>
      <c r="AF206" s="6"/>
      <c r="AG206" s="6"/>
      <c r="AH206" s="6"/>
      <c r="AI206" s="7" t="str">
        <f>IF(F206="","",F206+IF(G206="",0,VLOOKUP(G206,RarityBackground!$E$7:$F$9,2,0)))</f>
        <v/>
      </c>
      <c r="AJ206" s="5" t="str">
        <f>IF(H206="","",F206+IF(H206=1,RarityBackground!$F$1,IF(H206=2,RarityBackground!$F$1*3,IF(H206=3,RarityBackground!$F$1*6,"Error"))))</f>
        <v/>
      </c>
      <c r="AK206" s="5" t="str">
        <f>IF(I206="","",IF(I206=1,RarityBackground!$F$2,IF(I206=2,RarityBackground!$F$2*3,IF(I206=3,RarityBackground!$F$2*6,"Error"))))</f>
        <v/>
      </c>
      <c r="AL206" s="5" t="str">
        <f>IF(J206="","",ROUNDUP(RarityBackground!$F$6*VLOOKUP(J206, RarityBackground!$A$18:$B$27,2,0),-1))</f>
        <v/>
      </c>
      <c r="AM206" s="5" t="str">
        <f>IF(K206="","",IF(K206="N","",IF(K206="Y",ROUNDUP(RarityBackground!$F$6,-1),"")))</f>
        <v/>
      </c>
      <c r="AN206" s="5" t="str">
        <f>IF(L206="","",IF(L206=1,RarityBackground!$D$1,IF(L206=2,RarityBackground!$D$1*3,IF(L206=3,RarityBackground!$D$1*6,"Error"))))</f>
        <v/>
      </c>
      <c r="AO206" s="5" t="str">
        <f>IF(M206="","",VLOOKUP(M206,RarityBackground!$A$7:$B$17,2,0))</f>
        <v/>
      </c>
      <c r="AP206" s="5" t="str">
        <f>IF(N206="","",IF(N206="Y",AO206*RarityBackground!$F$5,IF(N206="N",AO206*(IF(RarityBackground!$F$3+(O206-1)&gt;10,10,RarityBackground!$F$3+(O206-1)))))-AO206)</f>
        <v/>
      </c>
      <c r="AQ206" s="5" t="str">
        <f t="shared" si="1"/>
        <v/>
      </c>
      <c r="AR206" s="5" t="str">
        <f>IF(Q206="","",Q206*RarityBackground!$D$5)</f>
        <v/>
      </c>
      <c r="AS206" s="5" t="str">
        <f>IF(R206="","",VLOOKUP(R206&amp;"Save1Minute", RarityBackground!$C$6:$D$20,2,0))</f>
        <v/>
      </c>
      <c r="AT206" s="5" t="str">
        <f>IF(S206="","",IF(T206="Y",ROUNDUP(S206*RarityBackground!$D$4,0),IF(T206="N",ROUNDUP(S206*RarityBackground!$D$3,0))))</f>
        <v/>
      </c>
      <c r="AU206" s="5" t="str">
        <f>IF(U206="","",IF(V206="Y",((RarityBackground!$D$4*U206)*(RarityBackground!$F$3+W206)),((RarityBackground!$D$3*U206)*(RarityBackground!$F$3+W206))))</f>
        <v/>
      </c>
      <c r="AV206" s="5" t="str">
        <f>IF(X206="","",IF(Y206="Y",(RarityBackground!$D$4*X206)*IF(Z206="Y",RarityBackground!$F$9,RarityBackground!$F$10),(RarityBackground!$D$3*X206)*IF(Z206="Y",RarityBackground!$F$9,RarityBackground!$F$10)))</f>
        <v/>
      </c>
      <c r="AW206" s="5" t="str">
        <f>IF(AA206="","",AA206*RarityBackground!$D$2)</f>
        <v/>
      </c>
      <c r="AX206" s="5" t="str">
        <f t="shared" si="2"/>
        <v/>
      </c>
      <c r="AY206" s="5" t="str">
        <f>IF(AC206="","",VLOOKUP(AC206,RarityBackground!$A$7:$B$17,2,0))</f>
        <v/>
      </c>
      <c r="AZ206" s="5" t="str">
        <f>IF(AD206="","",IF(AD206="Y",AY206*RarityBackground!$F$5,IF(AD206="N",AY206*(IF(RarityBackground!$F$3+(AE206-1)&gt;10,10,RarityBackground!$F$3+(AE206-1)))))-AY206)</f>
        <v/>
      </c>
      <c r="BA206" s="5" t="str">
        <f>IF(AF206="","",VLOOKUP(AF206,RarityBackground!$A$7:$B$17,2,0))</f>
        <v/>
      </c>
      <c r="BB206" s="5" t="str">
        <f>IF(AG206="","",IF(AG206="Y",BA206*RarityBackground!$F$5,IF(AG206="N",BA206*(IF(RarityBackground!$F$3+(AH206-1)&gt;10,10,RarityBackground!$F$3+(AH206-1)))))-BA206)</f>
        <v/>
      </c>
    </row>
    <row r="207" ht="15.75" customHeight="1">
      <c r="C207" s="6"/>
      <c r="D207" s="5" t="str">
        <f>IF(A207="","",ROUNDUP(SUM(AI207:BB207)*VLOOKUP(B207,RarityBackground!$A$1:$B$6,2,)*IF(C207="Yes",1,1.1),0))</f>
        <v/>
      </c>
      <c r="F207" s="7"/>
      <c r="I207" s="7"/>
      <c r="J207" s="7"/>
      <c r="K207" s="6"/>
      <c r="L207" s="8"/>
      <c r="M207" s="7"/>
      <c r="N207" s="6"/>
      <c r="O207" s="6"/>
      <c r="P207" s="6"/>
      <c r="Q207" s="8"/>
      <c r="R207" s="7"/>
      <c r="S207" s="7"/>
      <c r="T207" s="6"/>
      <c r="U207" s="6"/>
      <c r="V207" s="6"/>
      <c r="W207" s="6"/>
      <c r="X207" s="6"/>
      <c r="Y207" s="6"/>
      <c r="Z207" s="6"/>
      <c r="AA207" s="8"/>
      <c r="AB207" s="7"/>
      <c r="AC207" s="7"/>
      <c r="AD207" s="6"/>
      <c r="AE207" s="6"/>
      <c r="AF207" s="6"/>
      <c r="AG207" s="6"/>
      <c r="AH207" s="6"/>
      <c r="AI207" s="7" t="str">
        <f>IF(F207="","",F207+IF(G207="",0,VLOOKUP(G207,RarityBackground!$E$7:$F$9,2,0)))</f>
        <v/>
      </c>
      <c r="AJ207" s="5" t="str">
        <f>IF(H207="","",F207+IF(H207=1,RarityBackground!$F$1,IF(H207=2,RarityBackground!$F$1*3,IF(H207=3,RarityBackground!$F$1*6,"Error"))))</f>
        <v/>
      </c>
      <c r="AK207" s="5" t="str">
        <f>IF(I207="","",IF(I207=1,RarityBackground!$F$2,IF(I207=2,RarityBackground!$F$2*3,IF(I207=3,RarityBackground!$F$2*6,"Error"))))</f>
        <v/>
      </c>
      <c r="AL207" s="5" t="str">
        <f>IF(J207="","",ROUNDUP(RarityBackground!$F$6*VLOOKUP(J207, RarityBackground!$A$18:$B$27,2,0),-1))</f>
        <v/>
      </c>
      <c r="AM207" s="5" t="str">
        <f>IF(K207="","",IF(K207="N","",IF(K207="Y",ROUNDUP(RarityBackground!$F$6,-1),"")))</f>
        <v/>
      </c>
      <c r="AN207" s="5" t="str">
        <f>IF(L207="","",IF(L207=1,RarityBackground!$D$1,IF(L207=2,RarityBackground!$D$1*3,IF(L207=3,RarityBackground!$D$1*6,"Error"))))</f>
        <v/>
      </c>
      <c r="AO207" s="5" t="str">
        <f>IF(M207="","",VLOOKUP(M207,RarityBackground!$A$7:$B$17,2,0))</f>
        <v/>
      </c>
      <c r="AP207" s="5" t="str">
        <f>IF(N207="","",IF(N207="Y",AO207*RarityBackground!$F$5,IF(N207="N",AO207*(IF(RarityBackground!$F$3+(O207-1)&gt;10,10,RarityBackground!$F$3+(O207-1)))))-AO207)</f>
        <v/>
      </c>
      <c r="AQ207" s="5" t="str">
        <f t="shared" si="1"/>
        <v/>
      </c>
      <c r="AR207" s="5" t="str">
        <f>IF(Q207="","",Q207*RarityBackground!$D$5)</f>
        <v/>
      </c>
      <c r="AS207" s="5" t="str">
        <f>IF(R207="","",VLOOKUP(R207&amp;"Save1Minute", RarityBackground!$C$6:$D$20,2,0))</f>
        <v/>
      </c>
      <c r="AT207" s="5" t="str">
        <f>IF(S207="","",IF(T207="Y",ROUNDUP(S207*RarityBackground!$D$4,0),IF(T207="N",ROUNDUP(S207*RarityBackground!$D$3,0))))</f>
        <v/>
      </c>
      <c r="AU207" s="5" t="str">
        <f>IF(U207="","",IF(V207="Y",((RarityBackground!$D$4*U207)*(RarityBackground!$F$3+W207)),((RarityBackground!$D$3*U207)*(RarityBackground!$F$3+W207))))</f>
        <v/>
      </c>
      <c r="AV207" s="5" t="str">
        <f>IF(X207="","",IF(Y207="Y",(RarityBackground!$D$4*X207)*IF(Z207="Y",RarityBackground!$F$9,RarityBackground!$F$10),(RarityBackground!$D$3*X207)*IF(Z207="Y",RarityBackground!$F$9,RarityBackground!$F$10)))</f>
        <v/>
      </c>
      <c r="AW207" s="5" t="str">
        <f>IF(AA207="","",AA207*RarityBackground!$D$2)</f>
        <v/>
      </c>
      <c r="AX207" s="5" t="str">
        <f t="shared" si="2"/>
        <v/>
      </c>
      <c r="AY207" s="5" t="str">
        <f>IF(AC207="","",VLOOKUP(AC207,RarityBackground!$A$7:$B$17,2,0))</f>
        <v/>
      </c>
      <c r="AZ207" s="5" t="str">
        <f>IF(AD207="","",IF(AD207="Y",AY207*RarityBackground!$F$5,IF(AD207="N",AY207*(IF(RarityBackground!$F$3+(AE207-1)&gt;10,10,RarityBackground!$F$3+(AE207-1)))))-AY207)</f>
        <v/>
      </c>
      <c r="BA207" s="5" t="str">
        <f>IF(AF207="","",VLOOKUP(AF207,RarityBackground!$A$7:$B$17,2,0))</f>
        <v/>
      </c>
      <c r="BB207" s="5" t="str">
        <f>IF(AG207="","",IF(AG207="Y",BA207*RarityBackground!$F$5,IF(AG207="N",BA207*(IF(RarityBackground!$F$3+(AH207-1)&gt;10,10,RarityBackground!$F$3+(AH207-1)))))-BA207)</f>
        <v/>
      </c>
    </row>
    <row r="208" ht="15.75" customHeight="1">
      <c r="C208" s="6"/>
      <c r="D208" s="5" t="str">
        <f>IF(A208="","",ROUNDUP(SUM(AI208:BB208)*VLOOKUP(B208,RarityBackground!$A$1:$B$6,2,)*IF(C208="Yes",1,1.1),0))</f>
        <v/>
      </c>
      <c r="F208" s="7"/>
      <c r="I208" s="7"/>
      <c r="J208" s="7"/>
      <c r="K208" s="6"/>
      <c r="L208" s="8"/>
      <c r="M208" s="7"/>
      <c r="N208" s="6"/>
      <c r="O208" s="6"/>
      <c r="P208" s="6"/>
      <c r="Q208" s="8"/>
      <c r="R208" s="7"/>
      <c r="S208" s="7"/>
      <c r="T208" s="6"/>
      <c r="U208" s="6"/>
      <c r="V208" s="6"/>
      <c r="W208" s="6"/>
      <c r="X208" s="6"/>
      <c r="Y208" s="6"/>
      <c r="Z208" s="6"/>
      <c r="AA208" s="8"/>
      <c r="AB208" s="7"/>
      <c r="AC208" s="7"/>
      <c r="AD208" s="6"/>
      <c r="AE208" s="6"/>
      <c r="AF208" s="6"/>
      <c r="AG208" s="6"/>
      <c r="AH208" s="6"/>
      <c r="AI208" s="7" t="str">
        <f>IF(F208="","",F208+IF(G208="",0,VLOOKUP(G208,RarityBackground!$E$7:$F$9,2,0)))</f>
        <v/>
      </c>
      <c r="AJ208" s="5" t="str">
        <f>IF(H208="","",F208+IF(H208=1,RarityBackground!$F$1,IF(H208=2,RarityBackground!$F$1*3,IF(H208=3,RarityBackground!$F$1*6,"Error"))))</f>
        <v/>
      </c>
      <c r="AK208" s="5" t="str">
        <f>IF(I208="","",IF(I208=1,RarityBackground!$F$2,IF(I208=2,RarityBackground!$F$2*3,IF(I208=3,RarityBackground!$F$2*6,"Error"))))</f>
        <v/>
      </c>
      <c r="AL208" s="5" t="str">
        <f>IF(J208="","",ROUNDUP(RarityBackground!$F$6*VLOOKUP(J208, RarityBackground!$A$18:$B$27,2,0),-1))</f>
        <v/>
      </c>
      <c r="AM208" s="5" t="str">
        <f>IF(K208="","",IF(K208="N","",IF(K208="Y",ROUNDUP(RarityBackground!$F$6,-1),"")))</f>
        <v/>
      </c>
      <c r="AN208" s="5" t="str">
        <f>IF(L208="","",IF(L208=1,RarityBackground!$D$1,IF(L208=2,RarityBackground!$D$1*3,IF(L208=3,RarityBackground!$D$1*6,"Error"))))</f>
        <v/>
      </c>
      <c r="AO208" s="5" t="str">
        <f>IF(M208="","",VLOOKUP(M208,RarityBackground!$A$7:$B$17,2,0))</f>
        <v/>
      </c>
      <c r="AP208" s="5" t="str">
        <f>IF(N208="","",IF(N208="Y",AO208*RarityBackground!$F$5,IF(N208="N",AO208*(IF(RarityBackground!$F$3+(O208-1)&gt;10,10,RarityBackground!$F$3+(O208-1)))))-AO208)</f>
        <v/>
      </c>
      <c r="AQ208" s="5" t="str">
        <f t="shared" si="1"/>
        <v/>
      </c>
      <c r="AR208" s="5" t="str">
        <f>IF(Q208="","",Q208*RarityBackground!$D$5)</f>
        <v/>
      </c>
      <c r="AS208" s="5" t="str">
        <f>IF(R208="","",VLOOKUP(R208&amp;"Save1Minute", RarityBackground!$C$6:$D$20,2,0))</f>
        <v/>
      </c>
      <c r="AT208" s="5" t="str">
        <f>IF(S208="","",IF(T208="Y",ROUNDUP(S208*RarityBackground!$D$4,0),IF(T208="N",ROUNDUP(S208*RarityBackground!$D$3,0))))</f>
        <v/>
      </c>
      <c r="AU208" s="5" t="str">
        <f>IF(U208="","",IF(V208="Y",((RarityBackground!$D$4*U208)*(RarityBackground!$F$3+W208)),((RarityBackground!$D$3*U208)*(RarityBackground!$F$3+W208))))</f>
        <v/>
      </c>
      <c r="AV208" s="5" t="str">
        <f>IF(X208="","",IF(Y208="Y",(RarityBackground!$D$4*X208)*IF(Z208="Y",RarityBackground!$F$9,RarityBackground!$F$10),(RarityBackground!$D$3*X208)*IF(Z208="Y",RarityBackground!$F$9,RarityBackground!$F$10)))</f>
        <v/>
      </c>
      <c r="AW208" s="5" t="str">
        <f>IF(AA208="","",AA208*RarityBackground!$D$2)</f>
        <v/>
      </c>
      <c r="AX208" s="5" t="str">
        <f t="shared" si="2"/>
        <v/>
      </c>
      <c r="AY208" s="5" t="str">
        <f>IF(AC208="","",VLOOKUP(AC208,RarityBackground!$A$7:$B$17,2,0))</f>
        <v/>
      </c>
      <c r="AZ208" s="5" t="str">
        <f>IF(AD208="","",IF(AD208="Y",AY208*RarityBackground!$F$5,IF(AD208="N",AY208*(IF(RarityBackground!$F$3+(AE208-1)&gt;10,10,RarityBackground!$F$3+(AE208-1)))))-AY208)</f>
        <v/>
      </c>
      <c r="BA208" s="5" t="str">
        <f>IF(AF208="","",VLOOKUP(AF208,RarityBackground!$A$7:$B$17,2,0))</f>
        <v/>
      </c>
      <c r="BB208" s="5" t="str">
        <f>IF(AG208="","",IF(AG208="Y",BA208*RarityBackground!$F$5,IF(AG208="N",BA208*(IF(RarityBackground!$F$3+(AH208-1)&gt;10,10,RarityBackground!$F$3+(AH208-1)))))-BA208)</f>
        <v/>
      </c>
    </row>
    <row r="209" ht="15.75" customHeight="1">
      <c r="C209" s="6"/>
      <c r="D209" s="5" t="str">
        <f>IF(A209="","",ROUNDUP(SUM(AI209:BB209)*VLOOKUP(B209,RarityBackground!$A$1:$B$6,2,)*IF(C209="Yes",1,1.1),0))</f>
        <v/>
      </c>
      <c r="F209" s="7"/>
      <c r="I209" s="7"/>
      <c r="J209" s="7"/>
      <c r="K209" s="6"/>
      <c r="L209" s="8"/>
      <c r="M209" s="7"/>
      <c r="N209" s="6"/>
      <c r="O209" s="6"/>
      <c r="P209" s="6"/>
      <c r="Q209" s="8"/>
      <c r="R209" s="7"/>
      <c r="S209" s="7"/>
      <c r="T209" s="6"/>
      <c r="U209" s="6"/>
      <c r="V209" s="6"/>
      <c r="W209" s="6"/>
      <c r="X209" s="6"/>
      <c r="Y209" s="6"/>
      <c r="Z209" s="6"/>
      <c r="AA209" s="8"/>
      <c r="AB209" s="7"/>
      <c r="AC209" s="7"/>
      <c r="AD209" s="6"/>
      <c r="AE209" s="6"/>
      <c r="AF209" s="6"/>
      <c r="AG209" s="6"/>
      <c r="AH209" s="6"/>
      <c r="AI209" s="7" t="str">
        <f>IF(F209="","",F209+IF(G209="",0,VLOOKUP(G209,RarityBackground!$E$7:$F$9,2,0)))</f>
        <v/>
      </c>
      <c r="AJ209" s="5" t="str">
        <f>IF(H209="","",F209+IF(H209=1,RarityBackground!$F$1,IF(H209=2,RarityBackground!$F$1*3,IF(H209=3,RarityBackground!$F$1*6,"Error"))))</f>
        <v/>
      </c>
      <c r="AK209" s="5" t="str">
        <f>IF(I209="","",IF(I209=1,RarityBackground!$F$2,IF(I209=2,RarityBackground!$F$2*3,IF(I209=3,RarityBackground!$F$2*6,"Error"))))</f>
        <v/>
      </c>
      <c r="AL209" s="5" t="str">
        <f>IF(J209="","",ROUNDUP(RarityBackground!$F$6*VLOOKUP(J209, RarityBackground!$A$18:$B$27,2,0),-1))</f>
        <v/>
      </c>
      <c r="AM209" s="5" t="str">
        <f>IF(K209="","",IF(K209="N","",IF(K209="Y",ROUNDUP(RarityBackground!$F$6,-1),"")))</f>
        <v/>
      </c>
      <c r="AN209" s="5" t="str">
        <f>IF(L209="","",IF(L209=1,RarityBackground!$D$1,IF(L209=2,RarityBackground!$D$1*3,IF(L209=3,RarityBackground!$D$1*6,"Error"))))</f>
        <v/>
      </c>
      <c r="AO209" s="5" t="str">
        <f>IF(M209="","",VLOOKUP(M209,RarityBackground!$A$7:$B$17,2,0))</f>
        <v/>
      </c>
      <c r="AP209" s="5" t="str">
        <f>IF(N209="","",IF(N209="Y",AO209*RarityBackground!$F$5,IF(N209="N",AO209*(IF(RarityBackground!$F$3+(O209-1)&gt;10,10,RarityBackground!$F$3+(O209-1)))))-AO209)</f>
        <v/>
      </c>
      <c r="AQ209" s="5" t="str">
        <f t="shared" si="1"/>
        <v/>
      </c>
      <c r="AR209" s="5" t="str">
        <f>IF(Q209="","",Q209*RarityBackground!$D$5)</f>
        <v/>
      </c>
      <c r="AS209" s="5" t="str">
        <f>IF(R209="","",VLOOKUP(R209&amp;"Save1Minute", RarityBackground!$C$6:$D$20,2,0))</f>
        <v/>
      </c>
      <c r="AT209" s="5" t="str">
        <f>IF(S209="","",IF(T209="Y",ROUNDUP(S209*RarityBackground!$D$4,0),IF(T209="N",ROUNDUP(S209*RarityBackground!$D$3,0))))</f>
        <v/>
      </c>
      <c r="AU209" s="5" t="str">
        <f>IF(U209="","",IF(V209="Y",((RarityBackground!$D$4*U209)*(RarityBackground!$F$3+W209)),((RarityBackground!$D$3*U209)*(RarityBackground!$F$3+W209))))</f>
        <v/>
      </c>
      <c r="AV209" s="5" t="str">
        <f>IF(X209="","",IF(Y209="Y",(RarityBackground!$D$4*X209)*IF(Z209="Y",RarityBackground!$F$9,RarityBackground!$F$10),(RarityBackground!$D$3*X209)*IF(Z209="Y",RarityBackground!$F$9,RarityBackground!$F$10)))</f>
        <v/>
      </c>
      <c r="AW209" s="5" t="str">
        <f>IF(AA209="","",AA209*RarityBackground!$D$2)</f>
        <v/>
      </c>
      <c r="AX209" s="5" t="str">
        <f t="shared" si="2"/>
        <v/>
      </c>
      <c r="AY209" s="5" t="str">
        <f>IF(AC209="","",VLOOKUP(AC209,RarityBackground!$A$7:$B$17,2,0))</f>
        <v/>
      </c>
      <c r="AZ209" s="5" t="str">
        <f>IF(AD209="","",IF(AD209="Y",AY209*RarityBackground!$F$5,IF(AD209="N",AY209*(IF(RarityBackground!$F$3+(AE209-1)&gt;10,10,RarityBackground!$F$3+(AE209-1)))))-AY209)</f>
        <v/>
      </c>
      <c r="BA209" s="5" t="str">
        <f>IF(AF209="","",VLOOKUP(AF209,RarityBackground!$A$7:$B$17,2,0))</f>
        <v/>
      </c>
      <c r="BB209" s="5" t="str">
        <f>IF(AG209="","",IF(AG209="Y",BA209*RarityBackground!$F$5,IF(AG209="N",BA209*(IF(RarityBackground!$F$3+(AH209-1)&gt;10,10,RarityBackground!$F$3+(AH209-1)))))-BA209)</f>
        <v/>
      </c>
    </row>
    <row r="210" ht="15.75" customHeight="1">
      <c r="C210" s="6"/>
      <c r="D210" s="5" t="str">
        <f>IF(A210="","",ROUNDUP(SUM(AI210:BB210)*VLOOKUP(B210,RarityBackground!$A$1:$B$6,2,)*IF(C210="Yes",1,1.1),0))</f>
        <v/>
      </c>
      <c r="F210" s="7"/>
      <c r="I210" s="7"/>
      <c r="J210" s="7"/>
      <c r="K210" s="6"/>
      <c r="L210" s="8"/>
      <c r="M210" s="7"/>
      <c r="N210" s="6"/>
      <c r="O210" s="6"/>
      <c r="P210" s="6"/>
      <c r="Q210" s="8"/>
      <c r="R210" s="7"/>
      <c r="S210" s="7"/>
      <c r="T210" s="6"/>
      <c r="U210" s="6"/>
      <c r="V210" s="6"/>
      <c r="W210" s="6"/>
      <c r="X210" s="6"/>
      <c r="Y210" s="6"/>
      <c r="Z210" s="6"/>
      <c r="AA210" s="8"/>
      <c r="AB210" s="7"/>
      <c r="AC210" s="7"/>
      <c r="AD210" s="6"/>
      <c r="AE210" s="6"/>
      <c r="AF210" s="6"/>
      <c r="AG210" s="6"/>
      <c r="AH210" s="6"/>
      <c r="AI210" s="7" t="str">
        <f>IF(F210="","",F210+IF(G210="",0,VLOOKUP(G210,RarityBackground!$E$7:$F$9,2,0)))</f>
        <v/>
      </c>
      <c r="AJ210" s="5" t="str">
        <f>IF(H210="","",F210+IF(H210=1,RarityBackground!$F$1,IF(H210=2,RarityBackground!$F$1*3,IF(H210=3,RarityBackground!$F$1*6,"Error"))))</f>
        <v/>
      </c>
      <c r="AK210" s="5" t="str">
        <f>IF(I210="","",IF(I210=1,RarityBackground!$F$2,IF(I210=2,RarityBackground!$F$2*3,IF(I210=3,RarityBackground!$F$2*6,"Error"))))</f>
        <v/>
      </c>
      <c r="AL210" s="5" t="str">
        <f>IF(J210="","",ROUNDUP(RarityBackground!$F$6*VLOOKUP(J210, RarityBackground!$A$18:$B$27,2,0),-1))</f>
        <v/>
      </c>
      <c r="AM210" s="5" t="str">
        <f>IF(K210="","",IF(K210="N","",IF(K210="Y",ROUNDUP(RarityBackground!$F$6,-1),"")))</f>
        <v/>
      </c>
      <c r="AN210" s="5" t="str">
        <f>IF(L210="","",IF(L210=1,RarityBackground!$D$1,IF(L210=2,RarityBackground!$D$1*3,IF(L210=3,RarityBackground!$D$1*6,"Error"))))</f>
        <v/>
      </c>
      <c r="AO210" s="5" t="str">
        <f>IF(M210="","",VLOOKUP(M210,RarityBackground!$A$7:$B$17,2,0))</f>
        <v/>
      </c>
      <c r="AP210" s="5" t="str">
        <f>IF(N210="","",IF(N210="Y",AO210*RarityBackground!$F$5,IF(N210="N",AO210*(IF(RarityBackground!$F$3+(O210-1)&gt;10,10,RarityBackground!$F$3+(O210-1)))))-AO210)</f>
        <v/>
      </c>
      <c r="AQ210" s="5" t="str">
        <f t="shared" si="1"/>
        <v/>
      </c>
      <c r="AR210" s="5" t="str">
        <f>IF(Q210="","",Q210*RarityBackground!$D$5)</f>
        <v/>
      </c>
      <c r="AS210" s="5" t="str">
        <f>IF(R210="","",VLOOKUP(R210&amp;"Save1Minute", RarityBackground!$C$6:$D$20,2,0))</f>
        <v/>
      </c>
      <c r="AT210" s="5" t="str">
        <f>IF(S210="","",IF(T210="Y",ROUNDUP(S210*RarityBackground!$D$4,0),IF(T210="N",ROUNDUP(S210*RarityBackground!$D$3,0))))</f>
        <v/>
      </c>
      <c r="AU210" s="5" t="str">
        <f>IF(U210="","",IF(V210="Y",((RarityBackground!$D$4*U210)*(RarityBackground!$F$3+W210)),((RarityBackground!$D$3*U210)*(RarityBackground!$F$3+W210))))</f>
        <v/>
      </c>
      <c r="AV210" s="5" t="str">
        <f>IF(X210="","",IF(Y210="Y",(RarityBackground!$D$4*X210)*IF(Z210="Y",RarityBackground!$F$9,RarityBackground!$F$10),(RarityBackground!$D$3*X210)*IF(Z210="Y",RarityBackground!$F$9,RarityBackground!$F$10)))</f>
        <v/>
      </c>
      <c r="AW210" s="5" t="str">
        <f>IF(AA210="","",AA210*RarityBackground!$D$2)</f>
        <v/>
      </c>
      <c r="AX210" s="5" t="str">
        <f t="shared" si="2"/>
        <v/>
      </c>
      <c r="AY210" s="5" t="str">
        <f>IF(AC210="","",VLOOKUP(AC210,RarityBackground!$A$7:$B$17,2,0))</f>
        <v/>
      </c>
      <c r="AZ210" s="5" t="str">
        <f>IF(AD210="","",IF(AD210="Y",AY210*RarityBackground!$F$5,IF(AD210="N",AY210*(IF(RarityBackground!$F$3+(AE210-1)&gt;10,10,RarityBackground!$F$3+(AE210-1)))))-AY210)</f>
        <v/>
      </c>
      <c r="BA210" s="5" t="str">
        <f>IF(AF210="","",VLOOKUP(AF210,RarityBackground!$A$7:$B$17,2,0))</f>
        <v/>
      </c>
      <c r="BB210" s="5" t="str">
        <f>IF(AG210="","",IF(AG210="Y",BA210*RarityBackground!$F$5,IF(AG210="N",BA210*(IF(RarityBackground!$F$3+(AH210-1)&gt;10,10,RarityBackground!$F$3+(AH210-1)))))-BA210)</f>
        <v/>
      </c>
    </row>
    <row r="211" ht="15.75" customHeight="1">
      <c r="C211" s="6"/>
      <c r="D211" s="5" t="str">
        <f>IF(A211="","",ROUNDUP(SUM(AI211:BB211)*VLOOKUP(B211,RarityBackground!$A$1:$B$6,2,)*IF(C211="Yes",1,1.1),0))</f>
        <v/>
      </c>
      <c r="F211" s="7"/>
      <c r="I211" s="7"/>
      <c r="J211" s="7"/>
      <c r="K211" s="6"/>
      <c r="L211" s="8"/>
      <c r="M211" s="7"/>
      <c r="N211" s="6"/>
      <c r="O211" s="6"/>
      <c r="P211" s="6"/>
      <c r="Q211" s="8"/>
      <c r="R211" s="7"/>
      <c r="S211" s="7"/>
      <c r="T211" s="6"/>
      <c r="U211" s="6"/>
      <c r="V211" s="6"/>
      <c r="W211" s="6"/>
      <c r="X211" s="6"/>
      <c r="Y211" s="6"/>
      <c r="Z211" s="6"/>
      <c r="AA211" s="8"/>
      <c r="AB211" s="7"/>
      <c r="AC211" s="7"/>
      <c r="AD211" s="6"/>
      <c r="AE211" s="6"/>
      <c r="AF211" s="6"/>
      <c r="AG211" s="6"/>
      <c r="AH211" s="6"/>
      <c r="AI211" s="7" t="str">
        <f>IF(F211="","",F211+IF(G211="",0,VLOOKUP(G211,RarityBackground!$E$7:$F$9,2,0)))</f>
        <v/>
      </c>
      <c r="AJ211" s="5" t="str">
        <f>IF(H211="","",F211+IF(H211=1,RarityBackground!$F$1,IF(H211=2,RarityBackground!$F$1*3,IF(H211=3,RarityBackground!$F$1*6,"Error"))))</f>
        <v/>
      </c>
      <c r="AK211" s="5" t="str">
        <f>IF(I211="","",IF(I211=1,RarityBackground!$F$2,IF(I211=2,RarityBackground!$F$2*3,IF(I211=3,RarityBackground!$F$2*6,"Error"))))</f>
        <v/>
      </c>
      <c r="AL211" s="5" t="str">
        <f>IF(J211="","",ROUNDUP(RarityBackground!$F$6*VLOOKUP(J211, RarityBackground!$A$18:$B$27,2,0),-1))</f>
        <v/>
      </c>
      <c r="AM211" s="5" t="str">
        <f>IF(K211="","",IF(K211="N","",IF(K211="Y",ROUNDUP(RarityBackground!$F$6,-1),"")))</f>
        <v/>
      </c>
      <c r="AN211" s="5" t="str">
        <f>IF(L211="","",IF(L211=1,RarityBackground!$D$1,IF(L211=2,RarityBackground!$D$1*3,IF(L211=3,RarityBackground!$D$1*6,"Error"))))</f>
        <v/>
      </c>
      <c r="AO211" s="5" t="str">
        <f>IF(M211="","",VLOOKUP(M211,RarityBackground!$A$7:$B$17,2,0))</f>
        <v/>
      </c>
      <c r="AP211" s="5" t="str">
        <f>IF(N211="","",IF(N211="Y",AO211*RarityBackground!$F$5,IF(N211="N",AO211*(IF(RarityBackground!$F$3+(O211-1)&gt;10,10,RarityBackground!$F$3+(O211-1)))))-AO211)</f>
        <v/>
      </c>
      <c r="AQ211" s="5" t="str">
        <f t="shared" si="1"/>
        <v/>
      </c>
      <c r="AR211" s="5" t="str">
        <f>IF(Q211="","",Q211*RarityBackground!$D$5)</f>
        <v/>
      </c>
      <c r="AS211" s="5" t="str">
        <f>IF(R211="","",VLOOKUP(R211&amp;"Save1Minute", RarityBackground!$C$6:$D$20,2,0))</f>
        <v/>
      </c>
      <c r="AT211" s="5" t="str">
        <f>IF(S211="","",IF(T211="Y",ROUNDUP(S211*RarityBackground!$D$4,0),IF(T211="N",ROUNDUP(S211*RarityBackground!$D$3,0))))</f>
        <v/>
      </c>
      <c r="AU211" s="5" t="str">
        <f>IF(U211="","",IF(V211="Y",((RarityBackground!$D$4*U211)*(RarityBackground!$F$3+W211)),((RarityBackground!$D$3*U211)*(RarityBackground!$F$3+W211))))</f>
        <v/>
      </c>
      <c r="AV211" s="5" t="str">
        <f>IF(X211="","",IF(Y211="Y",(RarityBackground!$D$4*X211)*IF(Z211="Y",RarityBackground!$F$9,RarityBackground!$F$10),(RarityBackground!$D$3*X211)*IF(Z211="Y",RarityBackground!$F$9,RarityBackground!$F$10)))</f>
        <v/>
      </c>
      <c r="AW211" s="5" t="str">
        <f>IF(AA211="","",AA211*RarityBackground!$D$2)</f>
        <v/>
      </c>
      <c r="AX211" s="5" t="str">
        <f t="shared" si="2"/>
        <v/>
      </c>
      <c r="AY211" s="5" t="str">
        <f>IF(AC211="","",VLOOKUP(AC211,RarityBackground!$A$7:$B$17,2,0))</f>
        <v/>
      </c>
      <c r="AZ211" s="5" t="str">
        <f>IF(AD211="","",IF(AD211="Y",AY211*RarityBackground!$F$5,IF(AD211="N",AY211*(IF(RarityBackground!$F$3+(AE211-1)&gt;10,10,RarityBackground!$F$3+(AE211-1)))))-AY211)</f>
        <v/>
      </c>
      <c r="BA211" s="5" t="str">
        <f>IF(AF211="","",VLOOKUP(AF211,RarityBackground!$A$7:$B$17,2,0))</f>
        <v/>
      </c>
      <c r="BB211" s="5" t="str">
        <f>IF(AG211="","",IF(AG211="Y",BA211*RarityBackground!$F$5,IF(AG211="N",BA211*(IF(RarityBackground!$F$3+(AH211-1)&gt;10,10,RarityBackground!$F$3+(AH211-1)))))-BA211)</f>
        <v/>
      </c>
    </row>
    <row r="212" ht="15.75" customHeight="1">
      <c r="C212" s="6"/>
      <c r="D212" s="5" t="str">
        <f>IF(A212="","",ROUNDUP(SUM(AI212:BB212)*VLOOKUP(B212,RarityBackground!$A$1:$B$6,2,)*IF(C212="Yes",1,1.1),0))</f>
        <v/>
      </c>
      <c r="F212" s="7"/>
      <c r="I212" s="7"/>
      <c r="J212" s="7"/>
      <c r="K212" s="6"/>
      <c r="L212" s="8"/>
      <c r="M212" s="7"/>
      <c r="N212" s="6"/>
      <c r="O212" s="6"/>
      <c r="P212" s="6"/>
      <c r="Q212" s="8"/>
      <c r="R212" s="7"/>
      <c r="S212" s="7"/>
      <c r="T212" s="6"/>
      <c r="U212" s="6"/>
      <c r="V212" s="6"/>
      <c r="W212" s="6"/>
      <c r="X212" s="6"/>
      <c r="Y212" s="6"/>
      <c r="Z212" s="6"/>
      <c r="AA212" s="8"/>
      <c r="AB212" s="7"/>
      <c r="AC212" s="7"/>
      <c r="AD212" s="6"/>
      <c r="AE212" s="6"/>
      <c r="AF212" s="6"/>
      <c r="AG212" s="6"/>
      <c r="AH212" s="6"/>
      <c r="AI212" s="7" t="str">
        <f>IF(F212="","",F212+IF(G212="",0,VLOOKUP(G212,RarityBackground!$E$7:$F$9,2,0)))</f>
        <v/>
      </c>
      <c r="AJ212" s="5" t="str">
        <f>IF(H212="","",F212+IF(H212=1,RarityBackground!$F$1,IF(H212=2,RarityBackground!$F$1*3,IF(H212=3,RarityBackground!$F$1*6,"Error"))))</f>
        <v/>
      </c>
      <c r="AK212" s="5" t="str">
        <f>IF(I212="","",IF(I212=1,RarityBackground!$F$2,IF(I212=2,RarityBackground!$F$2*3,IF(I212=3,RarityBackground!$F$2*6,"Error"))))</f>
        <v/>
      </c>
      <c r="AL212" s="5" t="str">
        <f>IF(J212="","",ROUNDUP(RarityBackground!$F$6*VLOOKUP(J212, RarityBackground!$A$18:$B$27,2,0),-1))</f>
        <v/>
      </c>
      <c r="AM212" s="5" t="str">
        <f>IF(K212="","",IF(K212="N","",IF(K212="Y",ROUNDUP(RarityBackground!$F$6,-1),"")))</f>
        <v/>
      </c>
      <c r="AN212" s="5" t="str">
        <f>IF(L212="","",IF(L212=1,RarityBackground!$D$1,IF(L212=2,RarityBackground!$D$1*3,IF(L212=3,RarityBackground!$D$1*6,"Error"))))</f>
        <v/>
      </c>
      <c r="AO212" s="5" t="str">
        <f>IF(M212="","",VLOOKUP(M212,RarityBackground!$A$7:$B$17,2,0))</f>
        <v/>
      </c>
      <c r="AP212" s="5" t="str">
        <f>IF(N212="","",IF(N212="Y",AO212*RarityBackground!$F$5,IF(N212="N",AO212*(IF(RarityBackground!$F$3+(O212-1)&gt;10,10,RarityBackground!$F$3+(O212-1)))))-AO212)</f>
        <v/>
      </c>
      <c r="AQ212" s="5" t="str">
        <f t="shared" si="1"/>
        <v/>
      </c>
      <c r="AR212" s="5" t="str">
        <f>IF(Q212="","",Q212*RarityBackground!$D$5)</f>
        <v/>
      </c>
      <c r="AS212" s="5" t="str">
        <f>IF(R212="","",VLOOKUP(R212&amp;"Save1Minute", RarityBackground!$C$6:$D$20,2,0))</f>
        <v/>
      </c>
      <c r="AT212" s="5" t="str">
        <f>IF(S212="","",IF(T212="Y",ROUNDUP(S212*RarityBackground!$D$4,0),IF(T212="N",ROUNDUP(S212*RarityBackground!$D$3,0))))</f>
        <v/>
      </c>
      <c r="AU212" s="5" t="str">
        <f>IF(U212="","",IF(V212="Y",((RarityBackground!$D$4*U212)*(RarityBackground!$F$3+W212)),((RarityBackground!$D$3*U212)*(RarityBackground!$F$3+W212))))</f>
        <v/>
      </c>
      <c r="AV212" s="5" t="str">
        <f>IF(X212="","",IF(Y212="Y",(RarityBackground!$D$4*X212)*IF(Z212="Y",RarityBackground!$F$9,RarityBackground!$F$10),(RarityBackground!$D$3*X212)*IF(Z212="Y",RarityBackground!$F$9,RarityBackground!$F$10)))</f>
        <v/>
      </c>
      <c r="AW212" s="5" t="str">
        <f>IF(AA212="","",AA212*RarityBackground!$D$2)</f>
        <v/>
      </c>
      <c r="AX212" s="5" t="str">
        <f t="shared" si="2"/>
        <v/>
      </c>
      <c r="AY212" s="5" t="str">
        <f>IF(AC212="","",VLOOKUP(AC212,RarityBackground!$A$7:$B$17,2,0))</f>
        <v/>
      </c>
      <c r="AZ212" s="5" t="str">
        <f>IF(AD212="","",IF(AD212="Y",AY212*RarityBackground!$F$5,IF(AD212="N",AY212*(IF(RarityBackground!$F$3+(AE212-1)&gt;10,10,RarityBackground!$F$3+(AE212-1)))))-AY212)</f>
        <v/>
      </c>
      <c r="BA212" s="5" t="str">
        <f>IF(AF212="","",VLOOKUP(AF212,RarityBackground!$A$7:$B$17,2,0))</f>
        <v/>
      </c>
      <c r="BB212" s="5" t="str">
        <f>IF(AG212="","",IF(AG212="Y",BA212*RarityBackground!$F$5,IF(AG212="N",BA212*(IF(RarityBackground!$F$3+(AH212-1)&gt;10,10,RarityBackground!$F$3+(AH212-1)))))-BA212)</f>
        <v/>
      </c>
    </row>
    <row r="213" ht="15.75" customHeight="1">
      <c r="C213" s="6"/>
      <c r="D213" s="5" t="str">
        <f>IF(A213="","",ROUNDUP(SUM(AI213:BB213)*VLOOKUP(B213,RarityBackground!$A$1:$B$6,2,)*IF(C213="Yes",1,1.1),0))</f>
        <v/>
      </c>
      <c r="F213" s="7"/>
      <c r="I213" s="7"/>
      <c r="J213" s="7"/>
      <c r="K213" s="6"/>
      <c r="L213" s="8"/>
      <c r="M213" s="7"/>
      <c r="N213" s="6"/>
      <c r="O213" s="6"/>
      <c r="P213" s="6"/>
      <c r="Q213" s="8"/>
      <c r="R213" s="7"/>
      <c r="S213" s="7"/>
      <c r="T213" s="6"/>
      <c r="U213" s="6"/>
      <c r="V213" s="6"/>
      <c r="W213" s="6"/>
      <c r="X213" s="6"/>
      <c r="Y213" s="6"/>
      <c r="Z213" s="6"/>
      <c r="AA213" s="8"/>
      <c r="AB213" s="7"/>
      <c r="AC213" s="7"/>
      <c r="AD213" s="6"/>
      <c r="AE213" s="6"/>
      <c r="AF213" s="6"/>
      <c r="AG213" s="6"/>
      <c r="AH213" s="6"/>
      <c r="AI213" s="7" t="str">
        <f>IF(F213="","",F213+IF(G213="",0,VLOOKUP(G213,RarityBackground!$E$7:$F$9,2,0)))</f>
        <v/>
      </c>
      <c r="AJ213" s="5" t="str">
        <f>IF(H213="","",F213+IF(H213=1,RarityBackground!$F$1,IF(H213=2,RarityBackground!$F$1*3,IF(H213=3,RarityBackground!$F$1*6,"Error"))))</f>
        <v/>
      </c>
      <c r="AK213" s="5" t="str">
        <f>IF(I213="","",IF(I213=1,RarityBackground!$F$2,IF(I213=2,RarityBackground!$F$2*3,IF(I213=3,RarityBackground!$F$2*6,"Error"))))</f>
        <v/>
      </c>
      <c r="AL213" s="5" t="str">
        <f>IF(J213="","",ROUNDUP(RarityBackground!$F$6*VLOOKUP(J213, RarityBackground!$A$18:$B$27,2,0),-1))</f>
        <v/>
      </c>
      <c r="AM213" s="5" t="str">
        <f>IF(K213="","",IF(K213="N","",IF(K213="Y",ROUNDUP(RarityBackground!$F$6,-1),"")))</f>
        <v/>
      </c>
      <c r="AN213" s="5" t="str">
        <f>IF(L213="","",IF(L213=1,RarityBackground!$D$1,IF(L213=2,RarityBackground!$D$1*3,IF(L213=3,RarityBackground!$D$1*6,"Error"))))</f>
        <v/>
      </c>
      <c r="AO213" s="5" t="str">
        <f>IF(M213="","",VLOOKUP(M213,RarityBackground!$A$7:$B$17,2,0))</f>
        <v/>
      </c>
      <c r="AP213" s="5" t="str">
        <f>IF(N213="","",IF(N213="Y",AO213*RarityBackground!$F$5,IF(N213="N",AO213*(IF(RarityBackground!$F$3+(O213-1)&gt;10,10,RarityBackground!$F$3+(O213-1)))))-AO213)</f>
        <v/>
      </c>
      <c r="AQ213" s="5" t="str">
        <f t="shared" si="1"/>
        <v/>
      </c>
      <c r="AR213" s="5" t="str">
        <f>IF(Q213="","",Q213*RarityBackground!$D$5)</f>
        <v/>
      </c>
      <c r="AS213" s="5" t="str">
        <f>IF(R213="","",VLOOKUP(R213&amp;"Save1Minute", RarityBackground!$C$6:$D$20,2,0))</f>
        <v/>
      </c>
      <c r="AT213" s="5" t="str">
        <f>IF(S213="","",IF(T213="Y",ROUNDUP(S213*RarityBackground!$D$4,0),IF(T213="N",ROUNDUP(S213*RarityBackground!$D$3,0))))</f>
        <v/>
      </c>
      <c r="AU213" s="5" t="str">
        <f>IF(U213="","",IF(V213="Y",((RarityBackground!$D$4*U213)*(RarityBackground!$F$3+W213)),((RarityBackground!$D$3*U213)*(RarityBackground!$F$3+W213))))</f>
        <v/>
      </c>
      <c r="AV213" s="5" t="str">
        <f>IF(X213="","",IF(Y213="Y",(RarityBackground!$D$4*X213)*IF(Z213="Y",RarityBackground!$F$9,RarityBackground!$F$10),(RarityBackground!$D$3*X213)*IF(Z213="Y",RarityBackground!$F$9,RarityBackground!$F$10)))</f>
        <v/>
      </c>
      <c r="AW213" s="5" t="str">
        <f>IF(AA213="","",AA213*RarityBackground!$D$2)</f>
        <v/>
      </c>
      <c r="AX213" s="5" t="str">
        <f t="shared" si="2"/>
        <v/>
      </c>
      <c r="AY213" s="5" t="str">
        <f>IF(AC213="","",VLOOKUP(AC213,RarityBackground!$A$7:$B$17,2,0))</f>
        <v/>
      </c>
      <c r="AZ213" s="5" t="str">
        <f>IF(AD213="","",IF(AD213="Y",AY213*RarityBackground!$F$5,IF(AD213="N",AY213*(IF(RarityBackground!$F$3+(AE213-1)&gt;10,10,RarityBackground!$F$3+(AE213-1)))))-AY213)</f>
        <v/>
      </c>
      <c r="BA213" s="5" t="str">
        <f>IF(AF213="","",VLOOKUP(AF213,RarityBackground!$A$7:$B$17,2,0))</f>
        <v/>
      </c>
      <c r="BB213" s="5" t="str">
        <f>IF(AG213="","",IF(AG213="Y",BA213*RarityBackground!$F$5,IF(AG213="N",BA213*(IF(RarityBackground!$F$3+(AH213-1)&gt;10,10,RarityBackground!$F$3+(AH213-1)))))-BA213)</f>
        <v/>
      </c>
    </row>
    <row r="214" ht="15.75" customHeight="1">
      <c r="C214" s="6"/>
      <c r="D214" s="5" t="str">
        <f>IF(A214="","",ROUNDUP(SUM(AI214:BB214)*VLOOKUP(B214,RarityBackground!$A$1:$B$6,2,)*IF(C214="Yes",1,1.1),0))</f>
        <v/>
      </c>
      <c r="F214" s="7"/>
      <c r="I214" s="7"/>
      <c r="J214" s="7"/>
      <c r="K214" s="6"/>
      <c r="L214" s="8"/>
      <c r="M214" s="7"/>
      <c r="N214" s="6"/>
      <c r="O214" s="6"/>
      <c r="P214" s="6"/>
      <c r="Q214" s="8"/>
      <c r="R214" s="7"/>
      <c r="S214" s="7"/>
      <c r="T214" s="6"/>
      <c r="U214" s="6"/>
      <c r="V214" s="6"/>
      <c r="W214" s="6"/>
      <c r="X214" s="6"/>
      <c r="Y214" s="6"/>
      <c r="Z214" s="6"/>
      <c r="AA214" s="8"/>
      <c r="AB214" s="7"/>
      <c r="AC214" s="7"/>
      <c r="AD214" s="6"/>
      <c r="AE214" s="6"/>
      <c r="AF214" s="6"/>
      <c r="AG214" s="6"/>
      <c r="AH214" s="6"/>
      <c r="AI214" s="7" t="str">
        <f>IF(F214="","",F214+IF(G214="",0,VLOOKUP(G214,RarityBackground!$E$7:$F$9,2,0)))</f>
        <v/>
      </c>
      <c r="AJ214" s="5" t="str">
        <f>IF(H214="","",F214+IF(H214=1,RarityBackground!$F$1,IF(H214=2,RarityBackground!$F$1*3,IF(H214=3,RarityBackground!$F$1*6,"Error"))))</f>
        <v/>
      </c>
      <c r="AK214" s="5" t="str">
        <f>IF(I214="","",IF(I214=1,RarityBackground!$F$2,IF(I214=2,RarityBackground!$F$2*3,IF(I214=3,RarityBackground!$F$2*6,"Error"))))</f>
        <v/>
      </c>
      <c r="AL214" s="5" t="str">
        <f>IF(J214="","",ROUNDUP(RarityBackground!$F$6*VLOOKUP(J214, RarityBackground!$A$18:$B$27,2,0),-1))</f>
        <v/>
      </c>
      <c r="AM214" s="5" t="str">
        <f>IF(K214="","",IF(K214="N","",IF(K214="Y",ROUNDUP(RarityBackground!$F$6,-1),"")))</f>
        <v/>
      </c>
      <c r="AN214" s="5" t="str">
        <f>IF(L214="","",IF(L214=1,RarityBackground!$D$1,IF(L214=2,RarityBackground!$D$1*3,IF(L214=3,RarityBackground!$D$1*6,"Error"))))</f>
        <v/>
      </c>
      <c r="AO214" s="5" t="str">
        <f>IF(M214="","",VLOOKUP(M214,RarityBackground!$A$7:$B$17,2,0))</f>
        <v/>
      </c>
      <c r="AP214" s="5" t="str">
        <f>IF(N214="","",IF(N214="Y",AO214*RarityBackground!$F$5,IF(N214="N",AO214*(IF(RarityBackground!$F$3+(O214-1)&gt;10,10,RarityBackground!$F$3+(O214-1)))))-AO214)</f>
        <v/>
      </c>
      <c r="AQ214" s="5" t="str">
        <f t="shared" si="1"/>
        <v/>
      </c>
      <c r="AR214" s="5" t="str">
        <f>IF(Q214="","",Q214*RarityBackground!$D$5)</f>
        <v/>
      </c>
      <c r="AS214" s="5" t="str">
        <f>IF(R214="","",VLOOKUP(R214&amp;"Save1Minute", RarityBackground!$C$6:$D$20,2,0))</f>
        <v/>
      </c>
      <c r="AT214" s="5" t="str">
        <f>IF(S214="","",IF(T214="Y",ROUNDUP(S214*RarityBackground!$D$4,0),IF(T214="N",ROUNDUP(S214*RarityBackground!$D$3,0))))</f>
        <v/>
      </c>
      <c r="AU214" s="5" t="str">
        <f>IF(U214="","",IF(V214="Y",((RarityBackground!$D$4*U214)*(RarityBackground!$F$3+W214)),((RarityBackground!$D$3*U214)*(RarityBackground!$F$3+W214))))</f>
        <v/>
      </c>
      <c r="AV214" s="5" t="str">
        <f>IF(X214="","",IF(Y214="Y",(RarityBackground!$D$4*X214)*IF(Z214="Y",RarityBackground!$F$9,RarityBackground!$F$10),(RarityBackground!$D$3*X214)*IF(Z214="Y",RarityBackground!$F$9,RarityBackground!$F$10)))</f>
        <v/>
      </c>
      <c r="AW214" s="5" t="str">
        <f>IF(AA214="","",AA214*RarityBackground!$D$2)</f>
        <v/>
      </c>
      <c r="AX214" s="5" t="str">
        <f t="shared" si="2"/>
        <v/>
      </c>
      <c r="AY214" s="5" t="str">
        <f>IF(AC214="","",VLOOKUP(AC214,RarityBackground!$A$7:$B$17,2,0))</f>
        <v/>
      </c>
      <c r="AZ214" s="5" t="str">
        <f>IF(AD214="","",IF(AD214="Y",AY214*RarityBackground!$F$5,IF(AD214="N",AY214*(IF(RarityBackground!$F$3+(AE214-1)&gt;10,10,RarityBackground!$F$3+(AE214-1)))))-AY214)</f>
        <v/>
      </c>
      <c r="BA214" s="5" t="str">
        <f>IF(AF214="","",VLOOKUP(AF214,RarityBackground!$A$7:$B$17,2,0))</f>
        <v/>
      </c>
      <c r="BB214" s="5" t="str">
        <f>IF(AG214="","",IF(AG214="Y",BA214*RarityBackground!$F$5,IF(AG214="N",BA214*(IF(RarityBackground!$F$3+(AH214-1)&gt;10,10,RarityBackground!$F$3+(AH214-1)))))-BA214)</f>
        <v/>
      </c>
    </row>
    <row r="215" ht="15.75" customHeight="1">
      <c r="C215" s="6"/>
      <c r="D215" s="5" t="str">
        <f>IF(A215="","",ROUNDUP(SUM(AI215:BB215)*VLOOKUP(B215,RarityBackground!$A$1:$B$6,2,)*IF(C215="Yes",1,1.1),0))</f>
        <v/>
      </c>
      <c r="F215" s="7"/>
      <c r="I215" s="7"/>
      <c r="J215" s="7"/>
      <c r="K215" s="6"/>
      <c r="L215" s="8"/>
      <c r="M215" s="7"/>
      <c r="N215" s="6"/>
      <c r="O215" s="6"/>
      <c r="P215" s="6"/>
      <c r="Q215" s="8"/>
      <c r="R215" s="7"/>
      <c r="S215" s="7"/>
      <c r="T215" s="6"/>
      <c r="U215" s="6"/>
      <c r="V215" s="6"/>
      <c r="W215" s="6"/>
      <c r="X215" s="6"/>
      <c r="Y215" s="6"/>
      <c r="Z215" s="6"/>
      <c r="AA215" s="8"/>
      <c r="AB215" s="7"/>
      <c r="AC215" s="7"/>
      <c r="AD215" s="6"/>
      <c r="AE215" s="6"/>
      <c r="AF215" s="6"/>
      <c r="AG215" s="6"/>
      <c r="AH215" s="6"/>
      <c r="AI215" s="7" t="str">
        <f>IF(F215="","",F215+IF(G215="",0,VLOOKUP(G215,RarityBackground!$E$7:$F$9,2,0)))</f>
        <v/>
      </c>
      <c r="AJ215" s="5" t="str">
        <f>IF(H215="","",F215+IF(H215=1,RarityBackground!$F$1,IF(H215=2,RarityBackground!$F$1*3,IF(H215=3,RarityBackground!$F$1*6,"Error"))))</f>
        <v/>
      </c>
      <c r="AK215" s="5" t="str">
        <f>IF(I215="","",IF(I215=1,RarityBackground!$F$2,IF(I215=2,RarityBackground!$F$2*3,IF(I215=3,RarityBackground!$F$2*6,"Error"))))</f>
        <v/>
      </c>
      <c r="AL215" s="5" t="str">
        <f>IF(J215="","",ROUNDUP(RarityBackground!$F$6*VLOOKUP(J215, RarityBackground!$A$18:$B$27,2,0),-1))</f>
        <v/>
      </c>
      <c r="AM215" s="5" t="str">
        <f>IF(K215="","",IF(K215="N","",IF(K215="Y",ROUNDUP(RarityBackground!$F$6,-1),"")))</f>
        <v/>
      </c>
      <c r="AN215" s="5" t="str">
        <f>IF(L215="","",IF(L215=1,RarityBackground!$D$1,IF(L215=2,RarityBackground!$D$1*3,IF(L215=3,RarityBackground!$D$1*6,"Error"))))</f>
        <v/>
      </c>
      <c r="AO215" s="5" t="str">
        <f>IF(M215="","",VLOOKUP(M215,RarityBackground!$A$7:$B$17,2,0))</f>
        <v/>
      </c>
      <c r="AP215" s="5" t="str">
        <f>IF(N215="","",IF(N215="Y",AO215*RarityBackground!$F$5,IF(N215="N",AO215*(IF(RarityBackground!$F$3+(O215-1)&gt;10,10,RarityBackground!$F$3+(O215-1)))))-AO215)</f>
        <v/>
      </c>
      <c r="AQ215" s="5" t="str">
        <f t="shared" si="1"/>
        <v/>
      </c>
      <c r="AR215" s="5" t="str">
        <f>IF(Q215="","",Q215*RarityBackground!$D$5)</f>
        <v/>
      </c>
      <c r="AS215" s="5" t="str">
        <f>IF(R215="","",VLOOKUP(R215&amp;"Save1Minute", RarityBackground!$C$6:$D$20,2,0))</f>
        <v/>
      </c>
      <c r="AT215" s="5" t="str">
        <f>IF(S215="","",IF(T215="Y",ROUNDUP(S215*RarityBackground!$D$4,0),IF(T215="N",ROUNDUP(S215*RarityBackground!$D$3,0))))</f>
        <v/>
      </c>
      <c r="AU215" s="5" t="str">
        <f>IF(U215="","",IF(V215="Y",((RarityBackground!$D$4*U215)*(RarityBackground!$F$3+W215)),((RarityBackground!$D$3*U215)*(RarityBackground!$F$3+W215))))</f>
        <v/>
      </c>
      <c r="AV215" s="5" t="str">
        <f>IF(X215="","",IF(Y215="Y",(RarityBackground!$D$4*X215)*IF(Z215="Y",RarityBackground!$F$9,RarityBackground!$F$10),(RarityBackground!$D$3*X215)*IF(Z215="Y",RarityBackground!$F$9,RarityBackground!$F$10)))</f>
        <v/>
      </c>
      <c r="AW215" s="5" t="str">
        <f>IF(AA215="","",AA215*RarityBackground!$D$2)</f>
        <v/>
      </c>
      <c r="AX215" s="5" t="str">
        <f t="shared" si="2"/>
        <v/>
      </c>
      <c r="AY215" s="5" t="str">
        <f>IF(AC215="","",VLOOKUP(AC215,RarityBackground!$A$7:$B$17,2,0))</f>
        <v/>
      </c>
      <c r="AZ215" s="5" t="str">
        <f>IF(AD215="","",IF(AD215="Y",AY215*RarityBackground!$F$5,IF(AD215="N",AY215*(IF(RarityBackground!$F$3+(AE215-1)&gt;10,10,RarityBackground!$F$3+(AE215-1)))))-AY215)</f>
        <v/>
      </c>
      <c r="BA215" s="5" t="str">
        <f>IF(AF215="","",VLOOKUP(AF215,RarityBackground!$A$7:$B$17,2,0))</f>
        <v/>
      </c>
      <c r="BB215" s="5" t="str">
        <f>IF(AG215="","",IF(AG215="Y",BA215*RarityBackground!$F$5,IF(AG215="N",BA215*(IF(RarityBackground!$F$3+(AH215-1)&gt;10,10,RarityBackground!$F$3+(AH215-1)))))-BA215)</f>
        <v/>
      </c>
    </row>
    <row r="216" ht="15.75" customHeight="1">
      <c r="C216" s="6"/>
      <c r="D216" s="5" t="str">
        <f>IF(A216="","",ROUNDUP(SUM(AI216:BB216)*VLOOKUP(B216,RarityBackground!$A$1:$B$6,2,)*IF(C216="Yes",1,1.1),0))</f>
        <v/>
      </c>
      <c r="F216" s="7"/>
      <c r="I216" s="7"/>
      <c r="J216" s="7"/>
      <c r="K216" s="6"/>
      <c r="L216" s="8"/>
      <c r="M216" s="7"/>
      <c r="N216" s="6"/>
      <c r="O216" s="6"/>
      <c r="P216" s="6"/>
      <c r="Q216" s="8"/>
      <c r="R216" s="7"/>
      <c r="S216" s="7"/>
      <c r="T216" s="6"/>
      <c r="U216" s="6"/>
      <c r="V216" s="6"/>
      <c r="W216" s="6"/>
      <c r="X216" s="6"/>
      <c r="Y216" s="6"/>
      <c r="Z216" s="6"/>
      <c r="AA216" s="8"/>
      <c r="AB216" s="7"/>
      <c r="AC216" s="7"/>
      <c r="AD216" s="6"/>
      <c r="AE216" s="6"/>
      <c r="AF216" s="6"/>
      <c r="AG216" s="6"/>
      <c r="AH216" s="6"/>
      <c r="AI216" s="7" t="str">
        <f>IF(F216="","",F216+IF(G216="",0,VLOOKUP(G216,RarityBackground!$E$7:$F$9,2,0)))</f>
        <v/>
      </c>
      <c r="AJ216" s="5" t="str">
        <f>IF(H216="","",F216+IF(H216=1,RarityBackground!$F$1,IF(H216=2,RarityBackground!$F$1*3,IF(H216=3,RarityBackground!$F$1*6,"Error"))))</f>
        <v/>
      </c>
      <c r="AK216" s="5" t="str">
        <f>IF(I216="","",IF(I216=1,RarityBackground!$F$2,IF(I216=2,RarityBackground!$F$2*3,IF(I216=3,RarityBackground!$F$2*6,"Error"))))</f>
        <v/>
      </c>
      <c r="AL216" s="5" t="str">
        <f>IF(J216="","",ROUNDUP(RarityBackground!$F$6*VLOOKUP(J216, RarityBackground!$A$18:$B$27,2,0),-1))</f>
        <v/>
      </c>
      <c r="AM216" s="5" t="str">
        <f>IF(K216="","",IF(K216="N","",IF(K216="Y",ROUNDUP(RarityBackground!$F$6,-1),"")))</f>
        <v/>
      </c>
      <c r="AN216" s="5" t="str">
        <f>IF(L216="","",IF(L216=1,RarityBackground!$D$1,IF(L216=2,RarityBackground!$D$1*3,IF(L216=3,RarityBackground!$D$1*6,"Error"))))</f>
        <v/>
      </c>
      <c r="AO216" s="5" t="str">
        <f>IF(M216="","",VLOOKUP(M216,RarityBackground!$A$7:$B$17,2,0))</f>
        <v/>
      </c>
      <c r="AP216" s="5" t="str">
        <f>IF(N216="","",IF(N216="Y",AO216*RarityBackground!$F$5,IF(N216="N",AO216*(IF(RarityBackground!$F$3+(O216-1)&gt;10,10,RarityBackground!$F$3+(O216-1)))))-AO216)</f>
        <v/>
      </c>
      <c r="AQ216" s="5" t="str">
        <f t="shared" si="1"/>
        <v/>
      </c>
      <c r="AR216" s="5" t="str">
        <f>IF(Q216="","",Q216*RarityBackground!$D$5)</f>
        <v/>
      </c>
      <c r="AS216" s="5" t="str">
        <f>IF(R216="","",VLOOKUP(R216&amp;"Save1Minute", RarityBackground!$C$6:$D$20,2,0))</f>
        <v/>
      </c>
      <c r="AT216" s="5" t="str">
        <f>IF(S216="","",IF(T216="Y",ROUNDUP(S216*RarityBackground!$D$4,0),IF(T216="N",ROUNDUP(S216*RarityBackground!$D$3,0))))</f>
        <v/>
      </c>
      <c r="AU216" s="5" t="str">
        <f>IF(U216="","",IF(V216="Y",((RarityBackground!$D$4*U216)*(RarityBackground!$F$3+W216)),((RarityBackground!$D$3*U216)*(RarityBackground!$F$3+W216))))</f>
        <v/>
      </c>
      <c r="AV216" s="5" t="str">
        <f>IF(X216="","",IF(Y216="Y",(RarityBackground!$D$4*X216)*IF(Z216="Y",RarityBackground!$F$9,RarityBackground!$F$10),(RarityBackground!$D$3*X216)*IF(Z216="Y",RarityBackground!$F$9,RarityBackground!$F$10)))</f>
        <v/>
      </c>
      <c r="AW216" s="5" t="str">
        <f>IF(AA216="","",AA216*RarityBackground!$D$2)</f>
        <v/>
      </c>
      <c r="AX216" s="5" t="str">
        <f t="shared" si="2"/>
        <v/>
      </c>
      <c r="AY216" s="5" t="str">
        <f>IF(AC216="","",VLOOKUP(AC216,RarityBackground!$A$7:$B$17,2,0))</f>
        <v/>
      </c>
      <c r="AZ216" s="5" t="str">
        <f>IF(AD216="","",IF(AD216="Y",AY216*RarityBackground!$F$5,IF(AD216="N",AY216*(IF(RarityBackground!$F$3+(AE216-1)&gt;10,10,RarityBackground!$F$3+(AE216-1)))))-AY216)</f>
        <v/>
      </c>
      <c r="BA216" s="5" t="str">
        <f>IF(AF216="","",VLOOKUP(AF216,RarityBackground!$A$7:$B$17,2,0))</f>
        <v/>
      </c>
      <c r="BB216" s="5" t="str">
        <f>IF(AG216="","",IF(AG216="Y",BA216*RarityBackground!$F$5,IF(AG216="N",BA216*(IF(RarityBackground!$F$3+(AH216-1)&gt;10,10,RarityBackground!$F$3+(AH216-1)))))-BA216)</f>
        <v/>
      </c>
    </row>
    <row r="217" ht="15.75" customHeight="1">
      <c r="C217" s="6"/>
      <c r="D217" s="5" t="str">
        <f>IF(A217="","",ROUNDUP(SUM(AI217:BB217)*VLOOKUP(B217,RarityBackground!$A$1:$B$6,2,)*IF(C217="Yes",1,1.1),0))</f>
        <v/>
      </c>
      <c r="F217" s="7"/>
      <c r="I217" s="7"/>
      <c r="J217" s="7"/>
      <c r="K217" s="6"/>
      <c r="L217" s="8"/>
      <c r="M217" s="7"/>
      <c r="N217" s="6"/>
      <c r="O217" s="6"/>
      <c r="P217" s="6"/>
      <c r="Q217" s="8"/>
      <c r="R217" s="7"/>
      <c r="S217" s="7"/>
      <c r="T217" s="6"/>
      <c r="U217" s="6"/>
      <c r="V217" s="6"/>
      <c r="W217" s="6"/>
      <c r="X217" s="6"/>
      <c r="Y217" s="6"/>
      <c r="Z217" s="6"/>
      <c r="AA217" s="8"/>
      <c r="AB217" s="7"/>
      <c r="AC217" s="7"/>
      <c r="AD217" s="6"/>
      <c r="AE217" s="6"/>
      <c r="AF217" s="6"/>
      <c r="AG217" s="6"/>
      <c r="AH217" s="6"/>
      <c r="AI217" s="7" t="str">
        <f>IF(F217="","",F217+IF(G217="",0,VLOOKUP(G217,RarityBackground!$E$7:$F$9,2,0)))</f>
        <v/>
      </c>
      <c r="AJ217" s="5" t="str">
        <f>IF(H217="","",F217+IF(H217=1,RarityBackground!$F$1,IF(H217=2,RarityBackground!$F$1*3,IF(H217=3,RarityBackground!$F$1*6,"Error"))))</f>
        <v/>
      </c>
      <c r="AK217" s="5" t="str">
        <f>IF(I217="","",IF(I217=1,RarityBackground!$F$2,IF(I217=2,RarityBackground!$F$2*3,IF(I217=3,RarityBackground!$F$2*6,"Error"))))</f>
        <v/>
      </c>
      <c r="AL217" s="5" t="str">
        <f>IF(J217="","",ROUNDUP(RarityBackground!$F$6*VLOOKUP(J217, RarityBackground!$A$18:$B$27,2,0),-1))</f>
        <v/>
      </c>
      <c r="AM217" s="5" t="str">
        <f>IF(K217="","",IF(K217="N","",IF(K217="Y",ROUNDUP(RarityBackground!$F$6,-1),"")))</f>
        <v/>
      </c>
      <c r="AN217" s="5" t="str">
        <f>IF(L217="","",IF(L217=1,RarityBackground!$D$1,IF(L217=2,RarityBackground!$D$1*3,IF(L217=3,RarityBackground!$D$1*6,"Error"))))</f>
        <v/>
      </c>
      <c r="AO217" s="5" t="str">
        <f>IF(M217="","",VLOOKUP(M217,RarityBackground!$A$7:$B$17,2,0))</f>
        <v/>
      </c>
      <c r="AP217" s="5" t="str">
        <f>IF(N217="","",IF(N217="Y",AO217*RarityBackground!$F$5,IF(N217="N",AO217*(IF(RarityBackground!$F$3+(O217-1)&gt;10,10,RarityBackground!$F$3+(O217-1)))))-AO217)</f>
        <v/>
      </c>
      <c r="AQ217" s="5" t="str">
        <f t="shared" si="1"/>
        <v/>
      </c>
      <c r="AR217" s="5" t="str">
        <f>IF(Q217="","",Q217*RarityBackground!$D$5)</f>
        <v/>
      </c>
      <c r="AS217" s="5" t="str">
        <f>IF(R217="","",VLOOKUP(R217&amp;"Save1Minute", RarityBackground!$C$6:$D$20,2,0))</f>
        <v/>
      </c>
      <c r="AT217" s="5" t="str">
        <f>IF(S217="","",IF(T217="Y",ROUNDUP(S217*RarityBackground!$D$4,0),IF(T217="N",ROUNDUP(S217*RarityBackground!$D$3,0))))</f>
        <v/>
      </c>
      <c r="AU217" s="5" t="str">
        <f>IF(U217="","",IF(V217="Y",((RarityBackground!$D$4*U217)*(RarityBackground!$F$3+W217)),((RarityBackground!$D$3*U217)*(RarityBackground!$F$3+W217))))</f>
        <v/>
      </c>
      <c r="AV217" s="5" t="str">
        <f>IF(X217="","",IF(Y217="Y",(RarityBackground!$D$4*X217)*IF(Z217="Y",RarityBackground!$F$9,RarityBackground!$F$10),(RarityBackground!$D$3*X217)*IF(Z217="Y",RarityBackground!$F$9,RarityBackground!$F$10)))</f>
        <v/>
      </c>
      <c r="AW217" s="5" t="str">
        <f>IF(AA217="","",AA217*RarityBackground!$D$2)</f>
        <v/>
      </c>
      <c r="AX217" s="5" t="str">
        <f t="shared" si="2"/>
        <v/>
      </c>
      <c r="AY217" s="5" t="str">
        <f>IF(AC217="","",VLOOKUP(AC217,RarityBackground!$A$7:$B$17,2,0))</f>
        <v/>
      </c>
      <c r="AZ217" s="5" t="str">
        <f>IF(AD217="","",IF(AD217="Y",AY217*RarityBackground!$F$5,IF(AD217="N",AY217*(IF(RarityBackground!$F$3+(AE217-1)&gt;10,10,RarityBackground!$F$3+(AE217-1)))))-AY217)</f>
        <v/>
      </c>
      <c r="BA217" s="5" t="str">
        <f>IF(AF217="","",VLOOKUP(AF217,RarityBackground!$A$7:$B$17,2,0))</f>
        <v/>
      </c>
      <c r="BB217" s="5" t="str">
        <f>IF(AG217="","",IF(AG217="Y",BA217*RarityBackground!$F$5,IF(AG217="N",BA217*(IF(RarityBackground!$F$3+(AH217-1)&gt;10,10,RarityBackground!$F$3+(AH217-1)))))-BA217)</f>
        <v/>
      </c>
    </row>
    <row r="218" ht="15.75" customHeight="1">
      <c r="C218" s="6"/>
      <c r="D218" s="5" t="str">
        <f>IF(A218="","",ROUNDUP(SUM(AI218:BB218)*VLOOKUP(B218,RarityBackground!$A$1:$B$6,2,)*IF(C218="Yes",1,1.1),0))</f>
        <v/>
      </c>
      <c r="F218" s="7"/>
      <c r="I218" s="7"/>
      <c r="J218" s="7"/>
      <c r="K218" s="6"/>
      <c r="L218" s="8"/>
      <c r="M218" s="7"/>
      <c r="N218" s="6"/>
      <c r="O218" s="6"/>
      <c r="P218" s="6"/>
      <c r="Q218" s="8"/>
      <c r="R218" s="7"/>
      <c r="S218" s="7"/>
      <c r="T218" s="6"/>
      <c r="U218" s="6"/>
      <c r="V218" s="6"/>
      <c r="W218" s="6"/>
      <c r="X218" s="6"/>
      <c r="Y218" s="6"/>
      <c r="Z218" s="6"/>
      <c r="AA218" s="8"/>
      <c r="AB218" s="7"/>
      <c r="AC218" s="7"/>
      <c r="AD218" s="6"/>
      <c r="AE218" s="6"/>
      <c r="AF218" s="6"/>
      <c r="AG218" s="6"/>
      <c r="AH218" s="6"/>
      <c r="AI218" s="7" t="str">
        <f>IF(F218="","",F218+IF(G218="",0,VLOOKUP(G218,RarityBackground!$E$7:$F$9,2,0)))</f>
        <v/>
      </c>
      <c r="AJ218" s="5" t="str">
        <f>IF(H218="","",F218+IF(H218=1,RarityBackground!$F$1,IF(H218=2,RarityBackground!$F$1*3,IF(H218=3,RarityBackground!$F$1*6,"Error"))))</f>
        <v/>
      </c>
      <c r="AK218" s="5" t="str">
        <f>IF(I218="","",IF(I218=1,RarityBackground!$F$2,IF(I218=2,RarityBackground!$F$2*3,IF(I218=3,RarityBackground!$F$2*6,"Error"))))</f>
        <v/>
      </c>
      <c r="AL218" s="5" t="str">
        <f>IF(J218="","",ROUNDUP(RarityBackground!$F$6*VLOOKUP(J218, RarityBackground!$A$18:$B$27,2,0),-1))</f>
        <v/>
      </c>
      <c r="AM218" s="5" t="str">
        <f>IF(K218="","",IF(K218="N","",IF(K218="Y",ROUNDUP(RarityBackground!$F$6,-1),"")))</f>
        <v/>
      </c>
      <c r="AN218" s="5" t="str">
        <f>IF(L218="","",IF(L218=1,RarityBackground!$D$1,IF(L218=2,RarityBackground!$D$1*3,IF(L218=3,RarityBackground!$D$1*6,"Error"))))</f>
        <v/>
      </c>
      <c r="AO218" s="5" t="str">
        <f>IF(M218="","",VLOOKUP(M218,RarityBackground!$A$7:$B$17,2,0))</f>
        <v/>
      </c>
      <c r="AP218" s="5" t="str">
        <f>IF(N218="","",IF(N218="Y",AO218*RarityBackground!$F$5,IF(N218="N",AO218*(IF(RarityBackground!$F$3+(O218-1)&gt;10,10,RarityBackground!$F$3+(O218-1)))))-AO218)</f>
        <v/>
      </c>
      <c r="AQ218" s="5" t="str">
        <f t="shared" si="1"/>
        <v/>
      </c>
      <c r="AR218" s="5" t="str">
        <f>IF(Q218="","",Q218*RarityBackground!$D$5)</f>
        <v/>
      </c>
      <c r="AS218" s="5" t="str">
        <f>IF(R218="","",VLOOKUP(R218&amp;"Save1Minute", RarityBackground!$C$6:$D$20,2,0))</f>
        <v/>
      </c>
      <c r="AT218" s="5" t="str">
        <f>IF(S218="","",IF(T218="Y",ROUNDUP(S218*RarityBackground!$D$4,0),IF(T218="N",ROUNDUP(S218*RarityBackground!$D$3,0))))</f>
        <v/>
      </c>
      <c r="AU218" s="5" t="str">
        <f>IF(U218="","",IF(V218="Y",((RarityBackground!$D$4*U218)*(RarityBackground!$F$3+W218)),((RarityBackground!$D$3*U218)*(RarityBackground!$F$3+W218))))</f>
        <v/>
      </c>
      <c r="AV218" s="5" t="str">
        <f>IF(X218="","",IF(Y218="Y",(RarityBackground!$D$4*X218)*IF(Z218="Y",RarityBackground!$F$9,RarityBackground!$F$10),(RarityBackground!$D$3*X218)*IF(Z218="Y",RarityBackground!$F$9,RarityBackground!$F$10)))</f>
        <v/>
      </c>
      <c r="AW218" s="5" t="str">
        <f>IF(AA218="","",AA218*RarityBackground!$D$2)</f>
        <v/>
      </c>
      <c r="AX218" s="5" t="str">
        <f t="shared" si="2"/>
        <v/>
      </c>
      <c r="AY218" s="5" t="str">
        <f>IF(AC218="","",VLOOKUP(AC218,RarityBackground!$A$7:$B$17,2,0))</f>
        <v/>
      </c>
      <c r="AZ218" s="5" t="str">
        <f>IF(AD218="","",IF(AD218="Y",AY218*RarityBackground!$F$5,IF(AD218="N",AY218*(IF(RarityBackground!$F$3+(AE218-1)&gt;10,10,RarityBackground!$F$3+(AE218-1)))))-AY218)</f>
        <v/>
      </c>
      <c r="BA218" s="5" t="str">
        <f>IF(AF218="","",VLOOKUP(AF218,RarityBackground!$A$7:$B$17,2,0))</f>
        <v/>
      </c>
      <c r="BB218" s="5" t="str">
        <f>IF(AG218="","",IF(AG218="Y",BA218*RarityBackground!$F$5,IF(AG218="N",BA218*(IF(RarityBackground!$F$3+(AH218-1)&gt;10,10,RarityBackground!$F$3+(AH218-1)))))-BA218)</f>
        <v/>
      </c>
    </row>
    <row r="219" ht="15.75" customHeight="1">
      <c r="C219" s="6"/>
      <c r="D219" s="5" t="str">
        <f>IF(A219="","",ROUNDUP(SUM(AI219:BB219)*VLOOKUP(B219,RarityBackground!$A$1:$B$6,2,)*IF(C219="Yes",1,1.1),0))</f>
        <v/>
      </c>
      <c r="F219" s="7"/>
      <c r="I219" s="7"/>
      <c r="J219" s="7"/>
      <c r="K219" s="6"/>
      <c r="L219" s="8"/>
      <c r="M219" s="7"/>
      <c r="N219" s="6"/>
      <c r="O219" s="6"/>
      <c r="P219" s="6"/>
      <c r="Q219" s="8"/>
      <c r="R219" s="7"/>
      <c r="S219" s="7"/>
      <c r="T219" s="6"/>
      <c r="U219" s="6"/>
      <c r="V219" s="6"/>
      <c r="W219" s="6"/>
      <c r="X219" s="6"/>
      <c r="Y219" s="6"/>
      <c r="Z219" s="6"/>
      <c r="AA219" s="8"/>
      <c r="AB219" s="7"/>
      <c r="AC219" s="7"/>
      <c r="AD219" s="6"/>
      <c r="AE219" s="6"/>
      <c r="AF219" s="6"/>
      <c r="AG219" s="6"/>
      <c r="AH219" s="6"/>
      <c r="AI219" s="7" t="str">
        <f>IF(F219="","",F219+IF(G219="",0,VLOOKUP(G219,RarityBackground!$E$7:$F$9,2,0)))</f>
        <v/>
      </c>
      <c r="AJ219" s="5" t="str">
        <f>IF(H219="","",F219+IF(H219=1,RarityBackground!$F$1,IF(H219=2,RarityBackground!$F$1*3,IF(H219=3,RarityBackground!$F$1*6,"Error"))))</f>
        <v/>
      </c>
      <c r="AK219" s="5" t="str">
        <f>IF(I219="","",IF(I219=1,RarityBackground!$F$2,IF(I219=2,RarityBackground!$F$2*3,IF(I219=3,RarityBackground!$F$2*6,"Error"))))</f>
        <v/>
      </c>
      <c r="AL219" s="5" t="str">
        <f>IF(J219="","",ROUNDUP(RarityBackground!$F$6*VLOOKUP(J219, RarityBackground!$A$18:$B$27,2,0),-1))</f>
        <v/>
      </c>
      <c r="AM219" s="5" t="str">
        <f>IF(K219="","",IF(K219="N","",IF(K219="Y",ROUNDUP(RarityBackground!$F$6,-1),"")))</f>
        <v/>
      </c>
      <c r="AN219" s="5" t="str">
        <f>IF(L219="","",IF(L219=1,RarityBackground!$D$1,IF(L219=2,RarityBackground!$D$1*3,IF(L219=3,RarityBackground!$D$1*6,"Error"))))</f>
        <v/>
      </c>
      <c r="AO219" s="5" t="str">
        <f>IF(M219="","",VLOOKUP(M219,RarityBackground!$A$7:$B$17,2,0))</f>
        <v/>
      </c>
      <c r="AP219" s="5" t="str">
        <f>IF(N219="","",IF(N219="Y",AO219*RarityBackground!$F$5,IF(N219="N",AO219*(IF(RarityBackground!$F$3+(O219-1)&gt;10,10,RarityBackground!$F$3+(O219-1)))))-AO219)</f>
        <v/>
      </c>
      <c r="AQ219" s="5" t="str">
        <f t="shared" si="1"/>
        <v/>
      </c>
      <c r="AR219" s="5" t="str">
        <f>IF(Q219="","",Q219*RarityBackground!$D$5)</f>
        <v/>
      </c>
      <c r="AS219" s="5" t="str">
        <f>IF(R219="","",VLOOKUP(R219&amp;"Save1Minute", RarityBackground!$C$6:$D$20,2,0))</f>
        <v/>
      </c>
      <c r="AT219" s="5" t="str">
        <f>IF(S219="","",IF(T219="Y",ROUNDUP(S219*RarityBackground!$D$4,0),IF(T219="N",ROUNDUP(S219*RarityBackground!$D$3,0))))</f>
        <v/>
      </c>
      <c r="AU219" s="5" t="str">
        <f>IF(U219="","",IF(V219="Y",((RarityBackground!$D$4*U219)*(RarityBackground!$F$3+W219)),((RarityBackground!$D$3*U219)*(RarityBackground!$F$3+W219))))</f>
        <v/>
      </c>
      <c r="AV219" s="5" t="str">
        <f>IF(X219="","",IF(Y219="Y",(RarityBackground!$D$4*X219)*IF(Z219="Y",RarityBackground!$F$9,RarityBackground!$F$10),(RarityBackground!$D$3*X219)*IF(Z219="Y",RarityBackground!$F$9,RarityBackground!$F$10)))</f>
        <v/>
      </c>
      <c r="AW219" s="5" t="str">
        <f>IF(AA219="","",AA219*RarityBackground!$D$2)</f>
        <v/>
      </c>
      <c r="AX219" s="5" t="str">
        <f t="shared" si="2"/>
        <v/>
      </c>
      <c r="AY219" s="5" t="str">
        <f>IF(AC219="","",VLOOKUP(AC219,RarityBackground!$A$7:$B$17,2,0))</f>
        <v/>
      </c>
      <c r="AZ219" s="5" t="str">
        <f>IF(AD219="","",IF(AD219="Y",AY219*RarityBackground!$F$5,IF(AD219="N",AY219*(IF(RarityBackground!$F$3+(AE219-1)&gt;10,10,RarityBackground!$F$3+(AE219-1)))))-AY219)</f>
        <v/>
      </c>
      <c r="BA219" s="5" t="str">
        <f>IF(AF219="","",VLOOKUP(AF219,RarityBackground!$A$7:$B$17,2,0))</f>
        <v/>
      </c>
      <c r="BB219" s="5" t="str">
        <f>IF(AG219="","",IF(AG219="Y",BA219*RarityBackground!$F$5,IF(AG219="N",BA219*(IF(RarityBackground!$F$3+(AH219-1)&gt;10,10,RarityBackground!$F$3+(AH219-1)))))-BA219)</f>
        <v/>
      </c>
    </row>
    <row r="220" ht="15.75" customHeight="1">
      <c r="C220" s="6"/>
      <c r="D220" s="5" t="str">
        <f>IF(A220="","",ROUNDUP(SUM(AI220:BB220)*VLOOKUP(B220,RarityBackground!$A$1:$B$6,2,)*IF(C220="Yes",1,1.1),0))</f>
        <v/>
      </c>
      <c r="F220" s="7"/>
      <c r="I220" s="7"/>
      <c r="J220" s="7"/>
      <c r="K220" s="6"/>
      <c r="L220" s="8"/>
      <c r="M220" s="7"/>
      <c r="N220" s="6"/>
      <c r="O220" s="6"/>
      <c r="P220" s="6"/>
      <c r="Q220" s="8"/>
      <c r="R220" s="7"/>
      <c r="S220" s="7"/>
      <c r="T220" s="6"/>
      <c r="U220" s="6"/>
      <c r="V220" s="6"/>
      <c r="W220" s="6"/>
      <c r="X220" s="6"/>
      <c r="Y220" s="6"/>
      <c r="Z220" s="6"/>
      <c r="AA220" s="8"/>
      <c r="AB220" s="7"/>
      <c r="AC220" s="7"/>
      <c r="AD220" s="6"/>
      <c r="AE220" s="6"/>
      <c r="AF220" s="6"/>
      <c r="AG220" s="6"/>
      <c r="AH220" s="6"/>
      <c r="AI220" s="7" t="str">
        <f>IF(F220="","",F220+IF(G220="",0,VLOOKUP(G220,RarityBackground!$E$7:$F$9,2,0)))</f>
        <v/>
      </c>
      <c r="AJ220" s="5" t="str">
        <f>IF(H220="","",F220+IF(H220=1,RarityBackground!$F$1,IF(H220=2,RarityBackground!$F$1*3,IF(H220=3,RarityBackground!$F$1*6,"Error"))))</f>
        <v/>
      </c>
      <c r="AK220" s="5" t="str">
        <f>IF(I220="","",IF(I220=1,RarityBackground!$F$2,IF(I220=2,RarityBackground!$F$2*3,IF(I220=3,RarityBackground!$F$2*6,"Error"))))</f>
        <v/>
      </c>
      <c r="AL220" s="5" t="str">
        <f>IF(J220="","",ROUNDUP(RarityBackground!$F$6*VLOOKUP(J220, RarityBackground!$A$18:$B$27,2,0),-1))</f>
        <v/>
      </c>
      <c r="AM220" s="5" t="str">
        <f>IF(K220="","",IF(K220="N","",IF(K220="Y",ROUNDUP(RarityBackground!$F$6,-1),"")))</f>
        <v/>
      </c>
      <c r="AN220" s="5" t="str">
        <f>IF(L220="","",IF(L220=1,RarityBackground!$D$1,IF(L220=2,RarityBackground!$D$1*3,IF(L220=3,RarityBackground!$D$1*6,"Error"))))</f>
        <v/>
      </c>
      <c r="AO220" s="5" t="str">
        <f>IF(M220="","",VLOOKUP(M220,RarityBackground!$A$7:$B$17,2,0))</f>
        <v/>
      </c>
      <c r="AP220" s="5" t="str">
        <f>IF(N220="","",IF(N220="Y",AO220*RarityBackground!$F$5,IF(N220="N",AO220*(IF(RarityBackground!$F$3+(O220-1)&gt;10,10,RarityBackground!$F$3+(O220-1)))))-AO220)</f>
        <v/>
      </c>
      <c r="AQ220" s="5" t="str">
        <f t="shared" si="1"/>
        <v/>
      </c>
      <c r="AR220" s="5" t="str">
        <f>IF(Q220="","",Q220*RarityBackground!$D$5)</f>
        <v/>
      </c>
      <c r="AS220" s="5" t="str">
        <f>IF(R220="","",VLOOKUP(R220&amp;"Save1Minute", RarityBackground!$C$6:$D$20,2,0))</f>
        <v/>
      </c>
      <c r="AT220" s="5" t="str">
        <f>IF(S220="","",IF(T220="Y",ROUNDUP(S220*RarityBackground!$D$4,0),IF(T220="N",ROUNDUP(S220*RarityBackground!$D$3,0))))</f>
        <v/>
      </c>
      <c r="AU220" s="5" t="str">
        <f>IF(U220="","",IF(V220="Y",((RarityBackground!$D$4*U220)*(RarityBackground!$F$3+W220)),((RarityBackground!$D$3*U220)*(RarityBackground!$F$3+W220))))</f>
        <v/>
      </c>
      <c r="AV220" s="5" t="str">
        <f>IF(X220="","",IF(Y220="Y",(RarityBackground!$D$4*X220)*IF(Z220="Y",RarityBackground!$F$9,RarityBackground!$F$10),(RarityBackground!$D$3*X220)*IF(Z220="Y",RarityBackground!$F$9,RarityBackground!$F$10)))</f>
        <v/>
      </c>
      <c r="AW220" s="5" t="str">
        <f>IF(AA220="","",AA220*RarityBackground!$D$2)</f>
        <v/>
      </c>
      <c r="AX220" s="5" t="str">
        <f t="shared" si="2"/>
        <v/>
      </c>
      <c r="AY220" s="5" t="str">
        <f>IF(AC220="","",VLOOKUP(AC220,RarityBackground!$A$7:$B$17,2,0))</f>
        <v/>
      </c>
      <c r="AZ220" s="5" t="str">
        <f>IF(AD220="","",IF(AD220="Y",AY220*RarityBackground!$F$5,IF(AD220="N",AY220*(IF(RarityBackground!$F$3+(AE220-1)&gt;10,10,RarityBackground!$F$3+(AE220-1)))))-AY220)</f>
        <v/>
      </c>
      <c r="BA220" s="5" t="str">
        <f>IF(AF220="","",VLOOKUP(AF220,RarityBackground!$A$7:$B$17,2,0))</f>
        <v/>
      </c>
      <c r="BB220" s="5" t="str">
        <f>IF(AG220="","",IF(AG220="Y",BA220*RarityBackground!$F$5,IF(AG220="N",BA220*(IF(RarityBackground!$F$3+(AH220-1)&gt;10,10,RarityBackground!$F$3+(AH220-1)))))-BA220)</f>
        <v/>
      </c>
    </row>
    <row r="221" ht="15.75" customHeight="1">
      <c r="C221" s="6"/>
      <c r="D221" s="5" t="str">
        <f>IF(A221="","",ROUNDUP(SUM(AI221:BB221)*VLOOKUP(B221,RarityBackground!$A$1:$B$6,2,)*IF(C221="Yes",1,1.1),0))</f>
        <v/>
      </c>
      <c r="F221" s="7"/>
      <c r="I221" s="7"/>
      <c r="J221" s="7"/>
      <c r="K221" s="6"/>
      <c r="L221" s="8"/>
      <c r="M221" s="7"/>
      <c r="N221" s="6"/>
      <c r="O221" s="6"/>
      <c r="P221" s="6"/>
      <c r="Q221" s="8"/>
      <c r="R221" s="7"/>
      <c r="S221" s="7"/>
      <c r="T221" s="6"/>
      <c r="U221" s="6"/>
      <c r="V221" s="6"/>
      <c r="W221" s="6"/>
      <c r="X221" s="6"/>
      <c r="Y221" s="6"/>
      <c r="Z221" s="6"/>
      <c r="AA221" s="8"/>
      <c r="AB221" s="7"/>
      <c r="AC221" s="7"/>
      <c r="AD221" s="6"/>
      <c r="AE221" s="6"/>
      <c r="AF221" s="6"/>
      <c r="AG221" s="6"/>
      <c r="AH221" s="6"/>
      <c r="AI221" s="7" t="str">
        <f>IF(F221="","",F221+IF(G221="",0,VLOOKUP(G221,RarityBackground!$E$7:$F$9,2,0)))</f>
        <v/>
      </c>
      <c r="AJ221" s="5" t="str">
        <f>IF(H221="","",F221+IF(H221=1,RarityBackground!$F$1,IF(H221=2,RarityBackground!$F$1*3,IF(H221=3,RarityBackground!$F$1*6,"Error"))))</f>
        <v/>
      </c>
      <c r="AK221" s="5" t="str">
        <f>IF(I221="","",IF(I221=1,RarityBackground!$F$2,IF(I221=2,RarityBackground!$F$2*3,IF(I221=3,RarityBackground!$F$2*6,"Error"))))</f>
        <v/>
      </c>
      <c r="AL221" s="5" t="str">
        <f>IF(J221="","",ROUNDUP(RarityBackground!$F$6*VLOOKUP(J221, RarityBackground!$A$18:$B$27,2,0),-1))</f>
        <v/>
      </c>
      <c r="AM221" s="5" t="str">
        <f>IF(K221="","",IF(K221="N","",IF(K221="Y",ROUNDUP(RarityBackground!$F$6,-1),"")))</f>
        <v/>
      </c>
      <c r="AN221" s="5" t="str">
        <f>IF(L221="","",IF(L221=1,RarityBackground!$D$1,IF(L221=2,RarityBackground!$D$1*3,IF(L221=3,RarityBackground!$D$1*6,"Error"))))</f>
        <v/>
      </c>
      <c r="AO221" s="5" t="str">
        <f>IF(M221="","",VLOOKUP(M221,RarityBackground!$A$7:$B$17,2,0))</f>
        <v/>
      </c>
      <c r="AP221" s="5" t="str">
        <f>IF(N221="","",IF(N221="Y",AO221*RarityBackground!$F$5,IF(N221="N",AO221*(IF(RarityBackground!$F$3+(O221-1)&gt;10,10,RarityBackground!$F$3+(O221-1)))))-AO221)</f>
        <v/>
      </c>
      <c r="AQ221" s="5" t="str">
        <f t="shared" si="1"/>
        <v/>
      </c>
      <c r="AR221" s="5" t="str">
        <f>IF(Q221="","",Q221*RarityBackground!$D$5)</f>
        <v/>
      </c>
      <c r="AS221" s="5" t="str">
        <f>IF(R221="","",VLOOKUP(R221&amp;"Save1Minute", RarityBackground!$C$6:$D$20,2,0))</f>
        <v/>
      </c>
      <c r="AT221" s="5" t="str">
        <f>IF(S221="","",IF(T221="Y",ROUNDUP(S221*RarityBackground!$D$4,0),IF(T221="N",ROUNDUP(S221*RarityBackground!$D$3,0))))</f>
        <v/>
      </c>
      <c r="AU221" s="5" t="str">
        <f>IF(U221="","",IF(V221="Y",((RarityBackground!$D$4*U221)*(RarityBackground!$F$3+W221)),((RarityBackground!$D$3*U221)*(RarityBackground!$F$3+W221))))</f>
        <v/>
      </c>
      <c r="AV221" s="5" t="str">
        <f>IF(X221="","",IF(Y221="Y",(RarityBackground!$D$4*X221)*IF(Z221="Y",RarityBackground!$F$9,RarityBackground!$F$10),(RarityBackground!$D$3*X221)*IF(Z221="Y",RarityBackground!$F$9,RarityBackground!$F$10)))</f>
        <v/>
      </c>
      <c r="AW221" s="5" t="str">
        <f>IF(AA221="","",AA221*RarityBackground!$D$2)</f>
        <v/>
      </c>
      <c r="AX221" s="5" t="str">
        <f t="shared" si="2"/>
        <v/>
      </c>
      <c r="AY221" s="5" t="str">
        <f>IF(AC221="","",VLOOKUP(AC221,RarityBackground!$A$7:$B$17,2,0))</f>
        <v/>
      </c>
      <c r="AZ221" s="5" t="str">
        <f>IF(AD221="","",IF(AD221="Y",AY221*RarityBackground!$F$5,IF(AD221="N",AY221*(IF(RarityBackground!$F$3+(AE221-1)&gt;10,10,RarityBackground!$F$3+(AE221-1)))))-AY221)</f>
        <v/>
      </c>
      <c r="BA221" s="5" t="str">
        <f>IF(AF221="","",VLOOKUP(AF221,RarityBackground!$A$7:$B$17,2,0))</f>
        <v/>
      </c>
      <c r="BB221" s="5" t="str">
        <f>IF(AG221="","",IF(AG221="Y",BA221*RarityBackground!$F$5,IF(AG221="N",BA221*(IF(RarityBackground!$F$3+(AH221-1)&gt;10,10,RarityBackground!$F$3+(AH221-1)))))-BA221)</f>
        <v/>
      </c>
    </row>
    <row r="222" ht="15.75" customHeight="1">
      <c r="C222" s="6"/>
      <c r="D222" s="5" t="str">
        <f>IF(A222="","",ROUNDUP(SUM(AI222:BB222)*VLOOKUP(B222,RarityBackground!$A$1:$B$6,2,)*IF(C222="Yes",1,1.1),0))</f>
        <v/>
      </c>
      <c r="F222" s="7"/>
      <c r="I222" s="7"/>
      <c r="J222" s="7"/>
      <c r="K222" s="6"/>
      <c r="L222" s="8"/>
      <c r="M222" s="7"/>
      <c r="N222" s="6"/>
      <c r="O222" s="6"/>
      <c r="P222" s="6"/>
      <c r="Q222" s="8"/>
      <c r="R222" s="7"/>
      <c r="S222" s="7"/>
      <c r="T222" s="6"/>
      <c r="U222" s="6"/>
      <c r="V222" s="6"/>
      <c r="W222" s="6"/>
      <c r="X222" s="6"/>
      <c r="Y222" s="6"/>
      <c r="Z222" s="6"/>
      <c r="AA222" s="8"/>
      <c r="AB222" s="7"/>
      <c r="AC222" s="7"/>
      <c r="AD222" s="6"/>
      <c r="AE222" s="6"/>
      <c r="AF222" s="6"/>
      <c r="AG222" s="6"/>
      <c r="AH222" s="6"/>
      <c r="AI222" s="7" t="str">
        <f>IF(F222="","",F222+IF(G222="",0,VLOOKUP(G222,RarityBackground!$E$7:$F$9,2,0)))</f>
        <v/>
      </c>
      <c r="AJ222" s="5" t="str">
        <f>IF(H222="","",F222+IF(H222=1,RarityBackground!$F$1,IF(H222=2,RarityBackground!$F$1*3,IF(H222=3,RarityBackground!$F$1*6,"Error"))))</f>
        <v/>
      </c>
      <c r="AK222" s="5" t="str">
        <f>IF(I222="","",IF(I222=1,RarityBackground!$F$2,IF(I222=2,RarityBackground!$F$2*3,IF(I222=3,RarityBackground!$F$2*6,"Error"))))</f>
        <v/>
      </c>
      <c r="AL222" s="5" t="str">
        <f>IF(J222="","",ROUNDUP(RarityBackground!$F$6*VLOOKUP(J222, RarityBackground!$A$18:$B$27,2,0),-1))</f>
        <v/>
      </c>
      <c r="AM222" s="5" t="str">
        <f>IF(K222="","",IF(K222="N","",IF(K222="Y",ROUNDUP(RarityBackground!$F$6,-1),"")))</f>
        <v/>
      </c>
      <c r="AN222" s="5" t="str">
        <f>IF(L222="","",IF(L222=1,RarityBackground!$D$1,IF(L222=2,RarityBackground!$D$1*3,IF(L222=3,RarityBackground!$D$1*6,"Error"))))</f>
        <v/>
      </c>
      <c r="AO222" s="5" t="str">
        <f>IF(M222="","",VLOOKUP(M222,RarityBackground!$A$7:$B$17,2,0))</f>
        <v/>
      </c>
      <c r="AP222" s="5" t="str">
        <f>IF(N222="","",IF(N222="Y",AO222*RarityBackground!$F$5,IF(N222="N",AO222*(IF(RarityBackground!$F$3+(O222-1)&gt;10,10,RarityBackground!$F$3+(O222-1)))))-AO222)</f>
        <v/>
      </c>
      <c r="AQ222" s="5" t="str">
        <f t="shared" si="1"/>
        <v/>
      </c>
      <c r="AR222" s="5" t="str">
        <f>IF(Q222="","",Q222*RarityBackground!$D$5)</f>
        <v/>
      </c>
      <c r="AS222" s="5" t="str">
        <f>IF(R222="","",VLOOKUP(R222&amp;"Save1Minute", RarityBackground!$C$6:$D$20,2,0))</f>
        <v/>
      </c>
      <c r="AT222" s="5" t="str">
        <f>IF(S222="","",IF(T222="Y",ROUNDUP(S222*RarityBackground!$D$4,0),IF(T222="N",ROUNDUP(S222*RarityBackground!$D$3,0))))</f>
        <v/>
      </c>
      <c r="AU222" s="5" t="str">
        <f>IF(U222="","",IF(V222="Y",((RarityBackground!$D$4*U222)*(RarityBackground!$F$3+W222)),((RarityBackground!$D$3*U222)*(RarityBackground!$F$3+W222))))</f>
        <v/>
      </c>
      <c r="AV222" s="5" t="str">
        <f>IF(X222="","",IF(Y222="Y",(RarityBackground!$D$4*X222)*IF(Z222="Y",RarityBackground!$F$9,RarityBackground!$F$10),(RarityBackground!$D$3*X222)*IF(Z222="Y",RarityBackground!$F$9,RarityBackground!$F$10)))</f>
        <v/>
      </c>
      <c r="AW222" s="5" t="str">
        <f>IF(AA222="","",AA222*RarityBackground!$D$2)</f>
        <v/>
      </c>
      <c r="AX222" s="5" t="str">
        <f t="shared" si="2"/>
        <v/>
      </c>
      <c r="AY222" s="5" t="str">
        <f>IF(AC222="","",VLOOKUP(AC222,RarityBackground!$A$7:$B$17,2,0))</f>
        <v/>
      </c>
      <c r="AZ222" s="5" t="str">
        <f>IF(AD222="","",IF(AD222="Y",AY222*RarityBackground!$F$5,IF(AD222="N",AY222*(IF(RarityBackground!$F$3+(AE222-1)&gt;10,10,RarityBackground!$F$3+(AE222-1)))))-AY222)</f>
        <v/>
      </c>
      <c r="BA222" s="5" t="str">
        <f>IF(AF222="","",VLOOKUP(AF222,RarityBackground!$A$7:$B$17,2,0))</f>
        <v/>
      </c>
      <c r="BB222" s="5" t="str">
        <f>IF(AG222="","",IF(AG222="Y",BA222*RarityBackground!$F$5,IF(AG222="N",BA222*(IF(RarityBackground!$F$3+(AH222-1)&gt;10,10,RarityBackground!$F$3+(AH222-1)))))-BA222)</f>
        <v/>
      </c>
    </row>
    <row r="223" ht="15.75" customHeight="1">
      <c r="C223" s="6"/>
      <c r="D223" s="5" t="str">
        <f>IF(A223="","",ROUNDUP(SUM(AI223:BB223)*VLOOKUP(B223,RarityBackground!$A$1:$B$6,2,)*IF(C223="Yes",1,1.1),0))</f>
        <v/>
      </c>
      <c r="F223" s="7"/>
      <c r="I223" s="7"/>
      <c r="J223" s="7"/>
      <c r="K223" s="6"/>
      <c r="L223" s="8"/>
      <c r="M223" s="7"/>
      <c r="N223" s="6"/>
      <c r="O223" s="6"/>
      <c r="P223" s="6"/>
      <c r="Q223" s="8"/>
      <c r="R223" s="7"/>
      <c r="S223" s="7"/>
      <c r="T223" s="6"/>
      <c r="U223" s="6"/>
      <c r="V223" s="6"/>
      <c r="W223" s="6"/>
      <c r="X223" s="6"/>
      <c r="Y223" s="6"/>
      <c r="Z223" s="6"/>
      <c r="AA223" s="8"/>
      <c r="AB223" s="7"/>
      <c r="AC223" s="7"/>
      <c r="AD223" s="6"/>
      <c r="AE223" s="6"/>
      <c r="AF223" s="6"/>
      <c r="AG223" s="6"/>
      <c r="AH223" s="6"/>
      <c r="AI223" s="7" t="str">
        <f>IF(F223="","",F223+IF(G223="",0,VLOOKUP(G223,RarityBackground!$E$7:$F$9,2,0)))</f>
        <v/>
      </c>
      <c r="AJ223" s="5" t="str">
        <f>IF(H223="","",F223+IF(H223=1,RarityBackground!$F$1,IF(H223=2,RarityBackground!$F$1*3,IF(H223=3,RarityBackground!$F$1*6,"Error"))))</f>
        <v/>
      </c>
      <c r="AK223" s="5" t="str">
        <f>IF(I223="","",IF(I223=1,RarityBackground!$F$2,IF(I223=2,RarityBackground!$F$2*3,IF(I223=3,RarityBackground!$F$2*6,"Error"))))</f>
        <v/>
      </c>
      <c r="AL223" s="5" t="str">
        <f>IF(J223="","",ROUNDUP(RarityBackground!$F$6*VLOOKUP(J223, RarityBackground!$A$18:$B$27,2,0),-1))</f>
        <v/>
      </c>
      <c r="AM223" s="5" t="str">
        <f>IF(K223="","",IF(K223="N","",IF(K223="Y",ROUNDUP(RarityBackground!$F$6,-1),"")))</f>
        <v/>
      </c>
      <c r="AN223" s="5" t="str">
        <f>IF(L223="","",IF(L223=1,RarityBackground!$D$1,IF(L223=2,RarityBackground!$D$1*3,IF(L223=3,RarityBackground!$D$1*6,"Error"))))</f>
        <v/>
      </c>
      <c r="AO223" s="5" t="str">
        <f>IF(M223="","",VLOOKUP(M223,RarityBackground!$A$7:$B$17,2,0))</f>
        <v/>
      </c>
      <c r="AP223" s="5" t="str">
        <f>IF(N223="","",IF(N223="Y",AO223*RarityBackground!$F$5,IF(N223="N",AO223*(IF(RarityBackground!$F$3+(O223-1)&gt;10,10,RarityBackground!$F$3+(O223-1)))))-AO223)</f>
        <v/>
      </c>
      <c r="AQ223" s="5" t="str">
        <f t="shared" si="1"/>
        <v/>
      </c>
      <c r="AR223" s="5" t="str">
        <f>IF(Q223="","",Q223*RarityBackground!$D$5)</f>
        <v/>
      </c>
      <c r="AS223" s="5" t="str">
        <f>IF(R223="","",VLOOKUP(R223&amp;"Save1Minute", RarityBackground!$C$6:$D$20,2,0))</f>
        <v/>
      </c>
      <c r="AT223" s="5" t="str">
        <f>IF(S223="","",IF(T223="Y",ROUNDUP(S223*RarityBackground!$D$4,0),IF(T223="N",ROUNDUP(S223*RarityBackground!$D$3,0))))</f>
        <v/>
      </c>
      <c r="AU223" s="5" t="str">
        <f>IF(U223="","",IF(V223="Y",((RarityBackground!$D$4*U223)*(RarityBackground!$F$3+W223)),((RarityBackground!$D$3*U223)*(RarityBackground!$F$3+W223))))</f>
        <v/>
      </c>
      <c r="AV223" s="5" t="str">
        <f>IF(X223="","",IF(Y223="Y",(RarityBackground!$D$4*X223)*IF(Z223="Y",RarityBackground!$F$9,RarityBackground!$F$10),(RarityBackground!$D$3*X223)*IF(Z223="Y",RarityBackground!$F$9,RarityBackground!$F$10)))</f>
        <v/>
      </c>
      <c r="AW223" s="5" t="str">
        <f>IF(AA223="","",AA223*RarityBackground!$D$2)</f>
        <v/>
      </c>
      <c r="AX223" s="5" t="str">
        <f t="shared" si="2"/>
        <v/>
      </c>
      <c r="AY223" s="5" t="str">
        <f>IF(AC223="","",VLOOKUP(AC223,RarityBackground!$A$7:$B$17,2,0))</f>
        <v/>
      </c>
      <c r="AZ223" s="5" t="str">
        <f>IF(AD223="","",IF(AD223="Y",AY223*RarityBackground!$F$5,IF(AD223="N",AY223*(IF(RarityBackground!$F$3+(AE223-1)&gt;10,10,RarityBackground!$F$3+(AE223-1)))))-AY223)</f>
        <v/>
      </c>
      <c r="BA223" s="5" t="str">
        <f>IF(AF223="","",VLOOKUP(AF223,RarityBackground!$A$7:$B$17,2,0))</f>
        <v/>
      </c>
      <c r="BB223" s="5" t="str">
        <f>IF(AG223="","",IF(AG223="Y",BA223*RarityBackground!$F$5,IF(AG223="N",BA223*(IF(RarityBackground!$F$3+(AH223-1)&gt;10,10,RarityBackground!$F$3+(AH223-1)))))-BA223)</f>
        <v/>
      </c>
    </row>
    <row r="224" ht="15.75" customHeight="1">
      <c r="C224" s="6"/>
      <c r="D224" s="5" t="str">
        <f>IF(A224="","",ROUNDUP(SUM(AI224:BB224)*VLOOKUP(B224,RarityBackground!$A$1:$B$6,2,)*IF(C224="Yes",1,1.1),0))</f>
        <v/>
      </c>
      <c r="F224" s="7"/>
      <c r="I224" s="7"/>
      <c r="J224" s="7"/>
      <c r="K224" s="6"/>
      <c r="L224" s="8"/>
      <c r="M224" s="7"/>
      <c r="N224" s="6"/>
      <c r="O224" s="6"/>
      <c r="P224" s="6"/>
      <c r="Q224" s="8"/>
      <c r="R224" s="7"/>
      <c r="S224" s="7"/>
      <c r="T224" s="6"/>
      <c r="U224" s="6"/>
      <c r="V224" s="6"/>
      <c r="W224" s="6"/>
      <c r="X224" s="6"/>
      <c r="Y224" s="6"/>
      <c r="Z224" s="6"/>
      <c r="AA224" s="8"/>
      <c r="AB224" s="7"/>
      <c r="AC224" s="7"/>
      <c r="AD224" s="6"/>
      <c r="AE224" s="6"/>
      <c r="AF224" s="6"/>
      <c r="AG224" s="6"/>
      <c r="AH224" s="6"/>
      <c r="AI224" s="7" t="str">
        <f>IF(F224="","",F224+IF(G224="",0,VLOOKUP(G224,RarityBackground!$E$7:$F$9,2,0)))</f>
        <v/>
      </c>
      <c r="AJ224" s="5" t="str">
        <f>IF(H224="","",F224+IF(H224=1,RarityBackground!$F$1,IF(H224=2,RarityBackground!$F$1*3,IF(H224=3,RarityBackground!$F$1*6,"Error"))))</f>
        <v/>
      </c>
      <c r="AK224" s="5" t="str">
        <f>IF(I224="","",IF(I224=1,RarityBackground!$F$2,IF(I224=2,RarityBackground!$F$2*3,IF(I224=3,RarityBackground!$F$2*6,"Error"))))</f>
        <v/>
      </c>
      <c r="AL224" s="5" t="str">
        <f>IF(J224="","",ROUNDUP(RarityBackground!$F$6*VLOOKUP(J224, RarityBackground!$A$18:$B$27,2,0),-1))</f>
        <v/>
      </c>
      <c r="AM224" s="5" t="str">
        <f>IF(K224="","",IF(K224="N","",IF(K224="Y",ROUNDUP(RarityBackground!$F$6,-1),"")))</f>
        <v/>
      </c>
      <c r="AN224" s="5" t="str">
        <f>IF(L224="","",IF(L224=1,RarityBackground!$D$1,IF(L224=2,RarityBackground!$D$1*3,IF(L224=3,RarityBackground!$D$1*6,"Error"))))</f>
        <v/>
      </c>
      <c r="AO224" s="5" t="str">
        <f>IF(M224="","",VLOOKUP(M224,RarityBackground!$A$7:$B$17,2,0))</f>
        <v/>
      </c>
      <c r="AP224" s="5" t="str">
        <f>IF(N224="","",IF(N224="Y",AO224*RarityBackground!$F$5,IF(N224="N",AO224*(IF(RarityBackground!$F$3+(O224-1)&gt;10,10,RarityBackground!$F$3+(O224-1)))))-AO224)</f>
        <v/>
      </c>
      <c r="AQ224" s="5" t="str">
        <f t="shared" si="1"/>
        <v/>
      </c>
      <c r="AR224" s="5" t="str">
        <f>IF(Q224="","",Q224*RarityBackground!$D$5)</f>
        <v/>
      </c>
      <c r="AS224" s="5" t="str">
        <f>IF(R224="","",VLOOKUP(R224&amp;"Save1Minute", RarityBackground!$C$6:$D$20,2,0))</f>
        <v/>
      </c>
      <c r="AT224" s="5" t="str">
        <f>IF(S224="","",IF(T224="Y",ROUNDUP(S224*RarityBackground!$D$4,0),IF(T224="N",ROUNDUP(S224*RarityBackground!$D$3,0))))</f>
        <v/>
      </c>
      <c r="AU224" s="5" t="str">
        <f>IF(U224="","",IF(V224="Y",((RarityBackground!$D$4*U224)*(RarityBackground!$F$3+W224)),((RarityBackground!$D$3*U224)*(RarityBackground!$F$3+W224))))</f>
        <v/>
      </c>
      <c r="AV224" s="5" t="str">
        <f>IF(X224="","",IF(Y224="Y",(RarityBackground!$D$4*X224)*IF(Z224="Y",RarityBackground!$F$9,RarityBackground!$F$10),(RarityBackground!$D$3*X224)*IF(Z224="Y",RarityBackground!$F$9,RarityBackground!$F$10)))</f>
        <v/>
      </c>
      <c r="AW224" s="5" t="str">
        <f>IF(AA224="","",AA224*RarityBackground!$D$2)</f>
        <v/>
      </c>
      <c r="AX224" s="5" t="str">
        <f t="shared" si="2"/>
        <v/>
      </c>
      <c r="AY224" s="5" t="str">
        <f>IF(AC224="","",VLOOKUP(AC224,RarityBackground!$A$7:$B$17,2,0))</f>
        <v/>
      </c>
      <c r="AZ224" s="5" t="str">
        <f>IF(AD224="","",IF(AD224="Y",AY224*RarityBackground!$F$5,IF(AD224="N",AY224*(IF(RarityBackground!$F$3+(AE224-1)&gt;10,10,RarityBackground!$F$3+(AE224-1)))))-AY224)</f>
        <v/>
      </c>
      <c r="BA224" s="5" t="str">
        <f>IF(AF224="","",VLOOKUP(AF224,RarityBackground!$A$7:$B$17,2,0))</f>
        <v/>
      </c>
      <c r="BB224" s="5" t="str">
        <f>IF(AG224="","",IF(AG224="Y",BA224*RarityBackground!$F$5,IF(AG224="N",BA224*(IF(RarityBackground!$F$3+(AH224-1)&gt;10,10,RarityBackground!$F$3+(AH224-1)))))-BA224)</f>
        <v/>
      </c>
    </row>
    <row r="225" ht="15.75" customHeight="1">
      <c r="C225" s="6"/>
      <c r="D225" s="5" t="str">
        <f>IF(A225="","",ROUNDUP(SUM(AI225:BB225)*VLOOKUP(B225,RarityBackground!$A$1:$B$6,2,)*IF(C225="Yes",1,1.1),0))</f>
        <v/>
      </c>
      <c r="F225" s="7"/>
      <c r="I225" s="7"/>
      <c r="J225" s="7"/>
      <c r="K225" s="6"/>
      <c r="L225" s="8"/>
      <c r="M225" s="7"/>
      <c r="N225" s="6"/>
      <c r="O225" s="6"/>
      <c r="P225" s="6"/>
      <c r="Q225" s="8"/>
      <c r="R225" s="7"/>
      <c r="S225" s="7"/>
      <c r="T225" s="6"/>
      <c r="U225" s="6"/>
      <c r="V225" s="6"/>
      <c r="W225" s="6"/>
      <c r="X225" s="6"/>
      <c r="Y225" s="6"/>
      <c r="Z225" s="6"/>
      <c r="AA225" s="8"/>
      <c r="AB225" s="7"/>
      <c r="AC225" s="7"/>
      <c r="AD225" s="6"/>
      <c r="AE225" s="6"/>
      <c r="AF225" s="6"/>
      <c r="AG225" s="6"/>
      <c r="AH225" s="6"/>
      <c r="AI225" s="7" t="str">
        <f>IF(F225="","",F225+IF(G225="",0,VLOOKUP(G225,RarityBackground!$E$7:$F$9,2,0)))</f>
        <v/>
      </c>
      <c r="AJ225" s="5" t="str">
        <f>IF(H225="","",F225+IF(H225=1,RarityBackground!$F$1,IF(H225=2,RarityBackground!$F$1*3,IF(H225=3,RarityBackground!$F$1*6,"Error"))))</f>
        <v/>
      </c>
      <c r="AK225" s="5" t="str">
        <f>IF(I225="","",IF(I225=1,RarityBackground!$F$2,IF(I225=2,RarityBackground!$F$2*3,IF(I225=3,RarityBackground!$F$2*6,"Error"))))</f>
        <v/>
      </c>
      <c r="AL225" s="5" t="str">
        <f>IF(J225="","",ROUNDUP(RarityBackground!$F$6*VLOOKUP(J225, RarityBackground!$A$18:$B$27,2,0),-1))</f>
        <v/>
      </c>
      <c r="AM225" s="5" t="str">
        <f>IF(K225="","",IF(K225="N","",IF(K225="Y",ROUNDUP(RarityBackground!$F$6,-1),"")))</f>
        <v/>
      </c>
      <c r="AN225" s="5" t="str">
        <f>IF(L225="","",IF(L225=1,RarityBackground!$D$1,IF(L225=2,RarityBackground!$D$1*3,IF(L225=3,RarityBackground!$D$1*6,"Error"))))</f>
        <v/>
      </c>
      <c r="AO225" s="5" t="str">
        <f>IF(M225="","",VLOOKUP(M225,RarityBackground!$A$7:$B$17,2,0))</f>
        <v/>
      </c>
      <c r="AP225" s="5" t="str">
        <f>IF(N225="","",IF(N225="Y",AO225*RarityBackground!$F$5,IF(N225="N",AO225*(IF(RarityBackground!$F$3+(O225-1)&gt;10,10,RarityBackground!$F$3+(O225-1)))))-AO225)</f>
        <v/>
      </c>
      <c r="AQ225" s="5" t="str">
        <f t="shared" si="1"/>
        <v/>
      </c>
      <c r="AR225" s="5" t="str">
        <f>IF(Q225="","",Q225*RarityBackground!$D$5)</f>
        <v/>
      </c>
      <c r="AS225" s="5" t="str">
        <f>IF(R225="","",VLOOKUP(R225&amp;"Save1Minute", RarityBackground!$C$6:$D$20,2,0))</f>
        <v/>
      </c>
      <c r="AT225" s="5" t="str">
        <f>IF(S225="","",IF(T225="Y",ROUNDUP(S225*RarityBackground!$D$4,0),IF(T225="N",ROUNDUP(S225*RarityBackground!$D$3,0))))</f>
        <v/>
      </c>
      <c r="AU225" s="5" t="str">
        <f>IF(U225="","",IF(V225="Y",((RarityBackground!$D$4*U225)*(RarityBackground!$F$3+W225)),((RarityBackground!$D$3*U225)*(RarityBackground!$F$3+W225))))</f>
        <v/>
      </c>
      <c r="AV225" s="5" t="str">
        <f>IF(X225="","",IF(Y225="Y",(RarityBackground!$D$4*X225)*IF(Z225="Y",RarityBackground!$F$9,RarityBackground!$F$10),(RarityBackground!$D$3*X225)*IF(Z225="Y",RarityBackground!$F$9,RarityBackground!$F$10)))</f>
        <v/>
      </c>
      <c r="AW225" s="5" t="str">
        <f>IF(AA225="","",AA225*RarityBackground!$D$2)</f>
        <v/>
      </c>
      <c r="AX225" s="5" t="str">
        <f t="shared" si="2"/>
        <v/>
      </c>
      <c r="AY225" s="5" t="str">
        <f>IF(AC225="","",VLOOKUP(AC225,RarityBackground!$A$7:$B$17,2,0))</f>
        <v/>
      </c>
      <c r="AZ225" s="5" t="str">
        <f>IF(AD225="","",IF(AD225="Y",AY225*RarityBackground!$F$5,IF(AD225="N",AY225*(IF(RarityBackground!$F$3+(AE225-1)&gt;10,10,RarityBackground!$F$3+(AE225-1)))))-AY225)</f>
        <v/>
      </c>
      <c r="BA225" s="5" t="str">
        <f>IF(AF225="","",VLOOKUP(AF225,RarityBackground!$A$7:$B$17,2,0))</f>
        <v/>
      </c>
      <c r="BB225" s="5" t="str">
        <f>IF(AG225="","",IF(AG225="Y",BA225*RarityBackground!$F$5,IF(AG225="N",BA225*(IF(RarityBackground!$F$3+(AH225-1)&gt;10,10,RarityBackground!$F$3+(AH225-1)))))-BA225)</f>
        <v/>
      </c>
    </row>
    <row r="226" ht="15.75" customHeight="1">
      <c r="C226" s="6"/>
      <c r="D226" s="5" t="str">
        <f>IF(A226="","",ROUNDUP(SUM(AI226:BB226)*VLOOKUP(B226,RarityBackground!$A$1:$B$6,2,)*IF(C226="Yes",1,1.1),0))</f>
        <v/>
      </c>
      <c r="F226" s="7"/>
      <c r="I226" s="7"/>
      <c r="J226" s="7"/>
      <c r="K226" s="6"/>
      <c r="L226" s="8"/>
      <c r="M226" s="7"/>
      <c r="N226" s="6"/>
      <c r="O226" s="6"/>
      <c r="P226" s="6"/>
      <c r="Q226" s="8"/>
      <c r="R226" s="7"/>
      <c r="S226" s="7"/>
      <c r="T226" s="6"/>
      <c r="U226" s="6"/>
      <c r="V226" s="6"/>
      <c r="W226" s="6"/>
      <c r="X226" s="6"/>
      <c r="Y226" s="6"/>
      <c r="Z226" s="6"/>
      <c r="AA226" s="8"/>
      <c r="AB226" s="7"/>
      <c r="AC226" s="7"/>
      <c r="AD226" s="6"/>
      <c r="AE226" s="6"/>
      <c r="AF226" s="6"/>
      <c r="AG226" s="6"/>
      <c r="AH226" s="6"/>
      <c r="AI226" s="7" t="str">
        <f>IF(F226="","",F226+IF(G226="",0,VLOOKUP(G226,RarityBackground!$E$7:$F$9,2,0)))</f>
        <v/>
      </c>
      <c r="AJ226" s="5" t="str">
        <f>IF(H226="","",F226+IF(H226=1,RarityBackground!$F$1,IF(H226=2,RarityBackground!$F$1*3,IF(H226=3,RarityBackground!$F$1*6,"Error"))))</f>
        <v/>
      </c>
      <c r="AK226" s="5" t="str">
        <f>IF(I226="","",IF(I226=1,RarityBackground!$F$2,IF(I226=2,RarityBackground!$F$2*3,IF(I226=3,RarityBackground!$F$2*6,"Error"))))</f>
        <v/>
      </c>
      <c r="AL226" s="5" t="str">
        <f>IF(J226="","",ROUNDUP(RarityBackground!$F$6*VLOOKUP(J226, RarityBackground!$A$18:$B$27,2,0),-1))</f>
        <v/>
      </c>
      <c r="AM226" s="5" t="str">
        <f>IF(K226="","",IF(K226="N","",IF(K226="Y",ROUNDUP(RarityBackground!$F$6,-1),"")))</f>
        <v/>
      </c>
      <c r="AN226" s="5" t="str">
        <f>IF(L226="","",IF(L226=1,RarityBackground!$D$1,IF(L226=2,RarityBackground!$D$1*3,IF(L226=3,RarityBackground!$D$1*6,"Error"))))</f>
        <v/>
      </c>
      <c r="AO226" s="5" t="str">
        <f>IF(M226="","",VLOOKUP(M226,RarityBackground!$A$7:$B$17,2,0))</f>
        <v/>
      </c>
      <c r="AP226" s="5" t="str">
        <f>IF(N226="","",IF(N226="Y",AO226*RarityBackground!$F$5,IF(N226="N",AO226*(IF(RarityBackground!$F$3+(O226-1)&gt;10,10,RarityBackground!$F$3+(O226-1)))))-AO226)</f>
        <v/>
      </c>
      <c r="AQ226" s="5" t="str">
        <f t="shared" si="1"/>
        <v/>
      </c>
      <c r="AR226" s="5" t="str">
        <f>IF(Q226="","",Q226*RarityBackground!$D$5)</f>
        <v/>
      </c>
      <c r="AS226" s="5" t="str">
        <f>IF(R226="","",VLOOKUP(R226&amp;"Save1Minute", RarityBackground!$C$6:$D$20,2,0))</f>
        <v/>
      </c>
      <c r="AT226" s="5" t="str">
        <f>IF(S226="","",IF(T226="Y",ROUNDUP(S226*RarityBackground!$D$4,0),IF(T226="N",ROUNDUP(S226*RarityBackground!$D$3,0))))</f>
        <v/>
      </c>
      <c r="AU226" s="5" t="str">
        <f>IF(U226="","",IF(V226="Y",((RarityBackground!$D$4*U226)*(RarityBackground!$F$3+W226)),((RarityBackground!$D$3*U226)*(RarityBackground!$F$3+W226))))</f>
        <v/>
      </c>
      <c r="AV226" s="5" t="str">
        <f>IF(X226="","",IF(Y226="Y",(RarityBackground!$D$4*X226)*IF(Z226="Y",RarityBackground!$F$9,RarityBackground!$F$10),(RarityBackground!$D$3*X226)*IF(Z226="Y",RarityBackground!$F$9,RarityBackground!$F$10)))</f>
        <v/>
      </c>
      <c r="AW226" s="5" t="str">
        <f>IF(AA226="","",AA226*RarityBackground!$D$2)</f>
        <v/>
      </c>
      <c r="AX226" s="5" t="str">
        <f t="shared" si="2"/>
        <v/>
      </c>
      <c r="AY226" s="5" t="str">
        <f>IF(AC226="","",VLOOKUP(AC226,RarityBackground!$A$7:$B$17,2,0))</f>
        <v/>
      </c>
      <c r="AZ226" s="5" t="str">
        <f>IF(AD226="","",IF(AD226="Y",AY226*RarityBackground!$F$5,IF(AD226="N",AY226*(IF(RarityBackground!$F$3+(AE226-1)&gt;10,10,RarityBackground!$F$3+(AE226-1)))))-AY226)</f>
        <v/>
      </c>
      <c r="BA226" s="5" t="str">
        <f>IF(AF226="","",VLOOKUP(AF226,RarityBackground!$A$7:$B$17,2,0))</f>
        <v/>
      </c>
      <c r="BB226" s="5" t="str">
        <f>IF(AG226="","",IF(AG226="Y",BA226*RarityBackground!$F$5,IF(AG226="N",BA226*(IF(RarityBackground!$F$3+(AH226-1)&gt;10,10,RarityBackground!$F$3+(AH226-1)))))-BA226)</f>
        <v/>
      </c>
    </row>
    <row r="227" ht="15.75" customHeight="1">
      <c r="C227" s="6"/>
      <c r="D227" s="5" t="str">
        <f>IF(A227="","",ROUNDUP(SUM(AI227:BB227)*VLOOKUP(B227,RarityBackground!$A$1:$B$6,2,)*IF(C227="Yes",1,1.1),0))</f>
        <v/>
      </c>
      <c r="F227" s="7"/>
      <c r="I227" s="7"/>
      <c r="J227" s="7"/>
      <c r="K227" s="6"/>
      <c r="L227" s="8"/>
      <c r="M227" s="7"/>
      <c r="N227" s="6"/>
      <c r="O227" s="6"/>
      <c r="P227" s="6"/>
      <c r="Q227" s="8"/>
      <c r="R227" s="7"/>
      <c r="S227" s="7"/>
      <c r="T227" s="6"/>
      <c r="U227" s="6"/>
      <c r="V227" s="6"/>
      <c r="W227" s="6"/>
      <c r="X227" s="6"/>
      <c r="Y227" s="6"/>
      <c r="Z227" s="6"/>
      <c r="AA227" s="8"/>
      <c r="AB227" s="7"/>
      <c r="AC227" s="7"/>
      <c r="AD227" s="6"/>
      <c r="AE227" s="6"/>
      <c r="AF227" s="6"/>
      <c r="AG227" s="6"/>
      <c r="AH227" s="6"/>
      <c r="AI227" s="7" t="str">
        <f>IF(F227="","",F227+IF(G227="",0,VLOOKUP(G227,RarityBackground!$E$7:$F$9,2,0)))</f>
        <v/>
      </c>
      <c r="AJ227" s="5" t="str">
        <f>IF(H227="","",F227+IF(H227=1,RarityBackground!$F$1,IF(H227=2,RarityBackground!$F$1*3,IF(H227=3,RarityBackground!$F$1*6,"Error"))))</f>
        <v/>
      </c>
      <c r="AK227" s="5" t="str">
        <f>IF(I227="","",IF(I227=1,RarityBackground!$F$2,IF(I227=2,RarityBackground!$F$2*3,IF(I227=3,RarityBackground!$F$2*6,"Error"))))</f>
        <v/>
      </c>
      <c r="AL227" s="5" t="str">
        <f>IF(J227="","",ROUNDUP(RarityBackground!$F$6*VLOOKUP(J227, RarityBackground!$A$18:$B$27,2,0),-1))</f>
        <v/>
      </c>
      <c r="AM227" s="5" t="str">
        <f>IF(K227="","",IF(K227="N","",IF(K227="Y",ROUNDUP(RarityBackground!$F$6,-1),"")))</f>
        <v/>
      </c>
      <c r="AN227" s="5" t="str">
        <f>IF(L227="","",IF(L227=1,RarityBackground!$D$1,IF(L227=2,RarityBackground!$D$1*3,IF(L227=3,RarityBackground!$D$1*6,"Error"))))</f>
        <v/>
      </c>
      <c r="AO227" s="5" t="str">
        <f>IF(M227="","",VLOOKUP(M227,RarityBackground!$A$7:$B$17,2,0))</f>
        <v/>
      </c>
      <c r="AP227" s="5" t="str">
        <f>IF(N227="","",IF(N227="Y",AO227*RarityBackground!$F$5,IF(N227="N",AO227*(IF(RarityBackground!$F$3+(O227-1)&gt;10,10,RarityBackground!$F$3+(O227-1)))))-AO227)</f>
        <v/>
      </c>
      <c r="AQ227" s="5" t="str">
        <f t="shared" si="1"/>
        <v/>
      </c>
      <c r="AR227" s="5" t="str">
        <f>IF(Q227="","",Q227*RarityBackground!$D$5)</f>
        <v/>
      </c>
      <c r="AS227" s="5" t="str">
        <f>IF(R227="","",VLOOKUP(R227&amp;"Save1Minute", RarityBackground!$C$6:$D$20,2,0))</f>
        <v/>
      </c>
      <c r="AT227" s="5" t="str">
        <f>IF(S227="","",IF(T227="Y",ROUNDUP(S227*RarityBackground!$D$4,0),IF(T227="N",ROUNDUP(S227*RarityBackground!$D$3,0))))</f>
        <v/>
      </c>
      <c r="AU227" s="5" t="str">
        <f>IF(U227="","",IF(V227="Y",((RarityBackground!$D$4*U227)*(RarityBackground!$F$3+W227)),((RarityBackground!$D$3*U227)*(RarityBackground!$F$3+W227))))</f>
        <v/>
      </c>
      <c r="AV227" s="5" t="str">
        <f>IF(X227="","",IF(Y227="Y",(RarityBackground!$D$4*X227)*IF(Z227="Y",RarityBackground!$F$9,RarityBackground!$F$10),(RarityBackground!$D$3*X227)*IF(Z227="Y",RarityBackground!$F$9,RarityBackground!$F$10)))</f>
        <v/>
      </c>
      <c r="AW227" s="5" t="str">
        <f>IF(AA227="","",AA227*RarityBackground!$D$2)</f>
        <v/>
      </c>
      <c r="AX227" s="5" t="str">
        <f t="shared" si="2"/>
        <v/>
      </c>
      <c r="AY227" s="5" t="str">
        <f>IF(AC227="","",VLOOKUP(AC227,RarityBackground!$A$7:$B$17,2,0))</f>
        <v/>
      </c>
      <c r="AZ227" s="5" t="str">
        <f>IF(AD227="","",IF(AD227="Y",AY227*RarityBackground!$F$5,IF(AD227="N",AY227*(IF(RarityBackground!$F$3+(AE227-1)&gt;10,10,RarityBackground!$F$3+(AE227-1)))))-AY227)</f>
        <v/>
      </c>
      <c r="BA227" s="5" t="str">
        <f>IF(AF227="","",VLOOKUP(AF227,RarityBackground!$A$7:$B$17,2,0))</f>
        <v/>
      </c>
      <c r="BB227" s="5" t="str">
        <f>IF(AG227="","",IF(AG227="Y",BA227*RarityBackground!$F$5,IF(AG227="N",BA227*(IF(RarityBackground!$F$3+(AH227-1)&gt;10,10,RarityBackground!$F$3+(AH227-1)))))-BA227)</f>
        <v/>
      </c>
    </row>
    <row r="228" ht="15.75" customHeight="1">
      <c r="C228" s="6"/>
      <c r="D228" s="5" t="str">
        <f>IF(A228="","",ROUNDUP(SUM(AI228:BB228)*VLOOKUP(B228,RarityBackground!$A$1:$B$6,2,)*IF(C228="Yes",1,1.1),0))</f>
        <v/>
      </c>
      <c r="F228" s="7"/>
      <c r="I228" s="7"/>
      <c r="J228" s="7"/>
      <c r="K228" s="6"/>
      <c r="L228" s="8"/>
      <c r="M228" s="7"/>
      <c r="N228" s="6"/>
      <c r="O228" s="6"/>
      <c r="P228" s="6"/>
      <c r="Q228" s="8"/>
      <c r="R228" s="7"/>
      <c r="S228" s="7"/>
      <c r="T228" s="6"/>
      <c r="U228" s="6"/>
      <c r="V228" s="6"/>
      <c r="W228" s="6"/>
      <c r="X228" s="6"/>
      <c r="Y228" s="6"/>
      <c r="Z228" s="6"/>
      <c r="AA228" s="8"/>
      <c r="AB228" s="7"/>
      <c r="AC228" s="7"/>
      <c r="AD228" s="6"/>
      <c r="AE228" s="6"/>
      <c r="AF228" s="6"/>
      <c r="AG228" s="6"/>
      <c r="AH228" s="6"/>
      <c r="AI228" s="7" t="str">
        <f>IF(F228="","",F228+IF(G228="",0,VLOOKUP(G228,RarityBackground!$E$7:$F$9,2,0)))</f>
        <v/>
      </c>
      <c r="AJ228" s="5" t="str">
        <f>IF(H228="","",F228+IF(H228=1,RarityBackground!$F$1,IF(H228=2,RarityBackground!$F$1*3,IF(H228=3,RarityBackground!$F$1*6,"Error"))))</f>
        <v/>
      </c>
      <c r="AK228" s="5" t="str">
        <f>IF(I228="","",IF(I228=1,RarityBackground!$F$2,IF(I228=2,RarityBackground!$F$2*3,IF(I228=3,RarityBackground!$F$2*6,"Error"))))</f>
        <v/>
      </c>
      <c r="AL228" s="5" t="str">
        <f>IF(J228="","",ROUNDUP(RarityBackground!$F$6*VLOOKUP(J228, RarityBackground!$A$18:$B$27,2,0),-1))</f>
        <v/>
      </c>
      <c r="AM228" s="5" t="str">
        <f>IF(K228="","",IF(K228="N","",IF(K228="Y",ROUNDUP(RarityBackground!$F$6,-1),"")))</f>
        <v/>
      </c>
      <c r="AN228" s="5" t="str">
        <f>IF(L228="","",IF(L228=1,RarityBackground!$D$1,IF(L228=2,RarityBackground!$D$1*3,IF(L228=3,RarityBackground!$D$1*6,"Error"))))</f>
        <v/>
      </c>
      <c r="AO228" s="5" t="str">
        <f>IF(M228="","",VLOOKUP(M228,RarityBackground!$A$7:$B$17,2,0))</f>
        <v/>
      </c>
      <c r="AP228" s="5" t="str">
        <f>IF(N228="","",IF(N228="Y",AO228*RarityBackground!$F$5,IF(N228="N",AO228*(IF(RarityBackground!$F$3+(O228-1)&gt;10,10,RarityBackground!$F$3+(O228-1)))))-AO228)</f>
        <v/>
      </c>
      <c r="AQ228" s="5" t="str">
        <f t="shared" si="1"/>
        <v/>
      </c>
      <c r="AR228" s="5" t="str">
        <f>IF(Q228="","",Q228*RarityBackground!$D$5)</f>
        <v/>
      </c>
      <c r="AS228" s="5" t="str">
        <f>IF(R228="","",VLOOKUP(R228&amp;"Save1Minute", RarityBackground!$C$6:$D$20,2,0))</f>
        <v/>
      </c>
      <c r="AT228" s="5" t="str">
        <f>IF(S228="","",IF(T228="Y",ROUNDUP(S228*RarityBackground!$D$4,0),IF(T228="N",ROUNDUP(S228*RarityBackground!$D$3,0))))</f>
        <v/>
      </c>
      <c r="AU228" s="5" t="str">
        <f>IF(U228="","",IF(V228="Y",((RarityBackground!$D$4*U228)*(RarityBackground!$F$3+W228)),((RarityBackground!$D$3*U228)*(RarityBackground!$F$3+W228))))</f>
        <v/>
      </c>
      <c r="AV228" s="5" t="str">
        <f>IF(X228="","",IF(Y228="Y",(RarityBackground!$D$4*X228)*IF(Z228="Y",RarityBackground!$F$9,RarityBackground!$F$10),(RarityBackground!$D$3*X228)*IF(Z228="Y",RarityBackground!$F$9,RarityBackground!$F$10)))</f>
        <v/>
      </c>
      <c r="AW228" s="5" t="str">
        <f>IF(AA228="","",AA228*RarityBackground!$D$2)</f>
        <v/>
      </c>
      <c r="AX228" s="5" t="str">
        <f t="shared" si="2"/>
        <v/>
      </c>
      <c r="AY228" s="5" t="str">
        <f>IF(AC228="","",VLOOKUP(AC228,RarityBackground!$A$7:$B$17,2,0))</f>
        <v/>
      </c>
      <c r="AZ228" s="5" t="str">
        <f>IF(AD228="","",IF(AD228="Y",AY228*RarityBackground!$F$5,IF(AD228="N",AY228*(IF(RarityBackground!$F$3+(AE228-1)&gt;10,10,RarityBackground!$F$3+(AE228-1)))))-AY228)</f>
        <v/>
      </c>
      <c r="BA228" s="5" t="str">
        <f>IF(AF228="","",VLOOKUP(AF228,RarityBackground!$A$7:$B$17,2,0))</f>
        <v/>
      </c>
      <c r="BB228" s="5" t="str">
        <f>IF(AG228="","",IF(AG228="Y",BA228*RarityBackground!$F$5,IF(AG228="N",BA228*(IF(RarityBackground!$F$3+(AH228-1)&gt;10,10,RarityBackground!$F$3+(AH228-1)))))-BA228)</f>
        <v/>
      </c>
    </row>
    <row r="229" ht="15.75" customHeight="1">
      <c r="C229" s="6"/>
      <c r="D229" s="5" t="str">
        <f>IF(A229="","",ROUNDUP(SUM(AI229:BB229)*VLOOKUP(B229,RarityBackground!$A$1:$B$6,2,)*IF(C229="Yes",1,1.1),0))</f>
        <v/>
      </c>
      <c r="F229" s="7"/>
      <c r="I229" s="7"/>
      <c r="J229" s="7"/>
      <c r="K229" s="6"/>
      <c r="L229" s="8"/>
      <c r="M229" s="7"/>
      <c r="N229" s="6"/>
      <c r="O229" s="6"/>
      <c r="P229" s="6"/>
      <c r="Q229" s="8"/>
      <c r="R229" s="7"/>
      <c r="S229" s="7"/>
      <c r="T229" s="6"/>
      <c r="U229" s="6"/>
      <c r="V229" s="6"/>
      <c r="W229" s="6"/>
      <c r="X229" s="6"/>
      <c r="Y229" s="6"/>
      <c r="Z229" s="6"/>
      <c r="AA229" s="8"/>
      <c r="AB229" s="7"/>
      <c r="AC229" s="7"/>
      <c r="AD229" s="6"/>
      <c r="AE229" s="6"/>
      <c r="AF229" s="6"/>
      <c r="AG229" s="6"/>
      <c r="AH229" s="6"/>
      <c r="AI229" s="7" t="str">
        <f>IF(F229="","",F229+IF(G229="",0,VLOOKUP(G229,RarityBackground!$E$7:$F$9,2,0)))</f>
        <v/>
      </c>
      <c r="AJ229" s="5" t="str">
        <f>IF(H229="","",F229+IF(H229=1,RarityBackground!$F$1,IF(H229=2,RarityBackground!$F$1*3,IF(H229=3,RarityBackground!$F$1*6,"Error"))))</f>
        <v/>
      </c>
      <c r="AK229" s="5" t="str">
        <f>IF(I229="","",IF(I229=1,RarityBackground!$F$2,IF(I229=2,RarityBackground!$F$2*3,IF(I229=3,RarityBackground!$F$2*6,"Error"))))</f>
        <v/>
      </c>
      <c r="AL229" s="5" t="str">
        <f>IF(J229="","",ROUNDUP(RarityBackground!$F$6*VLOOKUP(J229, RarityBackground!$A$18:$B$27,2,0),-1))</f>
        <v/>
      </c>
      <c r="AM229" s="5" t="str">
        <f>IF(K229="","",IF(K229="N","",IF(K229="Y",ROUNDUP(RarityBackground!$F$6,-1),"")))</f>
        <v/>
      </c>
      <c r="AN229" s="5" t="str">
        <f>IF(L229="","",IF(L229=1,RarityBackground!$D$1,IF(L229=2,RarityBackground!$D$1*3,IF(L229=3,RarityBackground!$D$1*6,"Error"))))</f>
        <v/>
      </c>
      <c r="AO229" s="5" t="str">
        <f>IF(M229="","",VLOOKUP(M229,RarityBackground!$A$7:$B$17,2,0))</f>
        <v/>
      </c>
      <c r="AP229" s="5" t="str">
        <f>IF(N229="","",IF(N229="Y",AO229*RarityBackground!$F$5,IF(N229="N",AO229*(IF(RarityBackground!$F$3+(O229-1)&gt;10,10,RarityBackground!$F$3+(O229-1)))))-AO229)</f>
        <v/>
      </c>
      <c r="AQ229" s="5" t="str">
        <f t="shared" si="1"/>
        <v/>
      </c>
      <c r="AR229" s="5" t="str">
        <f>IF(Q229="","",Q229*RarityBackground!$D$5)</f>
        <v/>
      </c>
      <c r="AS229" s="5" t="str">
        <f>IF(R229="","",VLOOKUP(R229&amp;"Save1Minute", RarityBackground!$C$6:$D$20,2,0))</f>
        <v/>
      </c>
      <c r="AT229" s="5" t="str">
        <f>IF(S229="","",IF(T229="Y",ROUNDUP(S229*RarityBackground!$D$4,0),IF(T229="N",ROUNDUP(S229*RarityBackground!$D$3,0))))</f>
        <v/>
      </c>
      <c r="AU229" s="5" t="str">
        <f>IF(U229="","",IF(V229="Y",((RarityBackground!$D$4*U229)*(RarityBackground!$F$3+W229)),((RarityBackground!$D$3*U229)*(RarityBackground!$F$3+W229))))</f>
        <v/>
      </c>
      <c r="AV229" s="5" t="str">
        <f>IF(X229="","",IF(Y229="Y",(RarityBackground!$D$4*X229)*IF(Z229="Y",RarityBackground!$F$9,RarityBackground!$F$10),(RarityBackground!$D$3*X229)*IF(Z229="Y",RarityBackground!$F$9,RarityBackground!$F$10)))</f>
        <v/>
      </c>
      <c r="AW229" s="5" t="str">
        <f>IF(AA229="","",AA229*RarityBackground!$D$2)</f>
        <v/>
      </c>
      <c r="AX229" s="5" t="str">
        <f t="shared" si="2"/>
        <v/>
      </c>
      <c r="AY229" s="5" t="str">
        <f>IF(AC229="","",VLOOKUP(AC229,RarityBackground!$A$7:$B$17,2,0))</f>
        <v/>
      </c>
      <c r="AZ229" s="5" t="str">
        <f>IF(AD229="","",IF(AD229="Y",AY229*RarityBackground!$F$5,IF(AD229="N",AY229*(IF(RarityBackground!$F$3+(AE229-1)&gt;10,10,RarityBackground!$F$3+(AE229-1)))))-AY229)</f>
        <v/>
      </c>
      <c r="BA229" s="5" t="str">
        <f>IF(AF229="","",VLOOKUP(AF229,RarityBackground!$A$7:$B$17,2,0))</f>
        <v/>
      </c>
      <c r="BB229" s="5" t="str">
        <f>IF(AG229="","",IF(AG229="Y",BA229*RarityBackground!$F$5,IF(AG229="N",BA229*(IF(RarityBackground!$F$3+(AH229-1)&gt;10,10,RarityBackground!$F$3+(AH229-1)))))-BA229)</f>
        <v/>
      </c>
    </row>
    <row r="230" ht="15.75" customHeight="1">
      <c r="C230" s="6"/>
      <c r="D230" s="5" t="str">
        <f>IF(A230="","",ROUNDUP(SUM(AI230:BB230)*VLOOKUP(B230,RarityBackground!$A$1:$B$6,2,)*IF(C230="Yes",1,1.1),0))</f>
        <v/>
      </c>
      <c r="F230" s="7"/>
      <c r="I230" s="7"/>
      <c r="J230" s="7"/>
      <c r="K230" s="6"/>
      <c r="L230" s="8"/>
      <c r="M230" s="7"/>
      <c r="N230" s="6"/>
      <c r="O230" s="6"/>
      <c r="P230" s="6"/>
      <c r="Q230" s="8"/>
      <c r="R230" s="7"/>
      <c r="S230" s="7"/>
      <c r="T230" s="6"/>
      <c r="U230" s="6"/>
      <c r="V230" s="6"/>
      <c r="W230" s="6"/>
      <c r="X230" s="6"/>
      <c r="Y230" s="6"/>
      <c r="Z230" s="6"/>
      <c r="AA230" s="8"/>
      <c r="AB230" s="7"/>
      <c r="AC230" s="7"/>
      <c r="AD230" s="6"/>
      <c r="AE230" s="6"/>
      <c r="AF230" s="6"/>
      <c r="AG230" s="6"/>
      <c r="AH230" s="6"/>
      <c r="AI230" s="7" t="str">
        <f>IF(F230="","",F230+IF(G230="",0,VLOOKUP(G230,RarityBackground!$E$7:$F$9,2,0)))</f>
        <v/>
      </c>
      <c r="AJ230" s="5" t="str">
        <f>IF(H230="","",F230+IF(H230=1,RarityBackground!$F$1,IF(H230=2,RarityBackground!$F$1*3,IF(H230=3,RarityBackground!$F$1*6,"Error"))))</f>
        <v/>
      </c>
      <c r="AK230" s="5" t="str">
        <f>IF(I230="","",IF(I230=1,RarityBackground!$F$2,IF(I230=2,RarityBackground!$F$2*3,IF(I230=3,RarityBackground!$F$2*6,"Error"))))</f>
        <v/>
      </c>
      <c r="AL230" s="5" t="str">
        <f>IF(J230="","",ROUNDUP(RarityBackground!$F$6*VLOOKUP(J230, RarityBackground!$A$18:$B$27,2,0),-1))</f>
        <v/>
      </c>
      <c r="AM230" s="5" t="str">
        <f>IF(K230="","",IF(K230="N","",IF(K230="Y",ROUNDUP(RarityBackground!$F$6,-1),"")))</f>
        <v/>
      </c>
      <c r="AN230" s="5" t="str">
        <f>IF(L230="","",IF(L230=1,RarityBackground!$D$1,IF(L230=2,RarityBackground!$D$1*3,IF(L230=3,RarityBackground!$D$1*6,"Error"))))</f>
        <v/>
      </c>
      <c r="AO230" s="5" t="str">
        <f>IF(M230="","",VLOOKUP(M230,RarityBackground!$A$7:$B$17,2,0))</f>
        <v/>
      </c>
      <c r="AP230" s="5" t="str">
        <f>IF(N230="","",IF(N230="Y",AO230*RarityBackground!$F$5,IF(N230="N",AO230*(IF(RarityBackground!$F$3+(O230-1)&gt;10,10,RarityBackground!$F$3+(O230-1)))))-AO230)</f>
        <v/>
      </c>
      <c r="AQ230" s="5" t="str">
        <f t="shared" si="1"/>
        <v/>
      </c>
      <c r="AR230" s="5" t="str">
        <f>IF(Q230="","",Q230*RarityBackground!$D$5)</f>
        <v/>
      </c>
      <c r="AS230" s="5" t="str">
        <f>IF(R230="","",VLOOKUP(R230&amp;"Save1Minute", RarityBackground!$C$6:$D$20,2,0))</f>
        <v/>
      </c>
      <c r="AT230" s="5" t="str">
        <f>IF(S230="","",IF(T230="Y",ROUNDUP(S230*RarityBackground!$D$4,0),IF(T230="N",ROUNDUP(S230*RarityBackground!$D$3,0))))</f>
        <v/>
      </c>
      <c r="AU230" s="5" t="str">
        <f>IF(U230="","",IF(V230="Y",((RarityBackground!$D$4*U230)*(RarityBackground!$F$3+W230)),((RarityBackground!$D$3*U230)*(RarityBackground!$F$3+W230))))</f>
        <v/>
      </c>
      <c r="AV230" s="5" t="str">
        <f>IF(X230="","",IF(Y230="Y",(RarityBackground!$D$4*X230)*IF(Z230="Y",RarityBackground!$F$9,RarityBackground!$F$10),(RarityBackground!$D$3*X230)*IF(Z230="Y",RarityBackground!$F$9,RarityBackground!$F$10)))</f>
        <v/>
      </c>
      <c r="AW230" s="5" t="str">
        <f>IF(AA230="","",AA230*RarityBackground!$D$2)</f>
        <v/>
      </c>
      <c r="AX230" s="5" t="str">
        <f t="shared" si="2"/>
        <v/>
      </c>
      <c r="AY230" s="5" t="str">
        <f>IF(AC230="","",VLOOKUP(AC230,RarityBackground!$A$7:$B$17,2,0))</f>
        <v/>
      </c>
      <c r="AZ230" s="5" t="str">
        <f>IF(AD230="","",IF(AD230="Y",AY230*RarityBackground!$F$5,IF(AD230="N",AY230*(IF(RarityBackground!$F$3+(AE230-1)&gt;10,10,RarityBackground!$F$3+(AE230-1)))))-AY230)</f>
        <v/>
      </c>
      <c r="BA230" s="5" t="str">
        <f>IF(AF230="","",VLOOKUP(AF230,RarityBackground!$A$7:$B$17,2,0))</f>
        <v/>
      </c>
      <c r="BB230" s="5" t="str">
        <f>IF(AG230="","",IF(AG230="Y",BA230*RarityBackground!$F$5,IF(AG230="N",BA230*(IF(RarityBackground!$F$3+(AH230-1)&gt;10,10,RarityBackground!$F$3+(AH230-1)))))-BA230)</f>
        <v/>
      </c>
    </row>
    <row r="231" ht="15.75" customHeight="1">
      <c r="C231" s="6"/>
      <c r="D231" s="5" t="str">
        <f>IF(A231="","",ROUNDUP(SUM(AI231:BB231)*VLOOKUP(B231,RarityBackground!$A$1:$B$6,2,)*IF(C231="Yes",1,1.1),0))</f>
        <v/>
      </c>
      <c r="F231" s="7"/>
      <c r="I231" s="7"/>
      <c r="J231" s="7"/>
      <c r="K231" s="6"/>
      <c r="L231" s="8"/>
      <c r="M231" s="7"/>
      <c r="N231" s="6"/>
      <c r="O231" s="6"/>
      <c r="P231" s="6"/>
      <c r="Q231" s="8"/>
      <c r="R231" s="7"/>
      <c r="S231" s="7"/>
      <c r="T231" s="6"/>
      <c r="U231" s="6"/>
      <c r="V231" s="6"/>
      <c r="W231" s="6"/>
      <c r="X231" s="6"/>
      <c r="Y231" s="6"/>
      <c r="Z231" s="6"/>
      <c r="AA231" s="8"/>
      <c r="AB231" s="7"/>
      <c r="AC231" s="7"/>
      <c r="AD231" s="6"/>
      <c r="AE231" s="6"/>
      <c r="AF231" s="6"/>
      <c r="AG231" s="6"/>
      <c r="AH231" s="6"/>
      <c r="AI231" s="7" t="str">
        <f>IF(F231="","",F231+IF(G231="",0,VLOOKUP(G231,RarityBackground!$E$7:$F$9,2,0)))</f>
        <v/>
      </c>
      <c r="AJ231" s="5" t="str">
        <f>IF(H231="","",F231+IF(H231=1,RarityBackground!$F$1,IF(H231=2,RarityBackground!$F$1*3,IF(H231=3,RarityBackground!$F$1*6,"Error"))))</f>
        <v/>
      </c>
      <c r="AK231" s="5" t="str">
        <f>IF(I231="","",IF(I231=1,RarityBackground!$F$2,IF(I231=2,RarityBackground!$F$2*3,IF(I231=3,RarityBackground!$F$2*6,"Error"))))</f>
        <v/>
      </c>
      <c r="AL231" s="5" t="str">
        <f>IF(J231="","",ROUNDUP(RarityBackground!$F$6*VLOOKUP(J231, RarityBackground!$A$18:$B$27,2,0),-1))</f>
        <v/>
      </c>
      <c r="AM231" s="5" t="str">
        <f>IF(K231="","",IF(K231="N","",IF(K231="Y",ROUNDUP(RarityBackground!$F$6,-1),"")))</f>
        <v/>
      </c>
      <c r="AN231" s="5" t="str">
        <f>IF(L231="","",IF(L231=1,RarityBackground!$D$1,IF(L231=2,RarityBackground!$D$1*3,IF(L231=3,RarityBackground!$D$1*6,"Error"))))</f>
        <v/>
      </c>
      <c r="AO231" s="5" t="str">
        <f>IF(M231="","",VLOOKUP(M231,RarityBackground!$A$7:$B$17,2,0))</f>
        <v/>
      </c>
      <c r="AP231" s="5" t="str">
        <f>IF(N231="","",IF(N231="Y",AO231*RarityBackground!$F$5,IF(N231="N",AO231*(IF(RarityBackground!$F$3+(O231-1)&gt;10,10,RarityBackground!$F$3+(O231-1)))))-AO231)</f>
        <v/>
      </c>
      <c r="AQ231" s="5" t="str">
        <f t="shared" si="1"/>
        <v/>
      </c>
      <c r="AR231" s="5" t="str">
        <f>IF(Q231="","",Q231*RarityBackground!$D$5)</f>
        <v/>
      </c>
      <c r="AS231" s="5" t="str">
        <f>IF(R231="","",VLOOKUP(R231&amp;"Save1Minute", RarityBackground!$C$6:$D$20,2,0))</f>
        <v/>
      </c>
      <c r="AT231" s="5" t="str">
        <f>IF(S231="","",IF(T231="Y",ROUNDUP(S231*RarityBackground!$D$4,0),IF(T231="N",ROUNDUP(S231*RarityBackground!$D$3,0))))</f>
        <v/>
      </c>
      <c r="AU231" s="5" t="str">
        <f>IF(U231="","",IF(V231="Y",((RarityBackground!$D$4*U231)*(RarityBackground!$F$3+W231)),((RarityBackground!$D$3*U231)*(RarityBackground!$F$3+W231))))</f>
        <v/>
      </c>
      <c r="AV231" s="5" t="str">
        <f>IF(X231="","",IF(Y231="Y",(RarityBackground!$D$4*X231)*IF(Z231="Y",RarityBackground!$F$9,RarityBackground!$F$10),(RarityBackground!$D$3*X231)*IF(Z231="Y",RarityBackground!$F$9,RarityBackground!$F$10)))</f>
        <v/>
      </c>
      <c r="AW231" s="5" t="str">
        <f>IF(AA231="","",AA231*RarityBackground!$D$2)</f>
        <v/>
      </c>
      <c r="AX231" s="5" t="str">
        <f t="shared" si="2"/>
        <v/>
      </c>
      <c r="AY231" s="5" t="str">
        <f>IF(AC231="","",VLOOKUP(AC231,RarityBackground!$A$7:$B$17,2,0))</f>
        <v/>
      </c>
      <c r="AZ231" s="5" t="str">
        <f>IF(AD231="","",IF(AD231="Y",AY231*RarityBackground!$F$5,IF(AD231="N",AY231*(IF(RarityBackground!$F$3+(AE231-1)&gt;10,10,RarityBackground!$F$3+(AE231-1)))))-AY231)</f>
        <v/>
      </c>
      <c r="BA231" s="5" t="str">
        <f>IF(AF231="","",VLOOKUP(AF231,RarityBackground!$A$7:$B$17,2,0))</f>
        <v/>
      </c>
      <c r="BB231" s="5" t="str">
        <f>IF(AG231="","",IF(AG231="Y",BA231*RarityBackground!$F$5,IF(AG231="N",BA231*(IF(RarityBackground!$F$3+(AH231-1)&gt;10,10,RarityBackground!$F$3+(AH231-1)))))-BA231)</f>
        <v/>
      </c>
    </row>
    <row r="232" ht="15.75" customHeight="1">
      <c r="C232" s="6"/>
      <c r="D232" s="5" t="str">
        <f>IF(A232="","",ROUNDUP(SUM(AI232:BB232)*VLOOKUP(B232,RarityBackground!$A$1:$B$6,2,)*IF(C232="Yes",1,1.1),0))</f>
        <v/>
      </c>
      <c r="F232" s="7"/>
      <c r="I232" s="7"/>
      <c r="J232" s="7"/>
      <c r="K232" s="6"/>
      <c r="L232" s="8"/>
      <c r="M232" s="7"/>
      <c r="N232" s="6"/>
      <c r="O232" s="6"/>
      <c r="P232" s="6"/>
      <c r="Q232" s="8"/>
      <c r="R232" s="7"/>
      <c r="S232" s="7"/>
      <c r="T232" s="6"/>
      <c r="U232" s="6"/>
      <c r="V232" s="6"/>
      <c r="W232" s="6"/>
      <c r="X232" s="6"/>
      <c r="Y232" s="6"/>
      <c r="Z232" s="6"/>
      <c r="AA232" s="8"/>
      <c r="AB232" s="7"/>
      <c r="AC232" s="7"/>
      <c r="AD232" s="6"/>
      <c r="AE232" s="6"/>
      <c r="AF232" s="6"/>
      <c r="AG232" s="6"/>
      <c r="AH232" s="6"/>
      <c r="AI232" s="7" t="str">
        <f>IF(F232="","",F232+IF(G232="",0,VLOOKUP(G232,RarityBackground!$E$7:$F$9,2,0)))</f>
        <v/>
      </c>
      <c r="AJ232" s="5" t="str">
        <f>IF(H232="","",F232+IF(H232=1,RarityBackground!$F$1,IF(H232=2,RarityBackground!$F$1*3,IF(H232=3,RarityBackground!$F$1*6,"Error"))))</f>
        <v/>
      </c>
      <c r="AK232" s="5" t="str">
        <f>IF(I232="","",IF(I232=1,RarityBackground!$F$2,IF(I232=2,RarityBackground!$F$2*3,IF(I232=3,RarityBackground!$F$2*6,"Error"))))</f>
        <v/>
      </c>
      <c r="AL232" s="5" t="str">
        <f>IF(J232="","",ROUNDUP(RarityBackground!$F$6*VLOOKUP(J232, RarityBackground!$A$18:$B$27,2,0),-1))</f>
        <v/>
      </c>
      <c r="AM232" s="5" t="str">
        <f>IF(K232="","",IF(K232="N","",IF(K232="Y",ROUNDUP(RarityBackground!$F$6,-1),"")))</f>
        <v/>
      </c>
      <c r="AN232" s="5" t="str">
        <f>IF(L232="","",IF(L232=1,RarityBackground!$D$1,IF(L232=2,RarityBackground!$D$1*3,IF(L232=3,RarityBackground!$D$1*6,"Error"))))</f>
        <v/>
      </c>
      <c r="AO232" s="5" t="str">
        <f>IF(M232="","",VLOOKUP(M232,RarityBackground!$A$7:$B$17,2,0))</f>
        <v/>
      </c>
      <c r="AP232" s="5" t="str">
        <f>IF(N232="","",IF(N232="Y",AO232*RarityBackground!$F$5,IF(N232="N",AO232*(IF(RarityBackground!$F$3+(O232-1)&gt;10,10,RarityBackground!$F$3+(O232-1)))))-AO232)</f>
        <v/>
      </c>
      <c r="AQ232" s="5" t="str">
        <f t="shared" si="1"/>
        <v/>
      </c>
      <c r="AR232" s="5" t="str">
        <f>IF(Q232="","",Q232*RarityBackground!$D$5)</f>
        <v/>
      </c>
      <c r="AS232" s="5" t="str">
        <f>IF(R232="","",VLOOKUP(R232&amp;"Save1Minute", RarityBackground!$C$6:$D$20,2,0))</f>
        <v/>
      </c>
      <c r="AT232" s="5" t="str">
        <f>IF(S232="","",IF(T232="Y",ROUNDUP(S232*RarityBackground!$D$4,0),IF(T232="N",ROUNDUP(S232*RarityBackground!$D$3,0))))</f>
        <v/>
      </c>
      <c r="AU232" s="5" t="str">
        <f>IF(U232="","",IF(V232="Y",((RarityBackground!$D$4*U232)*(RarityBackground!$F$3+W232)),((RarityBackground!$D$3*U232)*(RarityBackground!$F$3+W232))))</f>
        <v/>
      </c>
      <c r="AV232" s="5" t="str">
        <f>IF(X232="","",IF(Y232="Y",(RarityBackground!$D$4*X232)*IF(Z232="Y",RarityBackground!$F$9,RarityBackground!$F$10),(RarityBackground!$D$3*X232)*IF(Z232="Y",RarityBackground!$F$9,RarityBackground!$F$10)))</f>
        <v/>
      </c>
      <c r="AW232" s="5" t="str">
        <f>IF(AA232="","",AA232*RarityBackground!$D$2)</f>
        <v/>
      </c>
      <c r="AX232" s="5" t="str">
        <f t="shared" si="2"/>
        <v/>
      </c>
      <c r="AY232" s="5" t="str">
        <f>IF(AC232="","",VLOOKUP(AC232,RarityBackground!$A$7:$B$17,2,0))</f>
        <v/>
      </c>
      <c r="AZ232" s="5" t="str">
        <f>IF(AD232="","",IF(AD232="Y",AY232*RarityBackground!$F$5,IF(AD232="N",AY232*(IF(RarityBackground!$F$3+(AE232-1)&gt;10,10,RarityBackground!$F$3+(AE232-1)))))-AY232)</f>
        <v/>
      </c>
      <c r="BA232" s="5" t="str">
        <f>IF(AF232="","",VLOOKUP(AF232,RarityBackground!$A$7:$B$17,2,0))</f>
        <v/>
      </c>
      <c r="BB232" s="5" t="str">
        <f>IF(AG232="","",IF(AG232="Y",BA232*RarityBackground!$F$5,IF(AG232="N",BA232*(IF(RarityBackground!$F$3+(AH232-1)&gt;10,10,RarityBackground!$F$3+(AH232-1)))))-BA232)</f>
        <v/>
      </c>
    </row>
    <row r="233" ht="15.75" customHeight="1">
      <c r="C233" s="6"/>
      <c r="D233" s="5" t="str">
        <f>IF(A233="","",ROUNDUP(SUM(AI233:BB233)*VLOOKUP(B233,RarityBackground!$A$1:$B$6,2,)*IF(C233="Yes",1,1.1),0))</f>
        <v/>
      </c>
      <c r="F233" s="7"/>
      <c r="I233" s="7"/>
      <c r="J233" s="7"/>
      <c r="K233" s="6"/>
      <c r="L233" s="8"/>
      <c r="M233" s="7"/>
      <c r="N233" s="6"/>
      <c r="O233" s="6"/>
      <c r="P233" s="6"/>
      <c r="Q233" s="8"/>
      <c r="R233" s="7"/>
      <c r="S233" s="7"/>
      <c r="T233" s="6"/>
      <c r="U233" s="6"/>
      <c r="V233" s="6"/>
      <c r="W233" s="6"/>
      <c r="X233" s="6"/>
      <c r="Y233" s="6"/>
      <c r="Z233" s="6"/>
      <c r="AA233" s="8"/>
      <c r="AB233" s="7"/>
      <c r="AC233" s="7"/>
      <c r="AD233" s="6"/>
      <c r="AE233" s="6"/>
      <c r="AF233" s="6"/>
      <c r="AG233" s="6"/>
      <c r="AH233" s="6"/>
      <c r="AI233" s="7" t="str">
        <f>IF(F233="","",F233+IF(G233="",0,VLOOKUP(G233,RarityBackground!$E$7:$F$9,2,0)))</f>
        <v/>
      </c>
      <c r="AJ233" s="5" t="str">
        <f>IF(H233="","",F233+IF(H233=1,RarityBackground!$F$1,IF(H233=2,RarityBackground!$F$1*3,IF(H233=3,RarityBackground!$F$1*6,"Error"))))</f>
        <v/>
      </c>
      <c r="AK233" s="5" t="str">
        <f>IF(I233="","",IF(I233=1,RarityBackground!$F$2,IF(I233=2,RarityBackground!$F$2*3,IF(I233=3,RarityBackground!$F$2*6,"Error"))))</f>
        <v/>
      </c>
      <c r="AL233" s="5" t="str">
        <f>IF(J233="","",ROUNDUP(RarityBackground!$F$6*VLOOKUP(J233, RarityBackground!$A$18:$B$27,2,0),-1))</f>
        <v/>
      </c>
      <c r="AM233" s="5" t="str">
        <f>IF(K233="","",IF(K233="N","",IF(K233="Y",ROUNDUP(RarityBackground!$F$6,-1),"")))</f>
        <v/>
      </c>
      <c r="AN233" s="5" t="str">
        <f>IF(L233="","",IF(L233=1,RarityBackground!$D$1,IF(L233=2,RarityBackground!$D$1*3,IF(L233=3,RarityBackground!$D$1*6,"Error"))))</f>
        <v/>
      </c>
      <c r="AO233" s="5" t="str">
        <f>IF(M233="","",VLOOKUP(M233,RarityBackground!$A$7:$B$17,2,0))</f>
        <v/>
      </c>
      <c r="AP233" s="5" t="str">
        <f>IF(N233="","",IF(N233="Y",AO233*RarityBackground!$F$5,IF(N233="N",AO233*(IF(RarityBackground!$F$3+(O233-1)&gt;10,10,RarityBackground!$F$3+(O233-1)))))-AO233)</f>
        <v/>
      </c>
      <c r="AQ233" s="5" t="str">
        <f t="shared" si="1"/>
        <v/>
      </c>
      <c r="AR233" s="5" t="str">
        <f>IF(Q233="","",Q233*RarityBackground!$D$5)</f>
        <v/>
      </c>
      <c r="AS233" s="5" t="str">
        <f>IF(R233="","",VLOOKUP(R233&amp;"Save1Minute", RarityBackground!$C$6:$D$20,2,0))</f>
        <v/>
      </c>
      <c r="AT233" s="5" t="str">
        <f>IF(S233="","",IF(T233="Y",ROUNDUP(S233*RarityBackground!$D$4,0),IF(T233="N",ROUNDUP(S233*RarityBackground!$D$3,0))))</f>
        <v/>
      </c>
      <c r="AU233" s="5" t="str">
        <f>IF(U233="","",IF(V233="Y",((RarityBackground!$D$4*U233)*(RarityBackground!$F$3+W233)),((RarityBackground!$D$3*U233)*(RarityBackground!$F$3+W233))))</f>
        <v/>
      </c>
      <c r="AV233" s="5" t="str">
        <f>IF(X233="","",IF(Y233="Y",(RarityBackground!$D$4*X233)*IF(Z233="Y",RarityBackground!$F$9,RarityBackground!$F$10),(RarityBackground!$D$3*X233)*IF(Z233="Y",RarityBackground!$F$9,RarityBackground!$F$10)))</f>
        <v/>
      </c>
      <c r="AW233" s="5" t="str">
        <f>IF(AA233="","",AA233*RarityBackground!$D$2)</f>
        <v/>
      </c>
      <c r="AX233" s="5" t="str">
        <f t="shared" si="2"/>
        <v/>
      </c>
      <c r="AY233" s="5" t="str">
        <f>IF(AC233="","",VLOOKUP(AC233,RarityBackground!$A$7:$B$17,2,0))</f>
        <v/>
      </c>
      <c r="AZ233" s="5" t="str">
        <f>IF(AD233="","",IF(AD233="Y",AY233*RarityBackground!$F$5,IF(AD233="N",AY233*(IF(RarityBackground!$F$3+(AE233-1)&gt;10,10,RarityBackground!$F$3+(AE233-1)))))-AY233)</f>
        <v/>
      </c>
      <c r="BA233" s="5" t="str">
        <f>IF(AF233="","",VLOOKUP(AF233,RarityBackground!$A$7:$B$17,2,0))</f>
        <v/>
      </c>
      <c r="BB233" s="5" t="str">
        <f>IF(AG233="","",IF(AG233="Y",BA233*RarityBackground!$F$5,IF(AG233="N",BA233*(IF(RarityBackground!$F$3+(AH233-1)&gt;10,10,RarityBackground!$F$3+(AH233-1)))))-BA233)</f>
        <v/>
      </c>
    </row>
    <row r="234" ht="15.75" customHeight="1">
      <c r="C234" s="6"/>
      <c r="D234" s="5" t="str">
        <f>IF(A234="","",ROUNDUP(SUM(AI234:BB234)*VLOOKUP(B234,RarityBackground!$A$1:$B$6,2,)*IF(C234="Yes",1,1.1),0))</f>
        <v/>
      </c>
      <c r="F234" s="7"/>
      <c r="I234" s="7"/>
      <c r="J234" s="7"/>
      <c r="K234" s="6"/>
      <c r="L234" s="8"/>
      <c r="M234" s="7"/>
      <c r="N234" s="6"/>
      <c r="O234" s="6"/>
      <c r="P234" s="6"/>
      <c r="Q234" s="8"/>
      <c r="R234" s="7"/>
      <c r="S234" s="7"/>
      <c r="T234" s="6"/>
      <c r="U234" s="6"/>
      <c r="V234" s="6"/>
      <c r="W234" s="6"/>
      <c r="X234" s="6"/>
      <c r="Y234" s="6"/>
      <c r="Z234" s="6"/>
      <c r="AA234" s="8"/>
      <c r="AB234" s="7"/>
      <c r="AC234" s="7"/>
      <c r="AD234" s="6"/>
      <c r="AE234" s="6"/>
      <c r="AF234" s="6"/>
      <c r="AG234" s="6"/>
      <c r="AH234" s="6"/>
      <c r="AI234" s="7" t="str">
        <f>IF(F234="","",F234+IF(G234="",0,VLOOKUP(G234,RarityBackground!$E$7:$F$9,2,0)))</f>
        <v/>
      </c>
      <c r="AJ234" s="5" t="str">
        <f>IF(H234="","",F234+IF(H234=1,RarityBackground!$F$1,IF(H234=2,RarityBackground!$F$1*3,IF(H234=3,RarityBackground!$F$1*6,"Error"))))</f>
        <v/>
      </c>
      <c r="AK234" s="5" t="str">
        <f>IF(I234="","",IF(I234=1,RarityBackground!$F$2,IF(I234=2,RarityBackground!$F$2*3,IF(I234=3,RarityBackground!$F$2*6,"Error"))))</f>
        <v/>
      </c>
      <c r="AL234" s="5" t="str">
        <f>IF(J234="","",ROUNDUP(RarityBackground!$F$6*VLOOKUP(J234, RarityBackground!$A$18:$B$27,2,0),-1))</f>
        <v/>
      </c>
      <c r="AM234" s="5" t="str">
        <f>IF(K234="","",IF(K234="N","",IF(K234="Y",ROUNDUP(RarityBackground!$F$6,-1),"")))</f>
        <v/>
      </c>
      <c r="AN234" s="5" t="str">
        <f>IF(L234="","",IF(L234=1,RarityBackground!$D$1,IF(L234=2,RarityBackground!$D$1*3,IF(L234=3,RarityBackground!$D$1*6,"Error"))))</f>
        <v/>
      </c>
      <c r="AO234" s="5" t="str">
        <f>IF(M234="","",VLOOKUP(M234,RarityBackground!$A$7:$B$17,2,0))</f>
        <v/>
      </c>
      <c r="AP234" s="5" t="str">
        <f>IF(N234="","",IF(N234="Y",AO234*RarityBackground!$F$5,IF(N234="N",AO234*(IF(RarityBackground!$F$3+(O234-1)&gt;10,10,RarityBackground!$F$3+(O234-1)))))-AO234)</f>
        <v/>
      </c>
      <c r="AQ234" s="5" t="str">
        <f t="shared" si="1"/>
        <v/>
      </c>
      <c r="AR234" s="5" t="str">
        <f>IF(Q234="","",Q234*RarityBackground!$D$5)</f>
        <v/>
      </c>
      <c r="AS234" s="5" t="str">
        <f>IF(R234="","",VLOOKUP(R234&amp;"Save1Minute", RarityBackground!$C$6:$D$20,2,0))</f>
        <v/>
      </c>
      <c r="AT234" s="5" t="str">
        <f>IF(S234="","",IF(T234="Y",ROUNDUP(S234*RarityBackground!$D$4,0),IF(T234="N",ROUNDUP(S234*RarityBackground!$D$3,0))))</f>
        <v/>
      </c>
      <c r="AU234" s="5" t="str">
        <f>IF(U234="","",IF(V234="Y",((RarityBackground!$D$4*U234)*(RarityBackground!$F$3+W234)),((RarityBackground!$D$3*U234)*(RarityBackground!$F$3+W234))))</f>
        <v/>
      </c>
      <c r="AV234" s="5" t="str">
        <f>IF(X234="","",IF(Y234="Y",(RarityBackground!$D$4*X234)*IF(Z234="Y",RarityBackground!$F$9,RarityBackground!$F$10),(RarityBackground!$D$3*X234)*IF(Z234="Y",RarityBackground!$F$9,RarityBackground!$F$10)))</f>
        <v/>
      </c>
      <c r="AW234" s="5" t="str">
        <f>IF(AA234="","",AA234*RarityBackground!$D$2)</f>
        <v/>
      </c>
      <c r="AX234" s="5" t="str">
        <f t="shared" si="2"/>
        <v/>
      </c>
      <c r="AY234" s="5" t="str">
        <f>IF(AC234="","",VLOOKUP(AC234,RarityBackground!$A$7:$B$17,2,0))</f>
        <v/>
      </c>
      <c r="AZ234" s="5" t="str">
        <f>IF(AD234="","",IF(AD234="Y",AY234*RarityBackground!$F$5,IF(AD234="N",AY234*(IF(RarityBackground!$F$3+(AE234-1)&gt;10,10,RarityBackground!$F$3+(AE234-1)))))-AY234)</f>
        <v/>
      </c>
      <c r="BA234" s="5" t="str">
        <f>IF(AF234="","",VLOOKUP(AF234,RarityBackground!$A$7:$B$17,2,0))</f>
        <v/>
      </c>
      <c r="BB234" s="5" t="str">
        <f>IF(AG234="","",IF(AG234="Y",BA234*RarityBackground!$F$5,IF(AG234="N",BA234*(IF(RarityBackground!$F$3+(AH234-1)&gt;10,10,RarityBackground!$F$3+(AH234-1)))))-BA234)</f>
        <v/>
      </c>
    </row>
    <row r="235" ht="15.75" customHeight="1">
      <c r="C235" s="6"/>
      <c r="D235" s="5" t="str">
        <f>IF(A235="","",ROUNDUP(SUM(AI235:BB235)*VLOOKUP(B235,RarityBackground!$A$1:$B$6,2,)*IF(C235="Yes",1,1.1),0))</f>
        <v/>
      </c>
      <c r="F235" s="7"/>
      <c r="I235" s="7"/>
      <c r="J235" s="7"/>
      <c r="K235" s="6"/>
      <c r="L235" s="8"/>
      <c r="M235" s="7"/>
      <c r="N235" s="6"/>
      <c r="O235" s="6"/>
      <c r="P235" s="6"/>
      <c r="Q235" s="8"/>
      <c r="R235" s="7"/>
      <c r="S235" s="7"/>
      <c r="T235" s="6"/>
      <c r="U235" s="6"/>
      <c r="V235" s="6"/>
      <c r="W235" s="6"/>
      <c r="X235" s="6"/>
      <c r="Y235" s="6"/>
      <c r="Z235" s="6"/>
      <c r="AA235" s="8"/>
      <c r="AB235" s="7"/>
      <c r="AC235" s="7"/>
      <c r="AD235" s="6"/>
      <c r="AE235" s="6"/>
      <c r="AF235" s="6"/>
      <c r="AG235" s="6"/>
      <c r="AH235" s="6"/>
      <c r="AI235" s="7" t="str">
        <f>IF(F235="","",F235+IF(G235="",0,VLOOKUP(G235,RarityBackground!$E$7:$F$9,2,0)))</f>
        <v/>
      </c>
      <c r="AJ235" s="5" t="str">
        <f>IF(H235="","",F235+IF(H235=1,RarityBackground!$F$1,IF(H235=2,RarityBackground!$F$1*3,IF(H235=3,RarityBackground!$F$1*6,"Error"))))</f>
        <v/>
      </c>
      <c r="AK235" s="5" t="str">
        <f>IF(I235="","",IF(I235=1,RarityBackground!$F$2,IF(I235=2,RarityBackground!$F$2*3,IF(I235=3,RarityBackground!$F$2*6,"Error"))))</f>
        <v/>
      </c>
      <c r="AL235" s="5" t="str">
        <f>IF(J235="","",ROUNDUP(RarityBackground!$F$6*VLOOKUP(J235, RarityBackground!$A$18:$B$27,2,0),-1))</f>
        <v/>
      </c>
      <c r="AM235" s="5" t="str">
        <f>IF(K235="","",IF(K235="N","",IF(K235="Y",ROUNDUP(RarityBackground!$F$6,-1),"")))</f>
        <v/>
      </c>
      <c r="AN235" s="5" t="str">
        <f>IF(L235="","",IF(L235=1,RarityBackground!$D$1,IF(L235=2,RarityBackground!$D$1*3,IF(L235=3,RarityBackground!$D$1*6,"Error"))))</f>
        <v/>
      </c>
      <c r="AO235" s="5" t="str">
        <f>IF(M235="","",VLOOKUP(M235,RarityBackground!$A$7:$B$17,2,0))</f>
        <v/>
      </c>
      <c r="AP235" s="5" t="str">
        <f>IF(N235="","",IF(N235="Y",AO235*RarityBackground!$F$5,IF(N235="N",AO235*(IF(RarityBackground!$F$3+(O235-1)&gt;10,10,RarityBackground!$F$3+(O235-1)))))-AO235)</f>
        <v/>
      </c>
      <c r="AQ235" s="5" t="str">
        <f t="shared" si="1"/>
        <v/>
      </c>
      <c r="AR235" s="5" t="str">
        <f>IF(Q235="","",Q235*RarityBackground!$D$5)</f>
        <v/>
      </c>
      <c r="AS235" s="5" t="str">
        <f>IF(R235="","",VLOOKUP(R235&amp;"Save1Minute", RarityBackground!$C$6:$D$20,2,0))</f>
        <v/>
      </c>
      <c r="AT235" s="5" t="str">
        <f>IF(S235="","",IF(T235="Y",ROUNDUP(S235*RarityBackground!$D$4,0),IF(T235="N",ROUNDUP(S235*RarityBackground!$D$3,0))))</f>
        <v/>
      </c>
      <c r="AU235" s="5" t="str">
        <f>IF(U235="","",IF(V235="Y",((RarityBackground!$D$4*U235)*(RarityBackground!$F$3+W235)),((RarityBackground!$D$3*U235)*(RarityBackground!$F$3+W235))))</f>
        <v/>
      </c>
      <c r="AV235" s="5" t="str">
        <f>IF(X235="","",IF(Y235="Y",(RarityBackground!$D$4*X235)*IF(Z235="Y",RarityBackground!$F$9,RarityBackground!$F$10),(RarityBackground!$D$3*X235)*IF(Z235="Y",RarityBackground!$F$9,RarityBackground!$F$10)))</f>
        <v/>
      </c>
      <c r="AW235" s="5" t="str">
        <f>IF(AA235="","",AA235*RarityBackground!$D$2)</f>
        <v/>
      </c>
      <c r="AX235" s="5" t="str">
        <f t="shared" si="2"/>
        <v/>
      </c>
      <c r="AY235" s="5" t="str">
        <f>IF(AC235="","",VLOOKUP(AC235,RarityBackground!$A$7:$B$17,2,0))</f>
        <v/>
      </c>
      <c r="AZ235" s="5" t="str">
        <f>IF(AD235="","",IF(AD235="Y",AY235*RarityBackground!$F$5,IF(AD235="N",AY235*(IF(RarityBackground!$F$3+(AE235-1)&gt;10,10,RarityBackground!$F$3+(AE235-1)))))-AY235)</f>
        <v/>
      </c>
      <c r="BA235" s="5" t="str">
        <f>IF(AF235="","",VLOOKUP(AF235,RarityBackground!$A$7:$B$17,2,0))</f>
        <v/>
      </c>
      <c r="BB235" s="5" t="str">
        <f>IF(AG235="","",IF(AG235="Y",BA235*RarityBackground!$F$5,IF(AG235="N",BA235*(IF(RarityBackground!$F$3+(AH235-1)&gt;10,10,RarityBackground!$F$3+(AH235-1)))))-BA235)</f>
        <v/>
      </c>
    </row>
    <row r="236" ht="15.75" customHeight="1">
      <c r="C236" s="6"/>
      <c r="D236" s="5" t="str">
        <f>IF(A236="","",ROUNDUP(SUM(AI236:BB236)*VLOOKUP(B236,RarityBackground!$A$1:$B$6,2,)*IF(C236="Yes",1,1.1),0))</f>
        <v/>
      </c>
      <c r="F236" s="7"/>
      <c r="I236" s="7"/>
      <c r="J236" s="7"/>
      <c r="K236" s="6"/>
      <c r="L236" s="8"/>
      <c r="M236" s="7"/>
      <c r="N236" s="6"/>
      <c r="O236" s="6"/>
      <c r="P236" s="6"/>
      <c r="Q236" s="8"/>
      <c r="R236" s="7"/>
      <c r="S236" s="7"/>
      <c r="T236" s="6"/>
      <c r="U236" s="6"/>
      <c r="V236" s="6"/>
      <c r="W236" s="6"/>
      <c r="X236" s="6"/>
      <c r="Y236" s="6"/>
      <c r="Z236" s="6"/>
      <c r="AA236" s="8"/>
      <c r="AB236" s="7"/>
      <c r="AC236" s="7"/>
      <c r="AD236" s="6"/>
      <c r="AE236" s="6"/>
      <c r="AF236" s="6"/>
      <c r="AG236" s="6"/>
      <c r="AH236" s="6"/>
      <c r="AI236" s="7" t="str">
        <f>IF(F236="","",F236+IF(G236="",0,VLOOKUP(G236,RarityBackground!$E$7:$F$9,2,0)))</f>
        <v/>
      </c>
      <c r="AJ236" s="5" t="str">
        <f>IF(H236="","",F236+IF(H236=1,RarityBackground!$F$1,IF(H236=2,RarityBackground!$F$1*3,IF(H236=3,RarityBackground!$F$1*6,"Error"))))</f>
        <v/>
      </c>
      <c r="AK236" s="5" t="str">
        <f>IF(I236="","",IF(I236=1,RarityBackground!$F$2,IF(I236=2,RarityBackground!$F$2*3,IF(I236=3,RarityBackground!$F$2*6,"Error"))))</f>
        <v/>
      </c>
      <c r="AL236" s="5" t="str">
        <f>IF(J236="","",ROUNDUP(RarityBackground!$F$6*VLOOKUP(J236, RarityBackground!$A$18:$B$27,2,0),-1))</f>
        <v/>
      </c>
      <c r="AM236" s="5" t="str">
        <f>IF(K236="","",IF(K236="N","",IF(K236="Y",ROUNDUP(RarityBackground!$F$6,-1),"")))</f>
        <v/>
      </c>
      <c r="AN236" s="5" t="str">
        <f>IF(L236="","",IF(L236=1,RarityBackground!$D$1,IF(L236=2,RarityBackground!$D$1*3,IF(L236=3,RarityBackground!$D$1*6,"Error"))))</f>
        <v/>
      </c>
      <c r="AO236" s="5" t="str">
        <f>IF(M236="","",VLOOKUP(M236,RarityBackground!$A$7:$B$17,2,0))</f>
        <v/>
      </c>
      <c r="AP236" s="5" t="str">
        <f>IF(N236="","",IF(N236="Y",AO236*RarityBackground!$F$5,IF(N236="N",AO236*(IF(RarityBackground!$F$3+(O236-1)&gt;10,10,RarityBackground!$F$3+(O236-1)))))-AO236)</f>
        <v/>
      </c>
      <c r="AQ236" s="5" t="str">
        <f t="shared" si="1"/>
        <v/>
      </c>
      <c r="AR236" s="5" t="str">
        <f>IF(Q236="","",Q236*RarityBackground!$D$5)</f>
        <v/>
      </c>
      <c r="AS236" s="5" t="str">
        <f>IF(R236="","",VLOOKUP(R236&amp;"Save1Minute", RarityBackground!$C$6:$D$20,2,0))</f>
        <v/>
      </c>
      <c r="AT236" s="5" t="str">
        <f>IF(S236="","",IF(T236="Y",ROUNDUP(S236*RarityBackground!$D$4,0),IF(T236="N",ROUNDUP(S236*RarityBackground!$D$3,0))))</f>
        <v/>
      </c>
      <c r="AU236" s="5" t="str">
        <f>IF(U236="","",IF(V236="Y",((RarityBackground!$D$4*U236)*(RarityBackground!$F$3+W236)),((RarityBackground!$D$3*U236)*(RarityBackground!$F$3+W236))))</f>
        <v/>
      </c>
      <c r="AV236" s="5" t="str">
        <f>IF(X236="","",IF(Y236="Y",(RarityBackground!$D$4*X236)*IF(Z236="Y",RarityBackground!$F$9,RarityBackground!$F$10),(RarityBackground!$D$3*X236)*IF(Z236="Y",RarityBackground!$F$9,RarityBackground!$F$10)))</f>
        <v/>
      </c>
      <c r="AW236" s="5" t="str">
        <f>IF(AA236="","",AA236*RarityBackground!$D$2)</f>
        <v/>
      </c>
      <c r="AX236" s="5" t="str">
        <f t="shared" si="2"/>
        <v/>
      </c>
      <c r="AY236" s="5" t="str">
        <f>IF(AC236="","",VLOOKUP(AC236,RarityBackground!$A$7:$B$17,2,0))</f>
        <v/>
      </c>
      <c r="AZ236" s="5" t="str">
        <f>IF(AD236="","",IF(AD236="Y",AY236*RarityBackground!$F$5,IF(AD236="N",AY236*(IF(RarityBackground!$F$3+(AE236-1)&gt;10,10,RarityBackground!$F$3+(AE236-1)))))-AY236)</f>
        <v/>
      </c>
      <c r="BA236" s="5" t="str">
        <f>IF(AF236="","",VLOOKUP(AF236,RarityBackground!$A$7:$B$17,2,0))</f>
        <v/>
      </c>
      <c r="BB236" s="5" t="str">
        <f>IF(AG236="","",IF(AG236="Y",BA236*RarityBackground!$F$5,IF(AG236="N",BA236*(IF(RarityBackground!$F$3+(AH236-1)&gt;10,10,RarityBackground!$F$3+(AH236-1)))))-BA236)</f>
        <v/>
      </c>
    </row>
    <row r="237" ht="15.75" customHeight="1">
      <c r="C237" s="6"/>
      <c r="D237" s="5" t="str">
        <f>IF(A237="","",ROUNDUP(SUM(AI237:BB237)*VLOOKUP(B237,RarityBackground!$A$1:$B$6,2,)*IF(C237="Yes",1,1.1),0))</f>
        <v/>
      </c>
      <c r="F237" s="7"/>
      <c r="I237" s="7"/>
      <c r="J237" s="7"/>
      <c r="K237" s="6"/>
      <c r="L237" s="8"/>
      <c r="M237" s="7"/>
      <c r="N237" s="6"/>
      <c r="O237" s="6"/>
      <c r="P237" s="6"/>
      <c r="Q237" s="8"/>
      <c r="R237" s="7"/>
      <c r="S237" s="7"/>
      <c r="T237" s="6"/>
      <c r="U237" s="6"/>
      <c r="V237" s="6"/>
      <c r="W237" s="6"/>
      <c r="X237" s="6"/>
      <c r="Y237" s="6"/>
      <c r="Z237" s="6"/>
      <c r="AA237" s="8"/>
      <c r="AB237" s="7"/>
      <c r="AC237" s="7"/>
      <c r="AD237" s="6"/>
      <c r="AE237" s="6"/>
      <c r="AF237" s="6"/>
      <c r="AG237" s="6"/>
      <c r="AH237" s="6"/>
      <c r="AI237" s="7" t="str">
        <f>IF(F237="","",F237+IF(G237="",0,VLOOKUP(G237,RarityBackground!$E$7:$F$9,2,0)))</f>
        <v/>
      </c>
      <c r="AJ237" s="5" t="str">
        <f>IF(H237="","",F237+IF(H237=1,RarityBackground!$F$1,IF(H237=2,RarityBackground!$F$1*3,IF(H237=3,RarityBackground!$F$1*6,"Error"))))</f>
        <v/>
      </c>
      <c r="AK237" s="5" t="str">
        <f>IF(I237="","",IF(I237=1,RarityBackground!$F$2,IF(I237=2,RarityBackground!$F$2*3,IF(I237=3,RarityBackground!$F$2*6,"Error"))))</f>
        <v/>
      </c>
      <c r="AL237" s="5" t="str">
        <f>IF(J237="","",ROUNDUP(RarityBackground!$F$6*VLOOKUP(J237, RarityBackground!$A$18:$B$27,2,0),-1))</f>
        <v/>
      </c>
      <c r="AM237" s="5" t="str">
        <f>IF(K237="","",IF(K237="N","",IF(K237="Y",ROUNDUP(RarityBackground!$F$6,-1),"")))</f>
        <v/>
      </c>
      <c r="AN237" s="5" t="str">
        <f>IF(L237="","",IF(L237=1,RarityBackground!$D$1,IF(L237=2,RarityBackground!$D$1*3,IF(L237=3,RarityBackground!$D$1*6,"Error"))))</f>
        <v/>
      </c>
      <c r="AO237" s="5" t="str">
        <f>IF(M237="","",VLOOKUP(M237,RarityBackground!$A$7:$B$17,2,0))</f>
        <v/>
      </c>
      <c r="AP237" s="5" t="str">
        <f>IF(N237="","",IF(N237="Y",AO237*RarityBackground!$F$5,IF(N237="N",AO237*(IF(RarityBackground!$F$3+(O237-1)&gt;10,10,RarityBackground!$F$3+(O237-1)))))-AO237)</f>
        <v/>
      </c>
      <c r="AQ237" s="5" t="str">
        <f t="shared" si="1"/>
        <v/>
      </c>
      <c r="AR237" s="5" t="str">
        <f>IF(Q237="","",Q237*RarityBackground!$D$5)</f>
        <v/>
      </c>
      <c r="AS237" s="5" t="str">
        <f>IF(R237="","",VLOOKUP(R237&amp;"Save1Minute", RarityBackground!$C$6:$D$20,2,0))</f>
        <v/>
      </c>
      <c r="AT237" s="5" t="str">
        <f>IF(S237="","",IF(T237="Y",ROUNDUP(S237*RarityBackground!$D$4,0),IF(T237="N",ROUNDUP(S237*RarityBackground!$D$3,0))))</f>
        <v/>
      </c>
      <c r="AU237" s="5" t="str">
        <f>IF(U237="","",IF(V237="Y",((RarityBackground!$D$4*U237)*(RarityBackground!$F$3+W237)),((RarityBackground!$D$3*U237)*(RarityBackground!$F$3+W237))))</f>
        <v/>
      </c>
      <c r="AV237" s="5" t="str">
        <f>IF(X237="","",IF(Y237="Y",(RarityBackground!$D$4*X237)*IF(Z237="Y",RarityBackground!$F$9,RarityBackground!$F$10),(RarityBackground!$D$3*X237)*IF(Z237="Y",RarityBackground!$F$9,RarityBackground!$F$10)))</f>
        <v/>
      </c>
      <c r="AW237" s="5" t="str">
        <f>IF(AA237="","",AA237*RarityBackground!$D$2)</f>
        <v/>
      </c>
      <c r="AX237" s="5" t="str">
        <f t="shared" si="2"/>
        <v/>
      </c>
      <c r="AY237" s="5" t="str">
        <f>IF(AC237="","",VLOOKUP(AC237,RarityBackground!$A$7:$B$17,2,0))</f>
        <v/>
      </c>
      <c r="AZ237" s="5" t="str">
        <f>IF(AD237="","",IF(AD237="Y",AY237*RarityBackground!$F$5,IF(AD237="N",AY237*(IF(RarityBackground!$F$3+(AE237-1)&gt;10,10,RarityBackground!$F$3+(AE237-1)))))-AY237)</f>
        <v/>
      </c>
      <c r="BA237" s="5" t="str">
        <f>IF(AF237="","",VLOOKUP(AF237,RarityBackground!$A$7:$B$17,2,0))</f>
        <v/>
      </c>
      <c r="BB237" s="5" t="str">
        <f>IF(AG237="","",IF(AG237="Y",BA237*RarityBackground!$F$5,IF(AG237="N",BA237*(IF(RarityBackground!$F$3+(AH237-1)&gt;10,10,RarityBackground!$F$3+(AH237-1)))))-BA237)</f>
        <v/>
      </c>
    </row>
    <row r="238" ht="15.75" customHeight="1">
      <c r="C238" s="6"/>
      <c r="D238" s="5" t="str">
        <f>IF(A238="","",ROUNDUP(SUM(AI238:BB238)*VLOOKUP(B238,RarityBackground!$A$1:$B$6,2,)*IF(C238="Yes",1,1.1),0))</f>
        <v/>
      </c>
      <c r="F238" s="7"/>
      <c r="I238" s="7"/>
      <c r="J238" s="7"/>
      <c r="K238" s="6"/>
      <c r="L238" s="8"/>
      <c r="M238" s="7"/>
      <c r="N238" s="6"/>
      <c r="O238" s="6"/>
      <c r="P238" s="6"/>
      <c r="Q238" s="8"/>
      <c r="R238" s="7"/>
      <c r="S238" s="7"/>
      <c r="T238" s="6"/>
      <c r="U238" s="6"/>
      <c r="V238" s="6"/>
      <c r="W238" s="6"/>
      <c r="X238" s="6"/>
      <c r="Y238" s="6"/>
      <c r="Z238" s="6"/>
      <c r="AA238" s="8"/>
      <c r="AB238" s="7"/>
      <c r="AC238" s="7"/>
      <c r="AD238" s="6"/>
      <c r="AE238" s="6"/>
      <c r="AF238" s="6"/>
      <c r="AG238" s="6"/>
      <c r="AH238" s="6"/>
      <c r="AI238" s="7" t="str">
        <f>IF(F238="","",F238+IF(G238="",0,VLOOKUP(G238,RarityBackground!$E$7:$F$9,2,0)))</f>
        <v/>
      </c>
      <c r="AJ238" s="5" t="str">
        <f>IF(H238="","",F238+IF(H238=1,RarityBackground!$F$1,IF(H238=2,RarityBackground!$F$1*3,IF(H238=3,RarityBackground!$F$1*6,"Error"))))</f>
        <v/>
      </c>
      <c r="AK238" s="5" t="str">
        <f>IF(I238="","",IF(I238=1,RarityBackground!$F$2,IF(I238=2,RarityBackground!$F$2*3,IF(I238=3,RarityBackground!$F$2*6,"Error"))))</f>
        <v/>
      </c>
      <c r="AL238" s="5" t="str">
        <f>IF(J238="","",ROUNDUP(RarityBackground!$F$6*VLOOKUP(J238, RarityBackground!$A$18:$B$27,2,0),-1))</f>
        <v/>
      </c>
      <c r="AM238" s="5" t="str">
        <f>IF(K238="","",IF(K238="N","",IF(K238="Y",ROUNDUP(RarityBackground!$F$6,-1),"")))</f>
        <v/>
      </c>
      <c r="AN238" s="5" t="str">
        <f>IF(L238="","",IF(L238=1,RarityBackground!$D$1,IF(L238=2,RarityBackground!$D$1*3,IF(L238=3,RarityBackground!$D$1*6,"Error"))))</f>
        <v/>
      </c>
      <c r="AO238" s="5" t="str">
        <f>IF(M238="","",VLOOKUP(M238,RarityBackground!$A$7:$B$17,2,0))</f>
        <v/>
      </c>
      <c r="AP238" s="5" t="str">
        <f>IF(N238="","",IF(N238="Y",AO238*RarityBackground!$F$5,IF(N238="N",AO238*(IF(RarityBackground!$F$3+(O238-1)&gt;10,10,RarityBackground!$F$3+(O238-1)))))-AO238)</f>
        <v/>
      </c>
      <c r="AQ238" s="5" t="str">
        <f t="shared" si="1"/>
        <v/>
      </c>
      <c r="AR238" s="5" t="str">
        <f>IF(Q238="","",Q238*RarityBackground!$D$5)</f>
        <v/>
      </c>
      <c r="AS238" s="5" t="str">
        <f>IF(R238="","",VLOOKUP(R238&amp;"Save1Minute", RarityBackground!$C$6:$D$20,2,0))</f>
        <v/>
      </c>
      <c r="AT238" s="5" t="str">
        <f>IF(S238="","",IF(T238="Y",ROUNDUP(S238*RarityBackground!$D$4,0),IF(T238="N",ROUNDUP(S238*RarityBackground!$D$3,0))))</f>
        <v/>
      </c>
      <c r="AU238" s="5" t="str">
        <f>IF(U238="","",IF(V238="Y",((RarityBackground!$D$4*U238)*(RarityBackground!$F$3+W238)),((RarityBackground!$D$3*U238)*(RarityBackground!$F$3+W238))))</f>
        <v/>
      </c>
      <c r="AV238" s="5" t="str">
        <f>IF(X238="","",IF(Y238="Y",(RarityBackground!$D$4*X238)*IF(Z238="Y",RarityBackground!$F$9,RarityBackground!$F$10),(RarityBackground!$D$3*X238)*IF(Z238="Y",RarityBackground!$F$9,RarityBackground!$F$10)))</f>
        <v/>
      </c>
      <c r="AW238" s="5" t="str">
        <f>IF(AA238="","",AA238*RarityBackground!$D$2)</f>
        <v/>
      </c>
      <c r="AX238" s="5" t="str">
        <f t="shared" si="2"/>
        <v/>
      </c>
      <c r="AY238" s="5" t="str">
        <f>IF(AC238="","",VLOOKUP(AC238,RarityBackground!$A$7:$B$17,2,0))</f>
        <v/>
      </c>
      <c r="AZ238" s="5" t="str">
        <f>IF(AD238="","",IF(AD238="Y",AY238*RarityBackground!$F$5,IF(AD238="N",AY238*(IF(RarityBackground!$F$3+(AE238-1)&gt;10,10,RarityBackground!$F$3+(AE238-1)))))-AY238)</f>
        <v/>
      </c>
      <c r="BA238" s="5" t="str">
        <f>IF(AF238="","",VLOOKUP(AF238,RarityBackground!$A$7:$B$17,2,0))</f>
        <v/>
      </c>
      <c r="BB238" s="5" t="str">
        <f>IF(AG238="","",IF(AG238="Y",BA238*RarityBackground!$F$5,IF(AG238="N",BA238*(IF(RarityBackground!$F$3+(AH238-1)&gt;10,10,RarityBackground!$F$3+(AH238-1)))))-BA238)</f>
        <v/>
      </c>
    </row>
    <row r="239" ht="15.75" customHeight="1">
      <c r="C239" s="6"/>
      <c r="D239" s="5" t="str">
        <f>IF(A239="","",ROUNDUP(SUM(AI239:BB239)*VLOOKUP(B239,RarityBackground!$A$1:$B$6,2,)*IF(C239="Yes",1,1.1),0))</f>
        <v/>
      </c>
      <c r="F239" s="7"/>
      <c r="I239" s="7"/>
      <c r="J239" s="7"/>
      <c r="K239" s="6"/>
      <c r="L239" s="8"/>
      <c r="M239" s="7"/>
      <c r="N239" s="6"/>
      <c r="O239" s="6"/>
      <c r="P239" s="6"/>
      <c r="Q239" s="8"/>
      <c r="R239" s="7"/>
      <c r="S239" s="7"/>
      <c r="T239" s="6"/>
      <c r="U239" s="6"/>
      <c r="V239" s="6"/>
      <c r="W239" s="6"/>
      <c r="X239" s="6"/>
      <c r="Y239" s="6"/>
      <c r="Z239" s="6"/>
      <c r="AA239" s="8"/>
      <c r="AB239" s="7"/>
      <c r="AC239" s="7"/>
      <c r="AD239" s="6"/>
      <c r="AE239" s="6"/>
      <c r="AF239" s="6"/>
      <c r="AG239" s="6"/>
      <c r="AH239" s="6"/>
      <c r="AI239" s="7" t="str">
        <f>IF(F239="","",F239+IF(G239="",0,VLOOKUP(G239,RarityBackground!$E$7:$F$9,2,0)))</f>
        <v/>
      </c>
      <c r="AJ239" s="5" t="str">
        <f>IF(H239="","",F239+IF(H239=1,RarityBackground!$F$1,IF(H239=2,RarityBackground!$F$1*3,IF(H239=3,RarityBackground!$F$1*6,"Error"))))</f>
        <v/>
      </c>
      <c r="AK239" s="5" t="str">
        <f>IF(I239="","",IF(I239=1,RarityBackground!$F$2,IF(I239=2,RarityBackground!$F$2*3,IF(I239=3,RarityBackground!$F$2*6,"Error"))))</f>
        <v/>
      </c>
      <c r="AL239" s="5" t="str">
        <f>IF(J239="","",ROUNDUP(RarityBackground!$F$6*VLOOKUP(J239, RarityBackground!$A$18:$B$27,2,0),-1))</f>
        <v/>
      </c>
      <c r="AM239" s="5" t="str">
        <f>IF(K239="","",IF(K239="N","",IF(K239="Y",ROUNDUP(RarityBackground!$F$6,-1),"")))</f>
        <v/>
      </c>
      <c r="AN239" s="5" t="str">
        <f>IF(L239="","",IF(L239=1,RarityBackground!$D$1,IF(L239=2,RarityBackground!$D$1*3,IF(L239=3,RarityBackground!$D$1*6,"Error"))))</f>
        <v/>
      </c>
      <c r="AO239" s="5" t="str">
        <f>IF(M239="","",VLOOKUP(M239,RarityBackground!$A$7:$B$17,2,0))</f>
        <v/>
      </c>
      <c r="AP239" s="5" t="str">
        <f>IF(N239="","",IF(N239="Y",AO239*RarityBackground!$F$5,IF(N239="N",AO239*(IF(RarityBackground!$F$3+(O239-1)&gt;10,10,RarityBackground!$F$3+(O239-1)))))-AO239)</f>
        <v/>
      </c>
      <c r="AQ239" s="5" t="str">
        <f t="shared" si="1"/>
        <v/>
      </c>
      <c r="AR239" s="5" t="str">
        <f>IF(Q239="","",Q239*RarityBackground!$D$5)</f>
        <v/>
      </c>
      <c r="AS239" s="5" t="str">
        <f>IF(R239="","",VLOOKUP(R239&amp;"Save1Minute", RarityBackground!$C$6:$D$20,2,0))</f>
        <v/>
      </c>
      <c r="AT239" s="5" t="str">
        <f>IF(S239="","",IF(T239="Y",ROUNDUP(S239*RarityBackground!$D$4,0),IF(T239="N",ROUNDUP(S239*RarityBackground!$D$3,0))))</f>
        <v/>
      </c>
      <c r="AU239" s="5" t="str">
        <f>IF(U239="","",IF(V239="Y",((RarityBackground!$D$4*U239)*(RarityBackground!$F$3+W239)),((RarityBackground!$D$3*U239)*(RarityBackground!$F$3+W239))))</f>
        <v/>
      </c>
      <c r="AV239" s="5" t="str">
        <f>IF(X239="","",IF(Y239="Y",(RarityBackground!$D$4*X239)*IF(Z239="Y",RarityBackground!$F$9,RarityBackground!$F$10),(RarityBackground!$D$3*X239)*IF(Z239="Y",RarityBackground!$F$9,RarityBackground!$F$10)))</f>
        <v/>
      </c>
      <c r="AW239" s="5" t="str">
        <f>IF(AA239="","",AA239*RarityBackground!$D$2)</f>
        <v/>
      </c>
      <c r="AX239" s="5" t="str">
        <f t="shared" si="2"/>
        <v/>
      </c>
      <c r="AY239" s="5" t="str">
        <f>IF(AC239="","",VLOOKUP(AC239,RarityBackground!$A$7:$B$17,2,0))</f>
        <v/>
      </c>
      <c r="AZ239" s="5" t="str">
        <f>IF(AD239="","",IF(AD239="Y",AY239*RarityBackground!$F$5,IF(AD239="N",AY239*(IF(RarityBackground!$F$3+(AE239-1)&gt;10,10,RarityBackground!$F$3+(AE239-1)))))-AY239)</f>
        <v/>
      </c>
      <c r="BA239" s="5" t="str">
        <f>IF(AF239="","",VLOOKUP(AF239,RarityBackground!$A$7:$B$17,2,0))</f>
        <v/>
      </c>
      <c r="BB239" s="5" t="str">
        <f>IF(AG239="","",IF(AG239="Y",BA239*RarityBackground!$F$5,IF(AG239="N",BA239*(IF(RarityBackground!$F$3+(AH239-1)&gt;10,10,RarityBackground!$F$3+(AH239-1)))))-BA239)</f>
        <v/>
      </c>
    </row>
    <row r="240" ht="15.75" customHeight="1">
      <c r="C240" s="6"/>
      <c r="D240" s="5" t="str">
        <f>IF(A240="","",ROUNDUP(SUM(AI240:BB240)*VLOOKUP(B240,RarityBackground!$A$1:$B$6,2,)*IF(C240="Yes",1,1.1),0))</f>
        <v/>
      </c>
      <c r="F240" s="7"/>
      <c r="I240" s="7"/>
      <c r="J240" s="7"/>
      <c r="K240" s="6"/>
      <c r="L240" s="8"/>
      <c r="M240" s="7"/>
      <c r="N240" s="6"/>
      <c r="O240" s="6"/>
      <c r="P240" s="6"/>
      <c r="Q240" s="8"/>
      <c r="R240" s="7"/>
      <c r="S240" s="7"/>
      <c r="T240" s="6"/>
      <c r="U240" s="6"/>
      <c r="V240" s="6"/>
      <c r="W240" s="6"/>
      <c r="X240" s="6"/>
      <c r="Y240" s="6"/>
      <c r="Z240" s="6"/>
      <c r="AA240" s="8"/>
      <c r="AB240" s="7"/>
      <c r="AC240" s="7"/>
      <c r="AD240" s="6"/>
      <c r="AE240" s="6"/>
      <c r="AF240" s="6"/>
      <c r="AG240" s="6"/>
      <c r="AH240" s="6"/>
      <c r="AI240" s="7" t="str">
        <f>IF(F240="","",F240+IF(G240="",0,VLOOKUP(G240,RarityBackground!$E$7:$F$9,2,0)))</f>
        <v/>
      </c>
      <c r="AJ240" s="5" t="str">
        <f>IF(H240="","",F240+IF(H240=1,RarityBackground!$F$1,IF(H240=2,RarityBackground!$F$1*3,IF(H240=3,RarityBackground!$F$1*6,"Error"))))</f>
        <v/>
      </c>
      <c r="AK240" s="5" t="str">
        <f>IF(I240="","",IF(I240=1,RarityBackground!$F$2,IF(I240=2,RarityBackground!$F$2*3,IF(I240=3,RarityBackground!$F$2*6,"Error"))))</f>
        <v/>
      </c>
      <c r="AL240" s="5" t="str">
        <f>IF(J240="","",ROUNDUP(RarityBackground!$F$6*VLOOKUP(J240, RarityBackground!$A$18:$B$27,2,0),-1))</f>
        <v/>
      </c>
      <c r="AM240" s="5" t="str">
        <f>IF(K240="","",IF(K240="N","",IF(K240="Y",ROUNDUP(RarityBackground!$F$6,-1),"")))</f>
        <v/>
      </c>
      <c r="AN240" s="5" t="str">
        <f>IF(L240="","",IF(L240=1,RarityBackground!$D$1,IF(L240=2,RarityBackground!$D$1*3,IF(L240=3,RarityBackground!$D$1*6,"Error"))))</f>
        <v/>
      </c>
      <c r="AO240" s="5" t="str">
        <f>IF(M240="","",VLOOKUP(M240,RarityBackground!$A$7:$B$17,2,0))</f>
        <v/>
      </c>
      <c r="AP240" s="5" t="str">
        <f>IF(N240="","",IF(N240="Y",AO240*RarityBackground!$F$5,IF(N240="N",AO240*(IF(RarityBackground!$F$3+(O240-1)&gt;10,10,RarityBackground!$F$3+(O240-1)))))-AO240)</f>
        <v/>
      </c>
      <c r="AQ240" s="5" t="str">
        <f t="shared" si="1"/>
        <v/>
      </c>
      <c r="AR240" s="5" t="str">
        <f>IF(Q240="","",Q240*RarityBackground!$D$5)</f>
        <v/>
      </c>
      <c r="AS240" s="5" t="str">
        <f>IF(R240="","",VLOOKUP(R240&amp;"Save1Minute", RarityBackground!$C$6:$D$20,2,0))</f>
        <v/>
      </c>
      <c r="AT240" s="5" t="str">
        <f>IF(S240="","",IF(T240="Y",ROUNDUP(S240*RarityBackground!$D$4,0),IF(T240="N",ROUNDUP(S240*RarityBackground!$D$3,0))))</f>
        <v/>
      </c>
      <c r="AU240" s="5" t="str">
        <f>IF(U240="","",IF(V240="Y",((RarityBackground!$D$4*U240)*(RarityBackground!$F$3+W240)),((RarityBackground!$D$3*U240)*(RarityBackground!$F$3+W240))))</f>
        <v/>
      </c>
      <c r="AV240" s="5" t="str">
        <f>IF(X240="","",IF(Y240="Y",(RarityBackground!$D$4*X240)*IF(Z240="Y",RarityBackground!$F$9,RarityBackground!$F$10),(RarityBackground!$D$3*X240)*IF(Z240="Y",RarityBackground!$F$9,RarityBackground!$F$10)))</f>
        <v/>
      </c>
      <c r="AW240" s="5" t="str">
        <f>IF(AA240="","",AA240*RarityBackground!$D$2)</f>
        <v/>
      </c>
      <c r="AX240" s="5" t="str">
        <f t="shared" si="2"/>
        <v/>
      </c>
      <c r="AY240" s="5" t="str">
        <f>IF(AC240="","",VLOOKUP(AC240,RarityBackground!$A$7:$B$17,2,0))</f>
        <v/>
      </c>
      <c r="AZ240" s="5" t="str">
        <f>IF(AD240="","",IF(AD240="Y",AY240*RarityBackground!$F$5,IF(AD240="N",AY240*(IF(RarityBackground!$F$3+(AE240-1)&gt;10,10,RarityBackground!$F$3+(AE240-1)))))-AY240)</f>
        <v/>
      </c>
      <c r="BA240" s="5" t="str">
        <f>IF(AF240="","",VLOOKUP(AF240,RarityBackground!$A$7:$B$17,2,0))</f>
        <v/>
      </c>
      <c r="BB240" s="5" t="str">
        <f>IF(AG240="","",IF(AG240="Y",BA240*RarityBackground!$F$5,IF(AG240="N",BA240*(IF(RarityBackground!$F$3+(AH240-1)&gt;10,10,RarityBackground!$F$3+(AH240-1)))))-BA240)</f>
        <v/>
      </c>
    </row>
    <row r="241" ht="15.75" customHeight="1">
      <c r="C241" s="6"/>
      <c r="D241" s="5" t="str">
        <f>IF(A241="","",ROUNDUP(SUM(AI241:BB241)*VLOOKUP(B241,RarityBackground!$A$1:$B$6,2,)*IF(C241="Yes",1,1.1),0))</f>
        <v/>
      </c>
      <c r="F241" s="7"/>
      <c r="I241" s="7"/>
      <c r="J241" s="7"/>
      <c r="K241" s="6"/>
      <c r="L241" s="8"/>
      <c r="M241" s="7"/>
      <c r="N241" s="6"/>
      <c r="O241" s="6"/>
      <c r="P241" s="6"/>
      <c r="Q241" s="8"/>
      <c r="R241" s="7"/>
      <c r="S241" s="7"/>
      <c r="T241" s="6"/>
      <c r="U241" s="6"/>
      <c r="V241" s="6"/>
      <c r="W241" s="6"/>
      <c r="X241" s="6"/>
      <c r="Y241" s="6"/>
      <c r="Z241" s="6"/>
      <c r="AA241" s="8"/>
      <c r="AB241" s="7"/>
      <c r="AC241" s="7"/>
      <c r="AD241" s="6"/>
      <c r="AE241" s="6"/>
      <c r="AF241" s="6"/>
      <c r="AG241" s="6"/>
      <c r="AH241" s="6"/>
      <c r="AI241" s="7" t="str">
        <f>IF(F241="","",F241+IF(G241="",0,VLOOKUP(G241,RarityBackground!$E$7:$F$9,2,0)))</f>
        <v/>
      </c>
      <c r="AJ241" s="5" t="str">
        <f>IF(H241="","",F241+IF(H241=1,RarityBackground!$F$1,IF(H241=2,RarityBackground!$F$1*3,IF(H241=3,RarityBackground!$F$1*6,"Error"))))</f>
        <v/>
      </c>
      <c r="AK241" s="5" t="str">
        <f>IF(I241="","",IF(I241=1,RarityBackground!$F$2,IF(I241=2,RarityBackground!$F$2*3,IF(I241=3,RarityBackground!$F$2*6,"Error"))))</f>
        <v/>
      </c>
      <c r="AL241" s="5" t="str">
        <f>IF(J241="","",ROUNDUP(RarityBackground!$F$6*VLOOKUP(J241, RarityBackground!$A$18:$B$27,2,0),-1))</f>
        <v/>
      </c>
      <c r="AM241" s="5" t="str">
        <f>IF(K241="","",IF(K241="N","",IF(K241="Y",ROUNDUP(RarityBackground!$F$6,-1),"")))</f>
        <v/>
      </c>
      <c r="AN241" s="5" t="str">
        <f>IF(L241="","",IF(L241=1,RarityBackground!$D$1,IF(L241=2,RarityBackground!$D$1*3,IF(L241=3,RarityBackground!$D$1*6,"Error"))))</f>
        <v/>
      </c>
      <c r="AO241" s="5" t="str">
        <f>IF(M241="","",VLOOKUP(M241,RarityBackground!$A$7:$B$17,2,0))</f>
        <v/>
      </c>
      <c r="AP241" s="5" t="str">
        <f>IF(N241="","",IF(N241="Y",AO241*RarityBackground!$F$5,IF(N241="N",AO241*(IF(RarityBackground!$F$3+(O241-1)&gt;10,10,RarityBackground!$F$3+(O241-1)))))-AO241)</f>
        <v/>
      </c>
      <c r="AQ241" s="5" t="str">
        <f t="shared" si="1"/>
        <v/>
      </c>
      <c r="AR241" s="5" t="str">
        <f>IF(Q241="","",Q241*RarityBackground!$D$5)</f>
        <v/>
      </c>
      <c r="AS241" s="5" t="str">
        <f>IF(R241="","",VLOOKUP(R241&amp;"Save1Minute", RarityBackground!$C$6:$D$20,2,0))</f>
        <v/>
      </c>
      <c r="AT241" s="5" t="str">
        <f>IF(S241="","",IF(T241="Y",ROUNDUP(S241*RarityBackground!$D$4,0),IF(T241="N",ROUNDUP(S241*RarityBackground!$D$3,0))))</f>
        <v/>
      </c>
      <c r="AU241" s="5" t="str">
        <f>IF(U241="","",IF(V241="Y",((RarityBackground!$D$4*U241)*(RarityBackground!$F$3+W241)),((RarityBackground!$D$3*U241)*(RarityBackground!$F$3+W241))))</f>
        <v/>
      </c>
      <c r="AV241" s="5" t="str">
        <f>IF(X241="","",IF(Y241="Y",(RarityBackground!$D$4*X241)*IF(Z241="Y",RarityBackground!$F$9,RarityBackground!$F$10),(RarityBackground!$D$3*X241)*IF(Z241="Y",RarityBackground!$F$9,RarityBackground!$F$10)))</f>
        <v/>
      </c>
      <c r="AW241" s="5" t="str">
        <f>IF(AA241="","",AA241*RarityBackground!$D$2)</f>
        <v/>
      </c>
      <c r="AX241" s="5" t="str">
        <f t="shared" si="2"/>
        <v/>
      </c>
      <c r="AY241" s="5" t="str">
        <f>IF(AC241="","",VLOOKUP(AC241,RarityBackground!$A$7:$B$17,2,0))</f>
        <v/>
      </c>
      <c r="AZ241" s="5" t="str">
        <f>IF(AD241="","",IF(AD241="Y",AY241*RarityBackground!$F$5,IF(AD241="N",AY241*(IF(RarityBackground!$F$3+(AE241-1)&gt;10,10,RarityBackground!$F$3+(AE241-1)))))-AY241)</f>
        <v/>
      </c>
      <c r="BA241" s="5" t="str">
        <f>IF(AF241="","",VLOOKUP(AF241,RarityBackground!$A$7:$B$17,2,0))</f>
        <v/>
      </c>
      <c r="BB241" s="5" t="str">
        <f>IF(AG241="","",IF(AG241="Y",BA241*RarityBackground!$F$5,IF(AG241="N",BA241*(IF(RarityBackground!$F$3+(AH241-1)&gt;10,10,RarityBackground!$F$3+(AH241-1)))))-BA241)</f>
        <v/>
      </c>
    </row>
    <row r="242" ht="15.75" customHeight="1">
      <c r="C242" s="6"/>
      <c r="D242" s="5" t="str">
        <f>IF(A242="","",ROUNDUP(SUM(AI242:BB242)*VLOOKUP(B242,RarityBackground!$A$1:$B$6,2,)*IF(C242="Yes",1,1.1),0))</f>
        <v/>
      </c>
      <c r="F242" s="7"/>
      <c r="I242" s="7"/>
      <c r="J242" s="7"/>
      <c r="K242" s="6"/>
      <c r="L242" s="8"/>
      <c r="M242" s="7"/>
      <c r="N242" s="6"/>
      <c r="O242" s="6"/>
      <c r="P242" s="6"/>
      <c r="Q242" s="8"/>
      <c r="R242" s="7"/>
      <c r="S242" s="7"/>
      <c r="T242" s="6"/>
      <c r="U242" s="6"/>
      <c r="V242" s="6"/>
      <c r="W242" s="6"/>
      <c r="X242" s="6"/>
      <c r="Y242" s="6"/>
      <c r="Z242" s="6"/>
      <c r="AA242" s="8"/>
      <c r="AB242" s="7"/>
      <c r="AC242" s="7"/>
      <c r="AD242" s="6"/>
      <c r="AE242" s="6"/>
      <c r="AF242" s="6"/>
      <c r="AG242" s="6"/>
      <c r="AH242" s="6"/>
      <c r="AI242" s="7" t="str">
        <f>IF(F242="","",F242+IF(G242="",0,VLOOKUP(G242,RarityBackground!$E$7:$F$9,2,0)))</f>
        <v/>
      </c>
      <c r="AJ242" s="5" t="str">
        <f>IF(H242="","",F242+IF(H242=1,RarityBackground!$F$1,IF(H242=2,RarityBackground!$F$1*3,IF(H242=3,RarityBackground!$F$1*6,"Error"))))</f>
        <v/>
      </c>
      <c r="AK242" s="5" t="str">
        <f>IF(I242="","",IF(I242=1,RarityBackground!$F$2,IF(I242=2,RarityBackground!$F$2*3,IF(I242=3,RarityBackground!$F$2*6,"Error"))))</f>
        <v/>
      </c>
      <c r="AL242" s="5" t="str">
        <f>IF(J242="","",ROUNDUP(RarityBackground!$F$6*VLOOKUP(J242, RarityBackground!$A$18:$B$27,2,0),-1))</f>
        <v/>
      </c>
      <c r="AM242" s="5" t="str">
        <f>IF(K242="","",IF(K242="N","",IF(K242="Y",ROUNDUP(RarityBackground!$F$6,-1),"")))</f>
        <v/>
      </c>
      <c r="AN242" s="5" t="str">
        <f>IF(L242="","",IF(L242=1,RarityBackground!$D$1,IF(L242=2,RarityBackground!$D$1*3,IF(L242=3,RarityBackground!$D$1*6,"Error"))))</f>
        <v/>
      </c>
      <c r="AO242" s="5" t="str">
        <f>IF(M242="","",VLOOKUP(M242,RarityBackground!$A$7:$B$17,2,0))</f>
        <v/>
      </c>
      <c r="AP242" s="5" t="str">
        <f>IF(N242="","",IF(N242="Y",AO242*RarityBackground!$F$5,IF(N242="N",AO242*(IF(RarityBackground!$F$3+(O242-1)&gt;10,10,RarityBackground!$F$3+(O242-1)))))-AO242)</f>
        <v/>
      </c>
      <c r="AQ242" s="5" t="str">
        <f t="shared" si="1"/>
        <v/>
      </c>
      <c r="AR242" s="5" t="str">
        <f>IF(Q242="","",Q242*RarityBackground!$D$5)</f>
        <v/>
      </c>
      <c r="AS242" s="5" t="str">
        <f>IF(R242="","",VLOOKUP(R242&amp;"Save1Minute", RarityBackground!$C$6:$D$20,2,0))</f>
        <v/>
      </c>
      <c r="AT242" s="5" t="str">
        <f>IF(S242="","",IF(T242="Y",ROUNDUP(S242*RarityBackground!$D$4,0),IF(T242="N",ROUNDUP(S242*RarityBackground!$D$3,0))))</f>
        <v/>
      </c>
      <c r="AU242" s="5" t="str">
        <f>IF(U242="","",IF(V242="Y",((RarityBackground!$D$4*U242)*(RarityBackground!$F$3+W242)),((RarityBackground!$D$3*U242)*(RarityBackground!$F$3+W242))))</f>
        <v/>
      </c>
      <c r="AV242" s="5" t="str">
        <f>IF(X242="","",IF(Y242="Y",(RarityBackground!$D$4*X242)*IF(Z242="Y",RarityBackground!$F$9,RarityBackground!$F$10),(RarityBackground!$D$3*X242)*IF(Z242="Y",RarityBackground!$F$9,RarityBackground!$F$10)))</f>
        <v/>
      </c>
      <c r="AW242" s="5" t="str">
        <f>IF(AA242="","",AA242*RarityBackground!$D$2)</f>
        <v/>
      </c>
      <c r="AX242" s="5" t="str">
        <f t="shared" si="2"/>
        <v/>
      </c>
      <c r="AY242" s="5" t="str">
        <f>IF(AC242="","",VLOOKUP(AC242,RarityBackground!$A$7:$B$17,2,0))</f>
        <v/>
      </c>
      <c r="AZ242" s="5" t="str">
        <f>IF(AD242="","",IF(AD242="Y",AY242*RarityBackground!$F$5,IF(AD242="N",AY242*(IF(RarityBackground!$F$3+(AE242-1)&gt;10,10,RarityBackground!$F$3+(AE242-1)))))-AY242)</f>
        <v/>
      </c>
      <c r="BA242" s="5" t="str">
        <f>IF(AF242="","",VLOOKUP(AF242,RarityBackground!$A$7:$B$17,2,0))</f>
        <v/>
      </c>
      <c r="BB242" s="5" t="str">
        <f>IF(AG242="","",IF(AG242="Y",BA242*RarityBackground!$F$5,IF(AG242="N",BA242*(IF(RarityBackground!$F$3+(AH242-1)&gt;10,10,RarityBackground!$F$3+(AH242-1)))))-BA242)</f>
        <v/>
      </c>
    </row>
    <row r="243" ht="15.75" customHeight="1">
      <c r="C243" s="6"/>
      <c r="D243" s="5" t="str">
        <f>IF(A243="","",ROUNDUP(SUM(AI243:BB243)*VLOOKUP(B243,RarityBackground!$A$1:$B$6,2,)*IF(C243="Yes",1,1.1),0))</f>
        <v/>
      </c>
      <c r="F243" s="7"/>
      <c r="I243" s="7"/>
      <c r="J243" s="7"/>
      <c r="K243" s="6"/>
      <c r="L243" s="8"/>
      <c r="M243" s="7"/>
      <c r="N243" s="6"/>
      <c r="O243" s="6"/>
      <c r="P243" s="6"/>
      <c r="Q243" s="8"/>
      <c r="R243" s="7"/>
      <c r="S243" s="7"/>
      <c r="T243" s="6"/>
      <c r="U243" s="6"/>
      <c r="V243" s="6"/>
      <c r="W243" s="6"/>
      <c r="X243" s="6"/>
      <c r="Y243" s="6"/>
      <c r="Z243" s="6"/>
      <c r="AA243" s="8"/>
      <c r="AB243" s="7"/>
      <c r="AC243" s="7"/>
      <c r="AD243" s="6"/>
      <c r="AE243" s="6"/>
      <c r="AF243" s="6"/>
      <c r="AG243" s="6"/>
      <c r="AH243" s="6"/>
      <c r="AI243" s="7" t="str">
        <f>IF(F243="","",F243+IF(G243="",0,VLOOKUP(G243,RarityBackground!$E$7:$F$9,2,0)))</f>
        <v/>
      </c>
      <c r="AJ243" s="5" t="str">
        <f>IF(H243="","",F243+IF(H243=1,RarityBackground!$F$1,IF(H243=2,RarityBackground!$F$1*3,IF(H243=3,RarityBackground!$F$1*6,"Error"))))</f>
        <v/>
      </c>
      <c r="AK243" s="5" t="str">
        <f>IF(I243="","",IF(I243=1,RarityBackground!$F$2,IF(I243=2,RarityBackground!$F$2*3,IF(I243=3,RarityBackground!$F$2*6,"Error"))))</f>
        <v/>
      </c>
      <c r="AL243" s="5" t="str">
        <f>IF(J243="","",ROUNDUP(RarityBackground!$F$6*VLOOKUP(J243, RarityBackground!$A$18:$B$27,2,0),-1))</f>
        <v/>
      </c>
      <c r="AM243" s="5" t="str">
        <f>IF(K243="","",IF(K243="N","",IF(K243="Y",ROUNDUP(RarityBackground!$F$6,-1),"")))</f>
        <v/>
      </c>
      <c r="AN243" s="5" t="str">
        <f>IF(L243="","",IF(L243=1,RarityBackground!$D$1,IF(L243=2,RarityBackground!$D$1*3,IF(L243=3,RarityBackground!$D$1*6,"Error"))))</f>
        <v/>
      </c>
      <c r="AO243" s="5" t="str">
        <f>IF(M243="","",VLOOKUP(M243,RarityBackground!$A$7:$B$17,2,0))</f>
        <v/>
      </c>
      <c r="AP243" s="5" t="str">
        <f>IF(N243="","",IF(N243="Y",AO243*RarityBackground!$F$5,IF(N243="N",AO243*(IF(RarityBackground!$F$3+(O243-1)&gt;10,10,RarityBackground!$F$3+(O243-1)))))-AO243)</f>
        <v/>
      </c>
      <c r="AQ243" s="5" t="str">
        <f t="shared" si="1"/>
        <v/>
      </c>
      <c r="AR243" s="5" t="str">
        <f>IF(Q243="","",Q243*RarityBackground!$D$5)</f>
        <v/>
      </c>
      <c r="AS243" s="5" t="str">
        <f>IF(R243="","",VLOOKUP(R243&amp;"Save1Minute", RarityBackground!$C$6:$D$20,2,0))</f>
        <v/>
      </c>
      <c r="AT243" s="5" t="str">
        <f>IF(S243="","",IF(T243="Y",ROUNDUP(S243*RarityBackground!$D$4,0),IF(T243="N",ROUNDUP(S243*RarityBackground!$D$3,0))))</f>
        <v/>
      </c>
      <c r="AU243" s="5" t="str">
        <f>IF(U243="","",IF(V243="Y",((RarityBackground!$D$4*U243)*(RarityBackground!$F$3+W243)),((RarityBackground!$D$3*U243)*(RarityBackground!$F$3+W243))))</f>
        <v/>
      </c>
      <c r="AV243" s="5" t="str">
        <f>IF(X243="","",IF(Y243="Y",(RarityBackground!$D$4*X243)*IF(Z243="Y",RarityBackground!$F$9,RarityBackground!$F$10),(RarityBackground!$D$3*X243)*IF(Z243="Y",RarityBackground!$F$9,RarityBackground!$F$10)))</f>
        <v/>
      </c>
      <c r="AW243" s="5" t="str">
        <f>IF(AA243="","",AA243*RarityBackground!$D$2)</f>
        <v/>
      </c>
      <c r="AX243" s="5" t="str">
        <f t="shared" si="2"/>
        <v/>
      </c>
      <c r="AY243" s="5" t="str">
        <f>IF(AC243="","",VLOOKUP(AC243,RarityBackground!$A$7:$B$17,2,0))</f>
        <v/>
      </c>
      <c r="AZ243" s="5" t="str">
        <f>IF(AD243="","",IF(AD243="Y",AY243*RarityBackground!$F$5,IF(AD243="N",AY243*(IF(RarityBackground!$F$3+(AE243-1)&gt;10,10,RarityBackground!$F$3+(AE243-1)))))-AY243)</f>
        <v/>
      </c>
      <c r="BA243" s="5" t="str">
        <f>IF(AF243="","",VLOOKUP(AF243,RarityBackground!$A$7:$B$17,2,0))</f>
        <v/>
      </c>
      <c r="BB243" s="5" t="str">
        <f>IF(AG243="","",IF(AG243="Y",BA243*RarityBackground!$F$5,IF(AG243="N",BA243*(IF(RarityBackground!$F$3+(AH243-1)&gt;10,10,RarityBackground!$F$3+(AH243-1)))))-BA243)</f>
        <v/>
      </c>
    </row>
    <row r="244" ht="15.75" customHeight="1">
      <c r="C244" s="6"/>
      <c r="D244" s="5" t="str">
        <f>IF(A244="","",ROUNDUP(SUM(AI244:BB244)*VLOOKUP(B244,RarityBackground!$A$1:$B$6,2,)*IF(C244="Yes",1,1.1),0))</f>
        <v/>
      </c>
      <c r="F244" s="7"/>
      <c r="I244" s="7"/>
      <c r="J244" s="7"/>
      <c r="K244" s="6"/>
      <c r="L244" s="8"/>
      <c r="M244" s="7"/>
      <c r="N244" s="6"/>
      <c r="O244" s="6"/>
      <c r="P244" s="6"/>
      <c r="Q244" s="8"/>
      <c r="R244" s="7"/>
      <c r="S244" s="7"/>
      <c r="T244" s="6"/>
      <c r="U244" s="6"/>
      <c r="V244" s="6"/>
      <c r="W244" s="6"/>
      <c r="X244" s="6"/>
      <c r="Y244" s="6"/>
      <c r="Z244" s="6"/>
      <c r="AA244" s="8"/>
      <c r="AB244" s="7"/>
      <c r="AC244" s="7"/>
      <c r="AD244" s="6"/>
      <c r="AE244" s="6"/>
      <c r="AF244" s="6"/>
      <c r="AG244" s="6"/>
      <c r="AH244" s="6"/>
      <c r="AI244" s="7" t="str">
        <f>IF(F244="","",F244+IF(G244="",0,VLOOKUP(G244,RarityBackground!$E$7:$F$9,2,0)))</f>
        <v/>
      </c>
      <c r="AJ244" s="5" t="str">
        <f>IF(H244="","",F244+IF(H244=1,RarityBackground!$F$1,IF(H244=2,RarityBackground!$F$1*3,IF(H244=3,RarityBackground!$F$1*6,"Error"))))</f>
        <v/>
      </c>
      <c r="AK244" s="5" t="str">
        <f>IF(I244="","",IF(I244=1,RarityBackground!$F$2,IF(I244=2,RarityBackground!$F$2*3,IF(I244=3,RarityBackground!$F$2*6,"Error"))))</f>
        <v/>
      </c>
      <c r="AL244" s="5" t="str">
        <f>IF(J244="","",ROUNDUP(RarityBackground!$F$6*VLOOKUP(J244, RarityBackground!$A$18:$B$27,2,0),-1))</f>
        <v/>
      </c>
      <c r="AM244" s="5" t="str">
        <f>IF(K244="","",IF(K244="N","",IF(K244="Y",ROUNDUP(RarityBackground!$F$6,-1),"")))</f>
        <v/>
      </c>
      <c r="AN244" s="5" t="str">
        <f>IF(L244="","",IF(L244=1,RarityBackground!$D$1,IF(L244=2,RarityBackground!$D$1*3,IF(L244=3,RarityBackground!$D$1*6,"Error"))))</f>
        <v/>
      </c>
      <c r="AO244" s="5" t="str">
        <f>IF(M244="","",VLOOKUP(M244,RarityBackground!$A$7:$B$17,2,0))</f>
        <v/>
      </c>
      <c r="AP244" s="5" t="str">
        <f>IF(N244="","",IF(N244="Y",AO244*RarityBackground!$F$5,IF(N244="N",AO244*(IF(RarityBackground!$F$3+(O244-1)&gt;10,10,RarityBackground!$F$3+(O244-1)))))-AO244)</f>
        <v/>
      </c>
      <c r="AQ244" s="5" t="str">
        <f t="shared" si="1"/>
        <v/>
      </c>
      <c r="AR244" s="5" t="str">
        <f>IF(Q244="","",Q244*RarityBackground!$D$5)</f>
        <v/>
      </c>
      <c r="AS244" s="5" t="str">
        <f>IF(R244="","",VLOOKUP(R244&amp;"Save1Minute", RarityBackground!$C$6:$D$20,2,0))</f>
        <v/>
      </c>
      <c r="AT244" s="5" t="str">
        <f>IF(S244="","",IF(T244="Y",ROUNDUP(S244*RarityBackground!$D$4,0),IF(T244="N",ROUNDUP(S244*RarityBackground!$D$3,0))))</f>
        <v/>
      </c>
      <c r="AU244" s="5" t="str">
        <f>IF(U244="","",IF(V244="Y",((RarityBackground!$D$4*U244)*(RarityBackground!$F$3+W244)),((RarityBackground!$D$3*U244)*(RarityBackground!$F$3+W244))))</f>
        <v/>
      </c>
      <c r="AV244" s="5" t="str">
        <f>IF(X244="","",IF(Y244="Y",(RarityBackground!$D$4*X244)*IF(Z244="Y",RarityBackground!$F$9,RarityBackground!$F$10),(RarityBackground!$D$3*X244)*IF(Z244="Y",RarityBackground!$F$9,RarityBackground!$F$10)))</f>
        <v/>
      </c>
      <c r="AW244" s="5" t="str">
        <f>IF(AA244="","",AA244*RarityBackground!$D$2)</f>
        <v/>
      </c>
      <c r="AX244" s="5" t="str">
        <f t="shared" si="2"/>
        <v/>
      </c>
      <c r="AY244" s="5" t="str">
        <f>IF(AC244="","",VLOOKUP(AC244,RarityBackground!$A$7:$B$17,2,0))</f>
        <v/>
      </c>
      <c r="AZ244" s="5" t="str">
        <f>IF(AD244="","",IF(AD244="Y",AY244*RarityBackground!$F$5,IF(AD244="N",AY244*(IF(RarityBackground!$F$3+(AE244-1)&gt;10,10,RarityBackground!$F$3+(AE244-1)))))-AY244)</f>
        <v/>
      </c>
      <c r="BA244" s="5" t="str">
        <f>IF(AF244="","",VLOOKUP(AF244,RarityBackground!$A$7:$B$17,2,0))</f>
        <v/>
      </c>
      <c r="BB244" s="5" t="str">
        <f>IF(AG244="","",IF(AG244="Y",BA244*RarityBackground!$F$5,IF(AG244="N",BA244*(IF(RarityBackground!$F$3+(AH244-1)&gt;10,10,RarityBackground!$F$3+(AH244-1)))))-BA244)</f>
        <v/>
      </c>
    </row>
    <row r="245" ht="15.75" customHeight="1">
      <c r="C245" s="6"/>
      <c r="D245" s="5" t="str">
        <f>IF(A245="","",ROUNDUP(SUM(AI245:BB245)*VLOOKUP(B245,RarityBackground!$A$1:$B$6,2,)*IF(C245="Yes",1,1.1),0))</f>
        <v/>
      </c>
      <c r="F245" s="7"/>
      <c r="I245" s="7"/>
      <c r="J245" s="7"/>
      <c r="K245" s="6"/>
      <c r="L245" s="8"/>
      <c r="M245" s="7"/>
      <c r="N245" s="6"/>
      <c r="O245" s="6"/>
      <c r="P245" s="6"/>
      <c r="Q245" s="8"/>
      <c r="R245" s="7"/>
      <c r="S245" s="7"/>
      <c r="T245" s="6"/>
      <c r="U245" s="6"/>
      <c r="V245" s="6"/>
      <c r="W245" s="6"/>
      <c r="X245" s="6"/>
      <c r="Y245" s="6"/>
      <c r="Z245" s="6"/>
      <c r="AA245" s="8"/>
      <c r="AB245" s="7"/>
      <c r="AC245" s="7"/>
      <c r="AD245" s="6"/>
      <c r="AE245" s="6"/>
      <c r="AF245" s="6"/>
      <c r="AG245" s="6"/>
      <c r="AH245" s="6"/>
      <c r="AI245" s="7" t="str">
        <f>IF(F245="","",F245+IF(G245="",0,VLOOKUP(G245,RarityBackground!$E$7:$F$9,2,0)))</f>
        <v/>
      </c>
      <c r="AJ245" s="5" t="str">
        <f>IF(H245="","",F245+IF(H245=1,RarityBackground!$F$1,IF(H245=2,RarityBackground!$F$1*3,IF(H245=3,RarityBackground!$F$1*6,"Error"))))</f>
        <v/>
      </c>
      <c r="AK245" s="5" t="str">
        <f>IF(I245="","",IF(I245=1,RarityBackground!$F$2,IF(I245=2,RarityBackground!$F$2*3,IF(I245=3,RarityBackground!$F$2*6,"Error"))))</f>
        <v/>
      </c>
      <c r="AL245" s="5" t="str">
        <f>IF(J245="","",ROUNDUP(RarityBackground!$F$6*VLOOKUP(J245, RarityBackground!$A$18:$B$27,2,0),-1))</f>
        <v/>
      </c>
      <c r="AM245" s="5" t="str">
        <f>IF(K245="","",IF(K245="N","",IF(K245="Y",ROUNDUP(RarityBackground!$F$6,-1),"")))</f>
        <v/>
      </c>
      <c r="AN245" s="5" t="str">
        <f>IF(L245="","",IF(L245=1,RarityBackground!$D$1,IF(L245=2,RarityBackground!$D$1*3,IF(L245=3,RarityBackground!$D$1*6,"Error"))))</f>
        <v/>
      </c>
      <c r="AO245" s="5" t="str">
        <f>IF(M245="","",VLOOKUP(M245,RarityBackground!$A$7:$B$17,2,0))</f>
        <v/>
      </c>
      <c r="AP245" s="5" t="str">
        <f>IF(N245="","",IF(N245="Y",AO245*RarityBackground!$F$5,IF(N245="N",AO245*(IF(RarityBackground!$F$3+(O245-1)&gt;10,10,RarityBackground!$F$3+(O245-1)))))-AO245)</f>
        <v/>
      </c>
      <c r="AQ245" s="5" t="str">
        <f t="shared" si="1"/>
        <v/>
      </c>
      <c r="AR245" s="5" t="str">
        <f>IF(Q245="","",Q245*RarityBackground!$D$5)</f>
        <v/>
      </c>
      <c r="AS245" s="5" t="str">
        <f>IF(R245="","",VLOOKUP(R245&amp;"Save1Minute", RarityBackground!$C$6:$D$20,2,0))</f>
        <v/>
      </c>
      <c r="AT245" s="5" t="str">
        <f>IF(S245="","",IF(T245="Y",ROUNDUP(S245*RarityBackground!$D$4,0),IF(T245="N",ROUNDUP(S245*RarityBackground!$D$3,0))))</f>
        <v/>
      </c>
      <c r="AU245" s="5" t="str">
        <f>IF(U245="","",IF(V245="Y",((RarityBackground!$D$4*U245)*(RarityBackground!$F$3+W245)),((RarityBackground!$D$3*U245)*(RarityBackground!$F$3+W245))))</f>
        <v/>
      </c>
      <c r="AV245" s="5" t="str">
        <f>IF(X245="","",IF(Y245="Y",(RarityBackground!$D$4*X245)*IF(Z245="Y",RarityBackground!$F$9,RarityBackground!$F$10),(RarityBackground!$D$3*X245)*IF(Z245="Y",RarityBackground!$F$9,RarityBackground!$F$10)))</f>
        <v/>
      </c>
      <c r="AW245" s="5" t="str">
        <f>IF(AA245="","",AA245*RarityBackground!$D$2)</f>
        <v/>
      </c>
      <c r="AX245" s="5" t="str">
        <f t="shared" si="2"/>
        <v/>
      </c>
      <c r="AY245" s="5" t="str">
        <f>IF(AC245="","",VLOOKUP(AC245,RarityBackground!$A$7:$B$17,2,0))</f>
        <v/>
      </c>
      <c r="AZ245" s="5" t="str">
        <f>IF(AD245="","",IF(AD245="Y",AY245*RarityBackground!$F$5,IF(AD245="N",AY245*(IF(RarityBackground!$F$3+(AE245-1)&gt;10,10,RarityBackground!$F$3+(AE245-1)))))-AY245)</f>
        <v/>
      </c>
      <c r="BA245" s="5" t="str">
        <f>IF(AF245="","",VLOOKUP(AF245,RarityBackground!$A$7:$B$17,2,0))</f>
        <v/>
      </c>
      <c r="BB245" s="5" t="str">
        <f>IF(AG245="","",IF(AG245="Y",BA245*RarityBackground!$F$5,IF(AG245="N",BA245*(IF(RarityBackground!$F$3+(AH245-1)&gt;10,10,RarityBackground!$F$3+(AH245-1)))))-BA245)</f>
        <v/>
      </c>
    </row>
    <row r="246" ht="15.75" customHeight="1">
      <c r="C246" s="6"/>
      <c r="D246" s="5" t="str">
        <f>IF(A246="","",ROUNDUP(SUM(AI246:BB246)*VLOOKUP(B246,RarityBackground!$A$1:$B$6,2,)*IF(C246="Yes",1,1.1),0))</f>
        <v/>
      </c>
      <c r="F246" s="7"/>
      <c r="I246" s="7"/>
      <c r="J246" s="7"/>
      <c r="K246" s="6"/>
      <c r="L246" s="8"/>
      <c r="M246" s="7"/>
      <c r="N246" s="6"/>
      <c r="O246" s="6"/>
      <c r="P246" s="6"/>
      <c r="Q246" s="8"/>
      <c r="R246" s="7"/>
      <c r="S246" s="7"/>
      <c r="T246" s="6"/>
      <c r="U246" s="6"/>
      <c r="V246" s="6"/>
      <c r="W246" s="6"/>
      <c r="X246" s="6"/>
      <c r="Y246" s="6"/>
      <c r="Z246" s="6"/>
      <c r="AA246" s="8"/>
      <c r="AB246" s="7"/>
      <c r="AC246" s="7"/>
      <c r="AD246" s="6"/>
      <c r="AE246" s="6"/>
      <c r="AF246" s="6"/>
      <c r="AG246" s="6"/>
      <c r="AH246" s="6"/>
      <c r="AI246" s="7" t="str">
        <f>IF(F246="","",F246+IF(G246="",0,VLOOKUP(G246,RarityBackground!$E$7:$F$9,2,0)))</f>
        <v/>
      </c>
      <c r="AJ246" s="5" t="str">
        <f>IF(H246="","",F246+IF(H246=1,RarityBackground!$F$1,IF(H246=2,RarityBackground!$F$1*3,IF(H246=3,RarityBackground!$F$1*6,"Error"))))</f>
        <v/>
      </c>
      <c r="AK246" s="5" t="str">
        <f>IF(I246="","",IF(I246=1,RarityBackground!$F$2,IF(I246=2,RarityBackground!$F$2*3,IF(I246=3,RarityBackground!$F$2*6,"Error"))))</f>
        <v/>
      </c>
      <c r="AL246" s="5" t="str">
        <f>IF(J246="","",ROUNDUP(RarityBackground!$F$6*VLOOKUP(J246, RarityBackground!$A$18:$B$27,2,0),-1))</f>
        <v/>
      </c>
      <c r="AM246" s="5" t="str">
        <f>IF(K246="","",IF(K246="N","",IF(K246="Y",ROUNDUP(RarityBackground!$F$6,-1),"")))</f>
        <v/>
      </c>
      <c r="AN246" s="5" t="str">
        <f>IF(L246="","",IF(L246=1,RarityBackground!$D$1,IF(L246=2,RarityBackground!$D$1*3,IF(L246=3,RarityBackground!$D$1*6,"Error"))))</f>
        <v/>
      </c>
      <c r="AO246" s="5" t="str">
        <f>IF(M246="","",VLOOKUP(M246,RarityBackground!$A$7:$B$17,2,0))</f>
        <v/>
      </c>
      <c r="AP246" s="5" t="str">
        <f>IF(N246="","",IF(N246="Y",AO246*RarityBackground!$F$5,IF(N246="N",AO246*(IF(RarityBackground!$F$3+(O246-1)&gt;10,10,RarityBackground!$F$3+(O246-1)))))-AO246)</f>
        <v/>
      </c>
      <c r="AQ246" s="5" t="str">
        <f t="shared" si="1"/>
        <v/>
      </c>
      <c r="AR246" s="5" t="str">
        <f>IF(Q246="","",Q246*RarityBackground!$D$5)</f>
        <v/>
      </c>
      <c r="AS246" s="5" t="str">
        <f>IF(R246="","",VLOOKUP(R246&amp;"Save1Minute", RarityBackground!$C$6:$D$20,2,0))</f>
        <v/>
      </c>
      <c r="AT246" s="5" t="str">
        <f>IF(S246="","",IF(T246="Y",ROUNDUP(S246*RarityBackground!$D$4,0),IF(T246="N",ROUNDUP(S246*RarityBackground!$D$3,0))))</f>
        <v/>
      </c>
      <c r="AU246" s="5" t="str">
        <f>IF(U246="","",IF(V246="Y",((RarityBackground!$D$4*U246)*(RarityBackground!$F$3+W246)),((RarityBackground!$D$3*U246)*(RarityBackground!$F$3+W246))))</f>
        <v/>
      </c>
      <c r="AV246" s="5" t="str">
        <f>IF(X246="","",IF(Y246="Y",(RarityBackground!$D$4*X246)*IF(Z246="Y",RarityBackground!$F$9,RarityBackground!$F$10),(RarityBackground!$D$3*X246)*IF(Z246="Y",RarityBackground!$F$9,RarityBackground!$F$10)))</f>
        <v/>
      </c>
      <c r="AW246" s="5" t="str">
        <f>IF(AA246="","",AA246*RarityBackground!$D$2)</f>
        <v/>
      </c>
      <c r="AX246" s="5" t="str">
        <f t="shared" si="2"/>
        <v/>
      </c>
      <c r="AY246" s="5" t="str">
        <f>IF(AC246="","",VLOOKUP(AC246,RarityBackground!$A$7:$B$17,2,0))</f>
        <v/>
      </c>
      <c r="AZ246" s="5" t="str">
        <f>IF(AD246="","",IF(AD246="Y",AY246*RarityBackground!$F$5,IF(AD246="N",AY246*(IF(RarityBackground!$F$3+(AE246-1)&gt;10,10,RarityBackground!$F$3+(AE246-1)))))-AY246)</f>
        <v/>
      </c>
      <c r="BA246" s="5" t="str">
        <f>IF(AF246="","",VLOOKUP(AF246,RarityBackground!$A$7:$B$17,2,0))</f>
        <v/>
      </c>
      <c r="BB246" s="5" t="str">
        <f>IF(AG246="","",IF(AG246="Y",BA246*RarityBackground!$F$5,IF(AG246="N",BA246*(IF(RarityBackground!$F$3+(AH246-1)&gt;10,10,RarityBackground!$F$3+(AH246-1)))))-BA246)</f>
        <v/>
      </c>
    </row>
    <row r="247" ht="15.75" customHeight="1">
      <c r="C247" s="6"/>
      <c r="D247" s="5" t="str">
        <f>IF(A247="","",ROUNDUP(SUM(AI247:BB247)*VLOOKUP(B247,RarityBackground!$A$1:$B$6,2,)*IF(C247="Yes",1,1.1),0))</f>
        <v/>
      </c>
      <c r="F247" s="7"/>
      <c r="I247" s="7"/>
      <c r="J247" s="7"/>
      <c r="K247" s="6"/>
      <c r="L247" s="8"/>
      <c r="M247" s="7"/>
      <c r="N247" s="6"/>
      <c r="O247" s="6"/>
      <c r="P247" s="6"/>
      <c r="Q247" s="8"/>
      <c r="R247" s="7"/>
      <c r="S247" s="7"/>
      <c r="T247" s="6"/>
      <c r="U247" s="6"/>
      <c r="V247" s="6"/>
      <c r="W247" s="6"/>
      <c r="X247" s="6"/>
      <c r="Y247" s="6"/>
      <c r="Z247" s="6"/>
      <c r="AA247" s="8"/>
      <c r="AB247" s="7"/>
      <c r="AC247" s="7"/>
      <c r="AD247" s="6"/>
      <c r="AE247" s="6"/>
      <c r="AF247" s="6"/>
      <c r="AG247" s="6"/>
      <c r="AH247" s="6"/>
      <c r="AI247" s="7" t="str">
        <f>IF(F247="","",F247+IF(G247="",0,VLOOKUP(G247,RarityBackground!$E$7:$F$9,2,0)))</f>
        <v/>
      </c>
      <c r="AJ247" s="5" t="str">
        <f>IF(H247="","",F247+IF(H247=1,RarityBackground!$F$1,IF(H247=2,RarityBackground!$F$1*3,IF(H247=3,RarityBackground!$F$1*6,"Error"))))</f>
        <v/>
      </c>
      <c r="AK247" s="5" t="str">
        <f>IF(I247="","",IF(I247=1,RarityBackground!$F$2,IF(I247=2,RarityBackground!$F$2*3,IF(I247=3,RarityBackground!$F$2*6,"Error"))))</f>
        <v/>
      </c>
      <c r="AL247" s="5" t="str">
        <f>IF(J247="","",ROUNDUP(RarityBackground!$F$6*VLOOKUP(J247, RarityBackground!$A$18:$B$27,2,0),-1))</f>
        <v/>
      </c>
      <c r="AM247" s="5" t="str">
        <f>IF(K247="","",IF(K247="N","",IF(K247="Y",ROUNDUP(RarityBackground!$F$6,-1),"")))</f>
        <v/>
      </c>
      <c r="AN247" s="5" t="str">
        <f>IF(L247="","",IF(L247=1,RarityBackground!$D$1,IF(L247=2,RarityBackground!$D$1*3,IF(L247=3,RarityBackground!$D$1*6,"Error"))))</f>
        <v/>
      </c>
      <c r="AO247" s="5" t="str">
        <f>IF(M247="","",VLOOKUP(M247,RarityBackground!$A$7:$B$17,2,0))</f>
        <v/>
      </c>
      <c r="AP247" s="5" t="str">
        <f>IF(N247="","",IF(N247="Y",AO247*RarityBackground!$F$5,IF(N247="N",AO247*(IF(RarityBackground!$F$3+(O247-1)&gt;10,10,RarityBackground!$F$3+(O247-1)))))-AO247)</f>
        <v/>
      </c>
      <c r="AQ247" s="5" t="str">
        <f t="shared" si="1"/>
        <v/>
      </c>
      <c r="AR247" s="5" t="str">
        <f>IF(Q247="","",Q247*RarityBackground!$D$5)</f>
        <v/>
      </c>
      <c r="AS247" s="5" t="str">
        <f>IF(R247="","",VLOOKUP(R247&amp;"Save1Minute", RarityBackground!$C$6:$D$20,2,0))</f>
        <v/>
      </c>
      <c r="AT247" s="5" t="str">
        <f>IF(S247="","",IF(T247="Y",ROUNDUP(S247*RarityBackground!$D$4,0),IF(T247="N",ROUNDUP(S247*RarityBackground!$D$3,0))))</f>
        <v/>
      </c>
      <c r="AU247" s="5" t="str">
        <f>IF(U247="","",IF(V247="Y",((RarityBackground!$D$4*U247)*(RarityBackground!$F$3+W247)),((RarityBackground!$D$3*U247)*(RarityBackground!$F$3+W247))))</f>
        <v/>
      </c>
      <c r="AV247" s="5" t="str">
        <f>IF(X247="","",IF(Y247="Y",(RarityBackground!$D$4*X247)*IF(Z247="Y",RarityBackground!$F$9,RarityBackground!$F$10),(RarityBackground!$D$3*X247)*IF(Z247="Y",RarityBackground!$F$9,RarityBackground!$F$10)))</f>
        <v/>
      </c>
      <c r="AW247" s="5" t="str">
        <f>IF(AA247="","",AA247*RarityBackground!$D$2)</f>
        <v/>
      </c>
      <c r="AX247" s="5" t="str">
        <f t="shared" si="2"/>
        <v/>
      </c>
      <c r="AY247" s="5" t="str">
        <f>IF(AC247="","",VLOOKUP(AC247,RarityBackground!$A$7:$B$17,2,0))</f>
        <v/>
      </c>
      <c r="AZ247" s="5" t="str">
        <f>IF(AD247="","",IF(AD247="Y",AY247*RarityBackground!$F$5,IF(AD247="N",AY247*(IF(RarityBackground!$F$3+(AE247-1)&gt;10,10,RarityBackground!$F$3+(AE247-1)))))-AY247)</f>
        <v/>
      </c>
      <c r="BA247" s="5" t="str">
        <f>IF(AF247="","",VLOOKUP(AF247,RarityBackground!$A$7:$B$17,2,0))</f>
        <v/>
      </c>
      <c r="BB247" s="5" t="str">
        <f>IF(AG247="","",IF(AG247="Y",BA247*RarityBackground!$F$5,IF(AG247="N",BA247*(IF(RarityBackground!$F$3+(AH247-1)&gt;10,10,RarityBackground!$F$3+(AH247-1)))))-BA247)</f>
        <v/>
      </c>
    </row>
    <row r="248" ht="15.75" customHeight="1">
      <c r="C248" s="6"/>
      <c r="D248" s="5" t="str">
        <f>IF(A248="","",ROUNDUP(SUM(AI248:BB248)*VLOOKUP(B248,RarityBackground!$A$1:$B$6,2,)*IF(C248="Yes",1,1.1),0))</f>
        <v/>
      </c>
      <c r="F248" s="7"/>
      <c r="I248" s="7"/>
      <c r="J248" s="7"/>
      <c r="K248" s="6"/>
      <c r="L248" s="8"/>
      <c r="M248" s="7"/>
      <c r="N248" s="6"/>
      <c r="O248" s="6"/>
      <c r="P248" s="6"/>
      <c r="Q248" s="8"/>
      <c r="R248" s="7"/>
      <c r="S248" s="7"/>
      <c r="T248" s="6"/>
      <c r="U248" s="6"/>
      <c r="V248" s="6"/>
      <c r="W248" s="6"/>
      <c r="X248" s="6"/>
      <c r="Y248" s="6"/>
      <c r="Z248" s="6"/>
      <c r="AA248" s="8"/>
      <c r="AB248" s="7"/>
      <c r="AC248" s="7"/>
      <c r="AD248" s="6"/>
      <c r="AE248" s="6"/>
      <c r="AF248" s="6"/>
      <c r="AG248" s="6"/>
      <c r="AH248" s="6"/>
      <c r="AI248" s="7" t="str">
        <f>IF(F248="","",F248+IF(G248="",0,VLOOKUP(G248,RarityBackground!$E$7:$F$9,2,0)))</f>
        <v/>
      </c>
      <c r="AJ248" s="5" t="str">
        <f>IF(H248="","",F248+IF(H248=1,RarityBackground!$F$1,IF(H248=2,RarityBackground!$F$1*3,IF(H248=3,RarityBackground!$F$1*6,"Error"))))</f>
        <v/>
      </c>
      <c r="AK248" s="5" t="str">
        <f>IF(I248="","",IF(I248=1,RarityBackground!$F$2,IF(I248=2,RarityBackground!$F$2*3,IF(I248=3,RarityBackground!$F$2*6,"Error"))))</f>
        <v/>
      </c>
      <c r="AL248" s="5" t="str">
        <f>IF(J248="","",ROUNDUP(RarityBackground!$F$6*VLOOKUP(J248, RarityBackground!$A$18:$B$27,2,0),-1))</f>
        <v/>
      </c>
      <c r="AM248" s="5" t="str">
        <f>IF(K248="","",IF(K248="N","",IF(K248="Y",ROUNDUP(RarityBackground!$F$6,-1),"")))</f>
        <v/>
      </c>
      <c r="AN248" s="5" t="str">
        <f>IF(L248="","",IF(L248=1,RarityBackground!$D$1,IF(L248=2,RarityBackground!$D$1*3,IF(L248=3,RarityBackground!$D$1*6,"Error"))))</f>
        <v/>
      </c>
      <c r="AO248" s="5" t="str">
        <f>IF(M248="","",VLOOKUP(M248,RarityBackground!$A$7:$B$17,2,0))</f>
        <v/>
      </c>
      <c r="AP248" s="5" t="str">
        <f>IF(N248="","",IF(N248="Y",AO248*RarityBackground!$F$5,IF(N248="N",AO248*(IF(RarityBackground!$F$3+(O248-1)&gt;10,10,RarityBackground!$F$3+(O248-1)))))-AO248)</f>
        <v/>
      </c>
      <c r="AQ248" s="5" t="str">
        <f t="shared" si="1"/>
        <v/>
      </c>
      <c r="AR248" s="5" t="str">
        <f>IF(Q248="","",Q248*RarityBackground!$D$5)</f>
        <v/>
      </c>
      <c r="AS248" s="5" t="str">
        <f>IF(R248="","",VLOOKUP(R248&amp;"Save1Minute", RarityBackground!$C$6:$D$20,2,0))</f>
        <v/>
      </c>
      <c r="AT248" s="5" t="str">
        <f>IF(S248="","",IF(T248="Y",ROUNDUP(S248*RarityBackground!$D$4,0),IF(T248="N",ROUNDUP(S248*RarityBackground!$D$3,0))))</f>
        <v/>
      </c>
      <c r="AU248" s="5" t="str">
        <f>IF(U248="","",IF(V248="Y",((RarityBackground!$D$4*U248)*(RarityBackground!$F$3+W248)),((RarityBackground!$D$3*U248)*(RarityBackground!$F$3+W248))))</f>
        <v/>
      </c>
      <c r="AV248" s="5" t="str">
        <f>IF(X248="","",IF(Y248="Y",(RarityBackground!$D$4*X248)*IF(Z248="Y",RarityBackground!$F$9,RarityBackground!$F$10),(RarityBackground!$D$3*X248)*IF(Z248="Y",RarityBackground!$F$9,RarityBackground!$F$10)))</f>
        <v/>
      </c>
      <c r="AW248" s="5" t="str">
        <f>IF(AA248="","",AA248*RarityBackground!$D$2)</f>
        <v/>
      </c>
      <c r="AX248" s="5" t="str">
        <f t="shared" si="2"/>
        <v/>
      </c>
      <c r="AY248" s="5" t="str">
        <f>IF(AC248="","",VLOOKUP(AC248,RarityBackground!$A$7:$B$17,2,0))</f>
        <v/>
      </c>
      <c r="AZ248" s="5" t="str">
        <f>IF(AD248="","",IF(AD248="Y",AY248*RarityBackground!$F$5,IF(AD248="N",AY248*(IF(RarityBackground!$F$3+(AE248-1)&gt;10,10,RarityBackground!$F$3+(AE248-1)))))-AY248)</f>
        <v/>
      </c>
      <c r="BA248" s="5" t="str">
        <f>IF(AF248="","",VLOOKUP(AF248,RarityBackground!$A$7:$B$17,2,0))</f>
        <v/>
      </c>
      <c r="BB248" s="5" t="str">
        <f>IF(AG248="","",IF(AG248="Y",BA248*RarityBackground!$F$5,IF(AG248="N",BA248*(IF(RarityBackground!$F$3+(AH248-1)&gt;10,10,RarityBackground!$F$3+(AH248-1)))))-BA248)</f>
        <v/>
      </c>
    </row>
    <row r="249" ht="15.75" customHeight="1">
      <c r="C249" s="6"/>
      <c r="D249" s="5" t="str">
        <f>IF(A249="","",ROUNDUP(SUM(AI249:BB249)*VLOOKUP(B249,RarityBackground!$A$1:$B$6,2,)*IF(C249="Yes",1,1.1),0))</f>
        <v/>
      </c>
      <c r="F249" s="7"/>
      <c r="I249" s="7"/>
      <c r="J249" s="7"/>
      <c r="K249" s="6"/>
      <c r="L249" s="8"/>
      <c r="M249" s="7"/>
      <c r="N249" s="6"/>
      <c r="O249" s="6"/>
      <c r="P249" s="6"/>
      <c r="Q249" s="8"/>
      <c r="R249" s="7"/>
      <c r="S249" s="7"/>
      <c r="T249" s="6"/>
      <c r="U249" s="6"/>
      <c r="V249" s="6"/>
      <c r="W249" s="6"/>
      <c r="X249" s="6"/>
      <c r="Y249" s="6"/>
      <c r="Z249" s="6"/>
      <c r="AA249" s="8"/>
      <c r="AB249" s="7"/>
      <c r="AC249" s="7"/>
      <c r="AD249" s="6"/>
      <c r="AE249" s="6"/>
      <c r="AF249" s="6"/>
      <c r="AG249" s="6"/>
      <c r="AH249" s="6"/>
      <c r="AI249" s="7" t="str">
        <f>IF(F249="","",F249+IF(G249="",0,VLOOKUP(G249,RarityBackground!$E$7:$F$9,2,0)))</f>
        <v/>
      </c>
      <c r="AJ249" s="5" t="str">
        <f>IF(H249="","",F249+IF(H249=1,RarityBackground!$F$1,IF(H249=2,RarityBackground!$F$1*3,IF(H249=3,RarityBackground!$F$1*6,"Error"))))</f>
        <v/>
      </c>
      <c r="AK249" s="5" t="str">
        <f>IF(I249="","",IF(I249=1,RarityBackground!$F$2,IF(I249=2,RarityBackground!$F$2*3,IF(I249=3,RarityBackground!$F$2*6,"Error"))))</f>
        <v/>
      </c>
      <c r="AL249" s="5" t="str">
        <f>IF(J249="","",ROUNDUP(RarityBackground!$F$6*VLOOKUP(J249, RarityBackground!$A$18:$B$27,2,0),-1))</f>
        <v/>
      </c>
      <c r="AM249" s="5" t="str">
        <f>IF(K249="","",IF(K249="N","",IF(K249="Y",ROUNDUP(RarityBackground!$F$6,-1),"")))</f>
        <v/>
      </c>
      <c r="AN249" s="5" t="str">
        <f>IF(L249="","",IF(L249=1,RarityBackground!$D$1,IF(L249=2,RarityBackground!$D$1*3,IF(L249=3,RarityBackground!$D$1*6,"Error"))))</f>
        <v/>
      </c>
      <c r="AO249" s="5" t="str">
        <f>IF(M249="","",VLOOKUP(M249,RarityBackground!$A$7:$B$17,2,0))</f>
        <v/>
      </c>
      <c r="AP249" s="5" t="str">
        <f>IF(N249="","",IF(N249="Y",AO249*RarityBackground!$F$5,IF(N249="N",AO249*(IF(RarityBackground!$F$3+(O249-1)&gt;10,10,RarityBackground!$F$3+(O249-1)))))-AO249)</f>
        <v/>
      </c>
      <c r="AQ249" s="5" t="str">
        <f t="shared" si="1"/>
        <v/>
      </c>
      <c r="AR249" s="5" t="str">
        <f>IF(Q249="","",Q249*RarityBackground!$D$5)</f>
        <v/>
      </c>
      <c r="AS249" s="5" t="str">
        <f>IF(R249="","",VLOOKUP(R249&amp;"Save1Minute", RarityBackground!$C$6:$D$20,2,0))</f>
        <v/>
      </c>
      <c r="AT249" s="5" t="str">
        <f>IF(S249="","",IF(T249="Y",ROUNDUP(S249*RarityBackground!$D$4,0),IF(T249="N",ROUNDUP(S249*RarityBackground!$D$3,0))))</f>
        <v/>
      </c>
      <c r="AU249" s="5" t="str">
        <f>IF(U249="","",IF(V249="Y",((RarityBackground!$D$4*U249)*(RarityBackground!$F$3+W249)),((RarityBackground!$D$3*U249)*(RarityBackground!$F$3+W249))))</f>
        <v/>
      </c>
      <c r="AV249" s="5" t="str">
        <f>IF(X249="","",IF(Y249="Y",(RarityBackground!$D$4*X249)*IF(Z249="Y",RarityBackground!$F$9,RarityBackground!$F$10),(RarityBackground!$D$3*X249)*IF(Z249="Y",RarityBackground!$F$9,RarityBackground!$F$10)))</f>
        <v/>
      </c>
      <c r="AW249" s="5" t="str">
        <f>IF(AA249="","",AA249*RarityBackground!$D$2)</f>
        <v/>
      </c>
      <c r="AX249" s="5" t="str">
        <f t="shared" si="2"/>
        <v/>
      </c>
      <c r="AY249" s="5" t="str">
        <f>IF(AC249="","",VLOOKUP(AC249,RarityBackground!$A$7:$B$17,2,0))</f>
        <v/>
      </c>
      <c r="AZ249" s="5" t="str">
        <f>IF(AD249="","",IF(AD249="Y",AY249*RarityBackground!$F$5,IF(AD249="N",AY249*(IF(RarityBackground!$F$3+(AE249-1)&gt;10,10,RarityBackground!$F$3+(AE249-1)))))-AY249)</f>
        <v/>
      </c>
      <c r="BA249" s="5" t="str">
        <f>IF(AF249="","",VLOOKUP(AF249,RarityBackground!$A$7:$B$17,2,0))</f>
        <v/>
      </c>
      <c r="BB249" s="5" t="str">
        <f>IF(AG249="","",IF(AG249="Y",BA249*RarityBackground!$F$5,IF(AG249="N",BA249*(IF(RarityBackground!$F$3+(AH249-1)&gt;10,10,RarityBackground!$F$3+(AH249-1)))))-BA249)</f>
        <v/>
      </c>
    </row>
    <row r="250" ht="15.75" customHeight="1">
      <c r="C250" s="6"/>
      <c r="D250" s="5" t="str">
        <f>IF(A250="","",ROUNDUP(SUM(AI250:BB250)*VLOOKUP(B250,RarityBackground!$A$1:$B$6,2,)*IF(C250="Yes",1,1.1),0))</f>
        <v/>
      </c>
      <c r="F250" s="7"/>
      <c r="I250" s="7"/>
      <c r="J250" s="7"/>
      <c r="K250" s="6"/>
      <c r="L250" s="8"/>
      <c r="M250" s="7"/>
      <c r="N250" s="6"/>
      <c r="O250" s="6"/>
      <c r="P250" s="6"/>
      <c r="Q250" s="8"/>
      <c r="R250" s="7"/>
      <c r="S250" s="7"/>
      <c r="T250" s="6"/>
      <c r="U250" s="6"/>
      <c r="V250" s="6"/>
      <c r="W250" s="6"/>
      <c r="X250" s="6"/>
      <c r="Y250" s="6"/>
      <c r="Z250" s="6"/>
      <c r="AA250" s="8"/>
      <c r="AB250" s="7"/>
      <c r="AC250" s="7"/>
      <c r="AD250" s="6"/>
      <c r="AE250" s="6"/>
      <c r="AF250" s="6"/>
      <c r="AG250" s="6"/>
      <c r="AH250" s="6"/>
      <c r="AI250" s="7" t="str">
        <f>IF(F250="","",F250+IF(G250="",0,VLOOKUP(G250,RarityBackground!$E$7:$F$9,2,0)))</f>
        <v/>
      </c>
      <c r="AJ250" s="5" t="str">
        <f>IF(H250="","",F250+IF(H250=1,RarityBackground!$F$1,IF(H250=2,RarityBackground!$F$1*3,IF(H250=3,RarityBackground!$F$1*6,"Error"))))</f>
        <v/>
      </c>
      <c r="AK250" s="5" t="str">
        <f>IF(I250="","",IF(I250=1,RarityBackground!$F$2,IF(I250=2,RarityBackground!$F$2*3,IF(I250=3,RarityBackground!$F$2*6,"Error"))))</f>
        <v/>
      </c>
      <c r="AL250" s="5" t="str">
        <f>IF(J250="","",ROUNDUP(RarityBackground!$F$6*VLOOKUP(J250, RarityBackground!$A$18:$B$27,2,0),-1))</f>
        <v/>
      </c>
      <c r="AM250" s="5" t="str">
        <f>IF(K250="","",IF(K250="N","",IF(K250="Y",ROUNDUP(RarityBackground!$F$6,-1),"")))</f>
        <v/>
      </c>
      <c r="AN250" s="5" t="str">
        <f>IF(L250="","",IF(L250=1,RarityBackground!$D$1,IF(L250=2,RarityBackground!$D$1*3,IF(L250=3,RarityBackground!$D$1*6,"Error"))))</f>
        <v/>
      </c>
      <c r="AO250" s="5" t="str">
        <f>IF(M250="","",VLOOKUP(M250,RarityBackground!$A$7:$B$17,2,0))</f>
        <v/>
      </c>
      <c r="AP250" s="5" t="str">
        <f>IF(N250="","",IF(N250="Y",AO250*RarityBackground!$F$5,IF(N250="N",AO250*(IF(RarityBackground!$F$3+(O250-1)&gt;10,10,RarityBackground!$F$3+(O250-1)))))-AO250)</f>
        <v/>
      </c>
      <c r="AQ250" s="5" t="str">
        <f t="shared" si="1"/>
        <v/>
      </c>
      <c r="AR250" s="5" t="str">
        <f>IF(Q250="","",Q250*RarityBackground!$D$5)</f>
        <v/>
      </c>
      <c r="AS250" s="5" t="str">
        <f>IF(R250="","",VLOOKUP(R250&amp;"Save1Minute", RarityBackground!$C$6:$D$20,2,0))</f>
        <v/>
      </c>
      <c r="AT250" s="5" t="str">
        <f>IF(S250="","",IF(T250="Y",ROUNDUP(S250*RarityBackground!$D$4,0),IF(T250="N",ROUNDUP(S250*RarityBackground!$D$3,0))))</f>
        <v/>
      </c>
      <c r="AU250" s="5" t="str">
        <f>IF(U250="","",IF(V250="Y",((RarityBackground!$D$4*U250)*(RarityBackground!$F$3+W250)),((RarityBackground!$D$3*U250)*(RarityBackground!$F$3+W250))))</f>
        <v/>
      </c>
      <c r="AV250" s="5" t="str">
        <f>IF(X250="","",IF(Y250="Y",(RarityBackground!$D$4*X250)*IF(Z250="Y",RarityBackground!$F$9,RarityBackground!$F$10),(RarityBackground!$D$3*X250)*IF(Z250="Y",RarityBackground!$F$9,RarityBackground!$F$10)))</f>
        <v/>
      </c>
      <c r="AW250" s="5" t="str">
        <f>IF(AA250="","",AA250*RarityBackground!$D$2)</f>
        <v/>
      </c>
      <c r="AX250" s="5" t="str">
        <f t="shared" si="2"/>
        <v/>
      </c>
      <c r="AY250" s="5" t="str">
        <f>IF(AC250="","",VLOOKUP(AC250,RarityBackground!$A$7:$B$17,2,0))</f>
        <v/>
      </c>
      <c r="AZ250" s="5" t="str">
        <f>IF(AD250="","",IF(AD250="Y",AY250*RarityBackground!$F$5,IF(AD250="N",AY250*(IF(RarityBackground!$F$3+(AE250-1)&gt;10,10,RarityBackground!$F$3+(AE250-1)))))-AY250)</f>
        <v/>
      </c>
      <c r="BA250" s="5" t="str">
        <f>IF(AF250="","",VLOOKUP(AF250,RarityBackground!$A$7:$B$17,2,0))</f>
        <v/>
      </c>
      <c r="BB250" s="5" t="str">
        <f>IF(AG250="","",IF(AG250="Y",BA250*RarityBackground!$F$5,IF(AG250="N",BA250*(IF(RarityBackground!$F$3+(AH250-1)&gt;10,10,RarityBackground!$F$3+(AH250-1)))))-BA250)</f>
        <v/>
      </c>
    </row>
    <row r="251" ht="15.75" customHeight="1">
      <c r="C251" s="6"/>
      <c r="D251" s="5" t="str">
        <f>IF(A251="","",ROUNDUP(SUM(AI251:BB251)*VLOOKUP(B251,RarityBackground!$A$1:$B$6,2,)*IF(C251="Yes",1,1.1),0))</f>
        <v/>
      </c>
      <c r="F251" s="7"/>
      <c r="I251" s="7"/>
      <c r="J251" s="7"/>
      <c r="K251" s="6"/>
      <c r="L251" s="8"/>
      <c r="M251" s="7"/>
      <c r="N251" s="6"/>
      <c r="O251" s="6"/>
      <c r="P251" s="6"/>
      <c r="Q251" s="8"/>
      <c r="R251" s="7"/>
      <c r="S251" s="7"/>
      <c r="T251" s="6"/>
      <c r="U251" s="6"/>
      <c r="V251" s="6"/>
      <c r="W251" s="6"/>
      <c r="X251" s="6"/>
      <c r="Y251" s="6"/>
      <c r="Z251" s="6"/>
      <c r="AA251" s="8"/>
      <c r="AB251" s="7"/>
      <c r="AC251" s="7"/>
      <c r="AD251" s="6"/>
      <c r="AE251" s="6"/>
      <c r="AF251" s="6"/>
      <c r="AG251" s="6"/>
      <c r="AH251" s="6"/>
      <c r="AI251" s="7" t="str">
        <f>IF(F251="","",F251+IF(G251="",0,VLOOKUP(G251,RarityBackground!$E$7:$F$9,2,0)))</f>
        <v/>
      </c>
      <c r="AJ251" s="5" t="str">
        <f>IF(H251="","",F251+IF(H251=1,RarityBackground!$F$1,IF(H251=2,RarityBackground!$F$1*3,IF(H251=3,RarityBackground!$F$1*6,"Error"))))</f>
        <v/>
      </c>
      <c r="AK251" s="5" t="str">
        <f>IF(I251="","",IF(I251=1,RarityBackground!$F$2,IF(I251=2,RarityBackground!$F$2*3,IF(I251=3,RarityBackground!$F$2*6,"Error"))))</f>
        <v/>
      </c>
      <c r="AL251" s="5" t="str">
        <f>IF(J251="","",ROUNDUP(RarityBackground!$F$6*VLOOKUP(J251, RarityBackground!$A$18:$B$27,2,0),-1))</f>
        <v/>
      </c>
      <c r="AM251" s="5" t="str">
        <f>IF(K251="","",IF(K251="N","",IF(K251="Y",ROUNDUP(RarityBackground!$F$6,-1),"")))</f>
        <v/>
      </c>
      <c r="AN251" s="5" t="str">
        <f>IF(L251="","",IF(L251=1,RarityBackground!$D$1,IF(L251=2,RarityBackground!$D$1*3,IF(L251=3,RarityBackground!$D$1*6,"Error"))))</f>
        <v/>
      </c>
      <c r="AO251" s="5" t="str">
        <f>IF(M251="","",VLOOKUP(M251,RarityBackground!$A$7:$B$17,2,0))</f>
        <v/>
      </c>
      <c r="AP251" s="5" t="str">
        <f>IF(N251="","",IF(N251="Y",AO251*RarityBackground!$F$5,IF(N251="N",AO251*(IF(RarityBackground!$F$3+(O251-1)&gt;10,10,RarityBackground!$F$3+(O251-1)))))-AO251)</f>
        <v/>
      </c>
      <c r="AQ251" s="5" t="str">
        <f t="shared" si="1"/>
        <v/>
      </c>
      <c r="AR251" s="5" t="str">
        <f>IF(Q251="","",Q251*RarityBackground!$D$5)</f>
        <v/>
      </c>
      <c r="AS251" s="5" t="str">
        <f>IF(R251="","",VLOOKUP(R251&amp;"Save1Minute", RarityBackground!$C$6:$D$20,2,0))</f>
        <v/>
      </c>
      <c r="AT251" s="5" t="str">
        <f>IF(S251="","",IF(T251="Y",ROUNDUP(S251*RarityBackground!$D$4,0),IF(T251="N",ROUNDUP(S251*RarityBackground!$D$3,0))))</f>
        <v/>
      </c>
      <c r="AU251" s="5" t="str">
        <f>IF(U251="","",IF(V251="Y",((RarityBackground!$D$4*U251)*(RarityBackground!$F$3+W251)),((RarityBackground!$D$3*U251)*(RarityBackground!$F$3+W251))))</f>
        <v/>
      </c>
      <c r="AV251" s="5" t="str">
        <f>IF(X251="","",IF(Y251="Y",(RarityBackground!$D$4*X251)*IF(Z251="Y",RarityBackground!$F$9,RarityBackground!$F$10),(RarityBackground!$D$3*X251)*IF(Z251="Y",RarityBackground!$F$9,RarityBackground!$F$10)))</f>
        <v/>
      </c>
      <c r="AW251" s="5" t="str">
        <f>IF(AA251="","",AA251*RarityBackground!$D$2)</f>
        <v/>
      </c>
      <c r="AX251" s="5" t="str">
        <f t="shared" si="2"/>
        <v/>
      </c>
      <c r="AY251" s="5" t="str">
        <f>IF(AC251="","",VLOOKUP(AC251,RarityBackground!$A$7:$B$17,2,0))</f>
        <v/>
      </c>
      <c r="AZ251" s="5" t="str">
        <f>IF(AD251="","",IF(AD251="Y",AY251*RarityBackground!$F$5,IF(AD251="N",AY251*(IF(RarityBackground!$F$3+(AE251-1)&gt;10,10,RarityBackground!$F$3+(AE251-1)))))-AY251)</f>
        <v/>
      </c>
      <c r="BA251" s="5" t="str">
        <f>IF(AF251="","",VLOOKUP(AF251,RarityBackground!$A$7:$B$17,2,0))</f>
        <v/>
      </c>
      <c r="BB251" s="5" t="str">
        <f>IF(AG251="","",IF(AG251="Y",BA251*RarityBackground!$F$5,IF(AG251="N",BA251*(IF(RarityBackground!$F$3+(AH251-1)&gt;10,10,RarityBackground!$F$3+(AH251-1)))))-BA251)</f>
        <v/>
      </c>
    </row>
    <row r="252" ht="15.75" customHeight="1">
      <c r="C252" s="6"/>
      <c r="D252" s="5" t="str">
        <f>IF(A252="","",ROUNDUP(SUM(AI252:BB252)*VLOOKUP(B252,RarityBackground!$A$1:$B$6,2,)*IF(C252="Yes",1,1.1),0))</f>
        <v/>
      </c>
      <c r="F252" s="7"/>
      <c r="I252" s="7"/>
      <c r="J252" s="7"/>
      <c r="K252" s="6"/>
      <c r="L252" s="8"/>
      <c r="M252" s="7"/>
      <c r="N252" s="6"/>
      <c r="O252" s="6"/>
      <c r="P252" s="6"/>
      <c r="Q252" s="8"/>
      <c r="R252" s="7"/>
      <c r="S252" s="7"/>
      <c r="T252" s="6"/>
      <c r="U252" s="6"/>
      <c r="V252" s="6"/>
      <c r="W252" s="6"/>
      <c r="X252" s="6"/>
      <c r="Y252" s="6"/>
      <c r="Z252" s="6"/>
      <c r="AA252" s="8"/>
      <c r="AB252" s="7"/>
      <c r="AC252" s="7"/>
      <c r="AD252" s="6"/>
      <c r="AE252" s="6"/>
      <c r="AF252" s="6"/>
      <c r="AG252" s="6"/>
      <c r="AH252" s="6"/>
      <c r="AI252" s="7" t="str">
        <f>IF(F252="","",F252+IF(G252="",0,VLOOKUP(G252,RarityBackground!$E$7:$F$9,2,0)))</f>
        <v/>
      </c>
      <c r="AJ252" s="5" t="str">
        <f>IF(H252="","",F252+IF(H252=1,RarityBackground!$F$1,IF(H252=2,RarityBackground!$F$1*3,IF(H252=3,RarityBackground!$F$1*6,"Error"))))</f>
        <v/>
      </c>
      <c r="AK252" s="5" t="str">
        <f>IF(I252="","",IF(I252=1,RarityBackground!$F$2,IF(I252=2,RarityBackground!$F$2*3,IF(I252=3,RarityBackground!$F$2*6,"Error"))))</f>
        <v/>
      </c>
      <c r="AL252" s="5" t="str">
        <f>IF(J252="","",ROUNDUP(RarityBackground!$F$6*VLOOKUP(J252, RarityBackground!$A$18:$B$27,2,0),-1))</f>
        <v/>
      </c>
      <c r="AM252" s="5" t="str">
        <f>IF(K252="","",IF(K252="N","",IF(K252="Y",ROUNDUP(RarityBackground!$F$6,-1),"")))</f>
        <v/>
      </c>
      <c r="AN252" s="5" t="str">
        <f>IF(L252="","",IF(L252=1,RarityBackground!$D$1,IF(L252=2,RarityBackground!$D$1*3,IF(L252=3,RarityBackground!$D$1*6,"Error"))))</f>
        <v/>
      </c>
      <c r="AO252" s="5" t="str">
        <f>IF(M252="","",VLOOKUP(M252,RarityBackground!$A$7:$B$17,2,0))</f>
        <v/>
      </c>
      <c r="AP252" s="5" t="str">
        <f>IF(N252="","",IF(N252="Y",AO252*RarityBackground!$F$5,IF(N252="N",AO252*(IF(RarityBackground!$F$3+(O252-1)&gt;10,10,RarityBackground!$F$3+(O252-1)))))-AO252)</f>
        <v/>
      </c>
      <c r="AQ252" s="5" t="str">
        <f t="shared" si="1"/>
        <v/>
      </c>
      <c r="AR252" s="5" t="str">
        <f>IF(Q252="","",Q252*RarityBackground!$D$5)</f>
        <v/>
      </c>
      <c r="AS252" s="5" t="str">
        <f>IF(R252="","",VLOOKUP(R252&amp;"Save1Minute", RarityBackground!$C$6:$D$20,2,0))</f>
        <v/>
      </c>
      <c r="AT252" s="5" t="str">
        <f>IF(S252="","",IF(T252="Y",ROUNDUP(S252*RarityBackground!$D$4,0),IF(T252="N",ROUNDUP(S252*RarityBackground!$D$3,0))))</f>
        <v/>
      </c>
      <c r="AU252" s="5" t="str">
        <f>IF(U252="","",IF(V252="Y",((RarityBackground!$D$4*U252)*(RarityBackground!$F$3+W252)),((RarityBackground!$D$3*U252)*(RarityBackground!$F$3+W252))))</f>
        <v/>
      </c>
      <c r="AV252" s="5" t="str">
        <f>IF(X252="","",IF(Y252="Y",(RarityBackground!$D$4*X252)*IF(Z252="Y",RarityBackground!$F$9,RarityBackground!$F$10),(RarityBackground!$D$3*X252)*IF(Z252="Y",RarityBackground!$F$9,RarityBackground!$F$10)))</f>
        <v/>
      </c>
      <c r="AW252" s="5" t="str">
        <f>IF(AA252="","",AA252*RarityBackground!$D$2)</f>
        <v/>
      </c>
      <c r="AX252" s="5" t="str">
        <f t="shared" si="2"/>
        <v/>
      </c>
      <c r="AY252" s="5" t="str">
        <f>IF(AC252="","",VLOOKUP(AC252,RarityBackground!$A$7:$B$17,2,0))</f>
        <v/>
      </c>
      <c r="AZ252" s="5" t="str">
        <f>IF(AD252="","",IF(AD252="Y",AY252*RarityBackground!$F$5,IF(AD252="N",AY252*(IF(RarityBackground!$F$3+(AE252-1)&gt;10,10,RarityBackground!$F$3+(AE252-1)))))-AY252)</f>
        <v/>
      </c>
      <c r="BA252" s="5" t="str">
        <f>IF(AF252="","",VLOOKUP(AF252,RarityBackground!$A$7:$B$17,2,0))</f>
        <v/>
      </c>
      <c r="BB252" s="5" t="str">
        <f>IF(AG252="","",IF(AG252="Y",BA252*RarityBackground!$F$5,IF(AG252="N",BA252*(IF(RarityBackground!$F$3+(AH252-1)&gt;10,10,RarityBackground!$F$3+(AH252-1)))))-BA252)</f>
        <v/>
      </c>
    </row>
    <row r="253" ht="15.75" customHeight="1">
      <c r="C253" s="6"/>
      <c r="D253" s="5" t="str">
        <f>IF(A253="","",ROUNDUP(SUM(AI253:BB253)*VLOOKUP(B253,RarityBackground!$A$1:$B$6,2,)*IF(C253="Yes",1,1.1),0))</f>
        <v/>
      </c>
      <c r="F253" s="7"/>
      <c r="I253" s="7"/>
      <c r="J253" s="7"/>
      <c r="K253" s="6"/>
      <c r="L253" s="8"/>
      <c r="M253" s="7"/>
      <c r="N253" s="6"/>
      <c r="O253" s="6"/>
      <c r="P253" s="6"/>
      <c r="Q253" s="8"/>
      <c r="R253" s="7"/>
      <c r="S253" s="7"/>
      <c r="T253" s="6"/>
      <c r="U253" s="6"/>
      <c r="V253" s="6"/>
      <c r="W253" s="6"/>
      <c r="X253" s="6"/>
      <c r="Y253" s="6"/>
      <c r="Z253" s="6"/>
      <c r="AA253" s="8"/>
      <c r="AB253" s="7"/>
      <c r="AC253" s="7"/>
      <c r="AD253" s="6"/>
      <c r="AE253" s="6"/>
      <c r="AF253" s="6"/>
      <c r="AG253" s="6"/>
      <c r="AH253" s="6"/>
      <c r="AI253" s="7" t="str">
        <f>IF(F253="","",F253+IF(G253="",0,VLOOKUP(G253,RarityBackground!$E$7:$F$9,2,0)))</f>
        <v/>
      </c>
      <c r="AJ253" s="5" t="str">
        <f>IF(H253="","",F253+IF(H253=1,RarityBackground!$F$1,IF(H253=2,RarityBackground!$F$1*3,IF(H253=3,RarityBackground!$F$1*6,"Error"))))</f>
        <v/>
      </c>
      <c r="AK253" s="5" t="str">
        <f>IF(I253="","",IF(I253=1,RarityBackground!$F$2,IF(I253=2,RarityBackground!$F$2*3,IF(I253=3,RarityBackground!$F$2*6,"Error"))))</f>
        <v/>
      </c>
      <c r="AL253" s="5" t="str">
        <f>IF(J253="","",ROUNDUP(RarityBackground!$F$6*VLOOKUP(J253, RarityBackground!$A$18:$B$27,2,0),-1))</f>
        <v/>
      </c>
      <c r="AM253" s="5" t="str">
        <f>IF(K253="","",IF(K253="N","",IF(K253="Y",ROUNDUP(RarityBackground!$F$6,-1),"")))</f>
        <v/>
      </c>
      <c r="AN253" s="5" t="str">
        <f>IF(L253="","",IF(L253=1,RarityBackground!$D$1,IF(L253=2,RarityBackground!$D$1*3,IF(L253=3,RarityBackground!$D$1*6,"Error"))))</f>
        <v/>
      </c>
      <c r="AO253" s="5" t="str">
        <f>IF(M253="","",VLOOKUP(M253,RarityBackground!$A$7:$B$17,2,0))</f>
        <v/>
      </c>
      <c r="AP253" s="5" t="str">
        <f>IF(N253="","",IF(N253="Y",AO253*RarityBackground!$F$5,IF(N253="N",AO253*(IF(RarityBackground!$F$3+(O253-1)&gt;10,10,RarityBackground!$F$3+(O253-1)))))-AO253)</f>
        <v/>
      </c>
      <c r="AQ253" s="5" t="str">
        <f t="shared" si="1"/>
        <v/>
      </c>
      <c r="AR253" s="5" t="str">
        <f>IF(Q253="","",Q253*RarityBackground!$D$5)</f>
        <v/>
      </c>
      <c r="AS253" s="5" t="str">
        <f>IF(R253="","",VLOOKUP(R253&amp;"Save1Minute", RarityBackground!$C$6:$D$20,2,0))</f>
        <v/>
      </c>
      <c r="AT253" s="5" t="str">
        <f>IF(S253="","",IF(T253="Y",ROUNDUP(S253*RarityBackground!$D$4,0),IF(T253="N",ROUNDUP(S253*RarityBackground!$D$3,0))))</f>
        <v/>
      </c>
      <c r="AU253" s="5" t="str">
        <f>IF(U253="","",IF(V253="Y",((RarityBackground!$D$4*U253)*(RarityBackground!$F$3+W253)),((RarityBackground!$D$3*U253)*(RarityBackground!$F$3+W253))))</f>
        <v/>
      </c>
      <c r="AV253" s="5" t="str">
        <f>IF(X253="","",IF(Y253="Y",(RarityBackground!$D$4*X253)*IF(Z253="Y",RarityBackground!$F$9,RarityBackground!$F$10),(RarityBackground!$D$3*X253)*IF(Z253="Y",RarityBackground!$F$9,RarityBackground!$F$10)))</f>
        <v/>
      </c>
      <c r="AW253" s="5" t="str">
        <f>IF(AA253="","",AA253*RarityBackground!$D$2)</f>
        <v/>
      </c>
      <c r="AX253" s="5" t="str">
        <f t="shared" si="2"/>
        <v/>
      </c>
      <c r="AY253" s="5" t="str">
        <f>IF(AC253="","",VLOOKUP(AC253,RarityBackground!$A$7:$B$17,2,0))</f>
        <v/>
      </c>
      <c r="AZ253" s="5" t="str">
        <f>IF(AD253="","",IF(AD253="Y",AY253*RarityBackground!$F$5,IF(AD253="N",AY253*(IF(RarityBackground!$F$3+(AE253-1)&gt;10,10,RarityBackground!$F$3+(AE253-1)))))-AY253)</f>
        <v/>
      </c>
      <c r="BA253" s="5" t="str">
        <f>IF(AF253="","",VLOOKUP(AF253,RarityBackground!$A$7:$B$17,2,0))</f>
        <v/>
      </c>
      <c r="BB253" s="5" t="str">
        <f>IF(AG253="","",IF(AG253="Y",BA253*RarityBackground!$F$5,IF(AG253="N",BA253*(IF(RarityBackground!$F$3+(AH253-1)&gt;10,10,RarityBackground!$F$3+(AH253-1)))))-BA253)</f>
        <v/>
      </c>
    </row>
    <row r="254" ht="15.75" customHeight="1">
      <c r="C254" s="6"/>
      <c r="D254" s="5" t="str">
        <f>IF(A254="","",ROUNDUP(SUM(AI254:BB254)*VLOOKUP(B254,RarityBackground!$A$1:$B$6,2,)*IF(C254="Yes",1,1.1),0))</f>
        <v/>
      </c>
      <c r="F254" s="7"/>
      <c r="I254" s="7"/>
      <c r="J254" s="7"/>
      <c r="K254" s="6"/>
      <c r="L254" s="8"/>
      <c r="M254" s="7"/>
      <c r="N254" s="6"/>
      <c r="O254" s="6"/>
      <c r="P254" s="6"/>
      <c r="Q254" s="8"/>
      <c r="R254" s="7"/>
      <c r="S254" s="7"/>
      <c r="T254" s="6"/>
      <c r="U254" s="6"/>
      <c r="V254" s="6"/>
      <c r="W254" s="6"/>
      <c r="X254" s="6"/>
      <c r="Y254" s="6"/>
      <c r="Z254" s="6"/>
      <c r="AA254" s="8"/>
      <c r="AB254" s="7"/>
      <c r="AC254" s="7"/>
      <c r="AD254" s="6"/>
      <c r="AE254" s="6"/>
      <c r="AF254" s="6"/>
      <c r="AG254" s="6"/>
      <c r="AH254" s="6"/>
      <c r="AI254" s="7" t="str">
        <f>IF(F254="","",F254+IF(G254="",0,VLOOKUP(G254,RarityBackground!$E$7:$F$9,2,0)))</f>
        <v/>
      </c>
      <c r="AJ254" s="5" t="str">
        <f>IF(H254="","",F254+IF(H254=1,RarityBackground!$F$1,IF(H254=2,RarityBackground!$F$1*3,IF(H254=3,RarityBackground!$F$1*6,"Error"))))</f>
        <v/>
      </c>
      <c r="AK254" s="5" t="str">
        <f>IF(I254="","",IF(I254=1,RarityBackground!$F$2,IF(I254=2,RarityBackground!$F$2*3,IF(I254=3,RarityBackground!$F$2*6,"Error"))))</f>
        <v/>
      </c>
      <c r="AL254" s="5" t="str">
        <f>IF(J254="","",ROUNDUP(RarityBackground!$F$6*VLOOKUP(J254, RarityBackground!$A$18:$B$27,2,0),-1))</f>
        <v/>
      </c>
      <c r="AM254" s="5" t="str">
        <f>IF(K254="","",IF(K254="N","",IF(K254="Y",ROUNDUP(RarityBackground!$F$6,-1),"")))</f>
        <v/>
      </c>
      <c r="AN254" s="5" t="str">
        <f>IF(L254="","",IF(L254=1,RarityBackground!$D$1,IF(L254=2,RarityBackground!$D$1*3,IF(L254=3,RarityBackground!$D$1*6,"Error"))))</f>
        <v/>
      </c>
      <c r="AO254" s="5" t="str">
        <f>IF(M254="","",VLOOKUP(M254,RarityBackground!$A$7:$B$17,2,0))</f>
        <v/>
      </c>
      <c r="AP254" s="5" t="str">
        <f>IF(N254="","",IF(N254="Y",AO254*RarityBackground!$F$5,IF(N254="N",AO254*(IF(RarityBackground!$F$3+(O254-1)&gt;10,10,RarityBackground!$F$3+(O254-1)))))-AO254)</f>
        <v/>
      </c>
      <c r="AQ254" s="5" t="str">
        <f t="shared" si="1"/>
        <v/>
      </c>
      <c r="AR254" s="5" t="str">
        <f>IF(Q254="","",Q254*RarityBackground!$D$5)</f>
        <v/>
      </c>
      <c r="AS254" s="5" t="str">
        <f>IF(R254="","",VLOOKUP(R254&amp;"Save1Minute", RarityBackground!$C$6:$D$20,2,0))</f>
        <v/>
      </c>
      <c r="AT254" s="5" t="str">
        <f>IF(S254="","",IF(T254="Y",ROUNDUP(S254*RarityBackground!$D$4,0),IF(T254="N",ROUNDUP(S254*RarityBackground!$D$3,0))))</f>
        <v/>
      </c>
      <c r="AU254" s="5" t="str">
        <f>IF(U254="","",IF(V254="Y",((RarityBackground!$D$4*U254)*(RarityBackground!$F$3+W254)),((RarityBackground!$D$3*U254)*(RarityBackground!$F$3+W254))))</f>
        <v/>
      </c>
      <c r="AV254" s="5" t="str">
        <f>IF(X254="","",IF(Y254="Y",(RarityBackground!$D$4*X254)*IF(Z254="Y",RarityBackground!$F$9,RarityBackground!$F$10),(RarityBackground!$D$3*X254)*IF(Z254="Y",RarityBackground!$F$9,RarityBackground!$F$10)))</f>
        <v/>
      </c>
      <c r="AW254" s="5" t="str">
        <f>IF(AA254="","",AA254*RarityBackground!$D$2)</f>
        <v/>
      </c>
      <c r="AX254" s="5" t="str">
        <f t="shared" si="2"/>
        <v/>
      </c>
      <c r="AY254" s="5" t="str">
        <f>IF(AC254="","",VLOOKUP(AC254,RarityBackground!$A$7:$B$17,2,0))</f>
        <v/>
      </c>
      <c r="AZ254" s="5" t="str">
        <f>IF(AD254="","",IF(AD254="Y",AY254*RarityBackground!$F$5,IF(AD254="N",AY254*(IF(RarityBackground!$F$3+(AE254-1)&gt;10,10,RarityBackground!$F$3+(AE254-1)))))-AY254)</f>
        <v/>
      </c>
      <c r="BA254" s="5" t="str">
        <f>IF(AF254="","",VLOOKUP(AF254,RarityBackground!$A$7:$B$17,2,0))</f>
        <v/>
      </c>
      <c r="BB254" s="5" t="str">
        <f>IF(AG254="","",IF(AG254="Y",BA254*RarityBackground!$F$5,IF(AG254="N",BA254*(IF(RarityBackground!$F$3+(AH254-1)&gt;10,10,RarityBackground!$F$3+(AH254-1)))))-BA254)</f>
        <v/>
      </c>
    </row>
    <row r="255" ht="15.75" customHeight="1">
      <c r="C255" s="6"/>
      <c r="D255" s="5" t="str">
        <f>IF(A255="","",ROUNDUP(SUM(AI255:BB255)*VLOOKUP(B255,RarityBackground!$A$1:$B$6,2,)*IF(C255="Yes",1,1.1),0))</f>
        <v/>
      </c>
      <c r="F255" s="7"/>
      <c r="I255" s="7"/>
      <c r="J255" s="7"/>
      <c r="K255" s="6"/>
      <c r="L255" s="8"/>
      <c r="M255" s="7"/>
      <c r="N255" s="6"/>
      <c r="O255" s="6"/>
      <c r="P255" s="6"/>
      <c r="Q255" s="8"/>
      <c r="R255" s="7"/>
      <c r="S255" s="7"/>
      <c r="T255" s="6"/>
      <c r="U255" s="6"/>
      <c r="V255" s="6"/>
      <c r="W255" s="6"/>
      <c r="X255" s="6"/>
      <c r="Y255" s="6"/>
      <c r="Z255" s="6"/>
      <c r="AA255" s="8"/>
      <c r="AB255" s="7"/>
      <c r="AC255" s="7"/>
      <c r="AD255" s="6"/>
      <c r="AE255" s="6"/>
      <c r="AF255" s="6"/>
      <c r="AG255" s="6"/>
      <c r="AH255" s="6"/>
      <c r="AI255" s="7" t="str">
        <f>IF(F255="","",F255+IF(G255="",0,VLOOKUP(G255,RarityBackground!$E$7:$F$9,2,0)))</f>
        <v/>
      </c>
      <c r="AJ255" s="5" t="str">
        <f>IF(H255="","",F255+IF(H255=1,RarityBackground!$F$1,IF(H255=2,RarityBackground!$F$1*3,IF(H255=3,RarityBackground!$F$1*6,"Error"))))</f>
        <v/>
      </c>
      <c r="AK255" s="5" t="str">
        <f>IF(I255="","",IF(I255=1,RarityBackground!$F$2,IF(I255=2,RarityBackground!$F$2*3,IF(I255=3,RarityBackground!$F$2*6,"Error"))))</f>
        <v/>
      </c>
      <c r="AL255" s="5" t="str">
        <f>IF(J255="","",ROUNDUP(RarityBackground!$F$6*VLOOKUP(J255, RarityBackground!$A$18:$B$27,2,0),-1))</f>
        <v/>
      </c>
      <c r="AM255" s="5" t="str">
        <f>IF(K255="","",IF(K255="N","",IF(K255="Y",ROUNDUP(RarityBackground!$F$6,-1),"")))</f>
        <v/>
      </c>
      <c r="AN255" s="5" t="str">
        <f>IF(L255="","",IF(L255=1,RarityBackground!$D$1,IF(L255=2,RarityBackground!$D$1*3,IF(L255=3,RarityBackground!$D$1*6,"Error"))))</f>
        <v/>
      </c>
      <c r="AO255" s="5" t="str">
        <f>IF(M255="","",VLOOKUP(M255,RarityBackground!$A$7:$B$17,2,0))</f>
        <v/>
      </c>
      <c r="AP255" s="5" t="str">
        <f>IF(N255="","",IF(N255="Y",AO255*RarityBackground!$F$5,IF(N255="N",AO255*(IF(RarityBackground!$F$3+(O255-1)&gt;10,10,RarityBackground!$F$3+(O255-1)))))-AO255)</f>
        <v/>
      </c>
      <c r="AQ255" s="5" t="str">
        <f t="shared" si="1"/>
        <v/>
      </c>
      <c r="AR255" s="5" t="str">
        <f>IF(Q255="","",Q255*RarityBackground!$D$5)</f>
        <v/>
      </c>
      <c r="AS255" s="5" t="str">
        <f>IF(R255="","",VLOOKUP(R255&amp;"Save1Minute", RarityBackground!$C$6:$D$20,2,0))</f>
        <v/>
      </c>
      <c r="AT255" s="5" t="str">
        <f>IF(S255="","",IF(T255="Y",ROUNDUP(S255*RarityBackground!$D$4,0),IF(T255="N",ROUNDUP(S255*RarityBackground!$D$3,0))))</f>
        <v/>
      </c>
      <c r="AU255" s="5" t="str">
        <f>IF(U255="","",IF(V255="Y",((RarityBackground!$D$4*U255)*(RarityBackground!$F$3+W255)),((RarityBackground!$D$3*U255)*(RarityBackground!$F$3+W255))))</f>
        <v/>
      </c>
      <c r="AV255" s="5" t="str">
        <f>IF(X255="","",IF(Y255="Y",(RarityBackground!$D$4*X255)*IF(Z255="Y",RarityBackground!$F$9,RarityBackground!$F$10),(RarityBackground!$D$3*X255)*IF(Z255="Y",RarityBackground!$F$9,RarityBackground!$F$10)))</f>
        <v/>
      </c>
      <c r="AW255" s="5" t="str">
        <f>IF(AA255="","",AA255*RarityBackground!$D$2)</f>
        <v/>
      </c>
      <c r="AX255" s="5" t="str">
        <f t="shared" si="2"/>
        <v/>
      </c>
      <c r="AY255" s="5" t="str">
        <f>IF(AC255="","",VLOOKUP(AC255,RarityBackground!$A$7:$B$17,2,0))</f>
        <v/>
      </c>
      <c r="AZ255" s="5" t="str">
        <f>IF(AD255="","",IF(AD255="Y",AY255*RarityBackground!$F$5,IF(AD255="N",AY255*(IF(RarityBackground!$F$3+(AE255-1)&gt;10,10,RarityBackground!$F$3+(AE255-1)))))-AY255)</f>
        <v/>
      </c>
      <c r="BA255" s="5" t="str">
        <f>IF(AF255="","",VLOOKUP(AF255,RarityBackground!$A$7:$B$17,2,0))</f>
        <v/>
      </c>
      <c r="BB255" s="5" t="str">
        <f>IF(AG255="","",IF(AG255="Y",BA255*RarityBackground!$F$5,IF(AG255="N",BA255*(IF(RarityBackground!$F$3+(AH255-1)&gt;10,10,RarityBackground!$F$3+(AH255-1)))))-BA255)</f>
        <v/>
      </c>
    </row>
    <row r="256" ht="15.75" customHeight="1">
      <c r="C256" s="6"/>
      <c r="D256" s="5" t="str">
        <f>IF(A256="","",ROUNDUP(SUM(AI256:BB256)*VLOOKUP(B256,RarityBackground!$A$1:$B$6,2,)*IF(C256="Yes",1,1.1),0))</f>
        <v/>
      </c>
      <c r="F256" s="7"/>
      <c r="I256" s="7"/>
      <c r="J256" s="7"/>
      <c r="K256" s="6"/>
      <c r="L256" s="8"/>
      <c r="M256" s="7"/>
      <c r="N256" s="6"/>
      <c r="O256" s="6"/>
      <c r="P256" s="6"/>
      <c r="Q256" s="8"/>
      <c r="R256" s="7"/>
      <c r="S256" s="7"/>
      <c r="T256" s="6"/>
      <c r="U256" s="6"/>
      <c r="V256" s="6"/>
      <c r="W256" s="6"/>
      <c r="X256" s="6"/>
      <c r="Y256" s="6"/>
      <c r="Z256" s="6"/>
      <c r="AA256" s="8"/>
      <c r="AB256" s="7"/>
      <c r="AC256" s="7"/>
      <c r="AD256" s="6"/>
      <c r="AE256" s="6"/>
      <c r="AF256" s="6"/>
      <c r="AG256" s="6"/>
      <c r="AH256" s="6"/>
      <c r="AI256" s="7" t="str">
        <f>IF(F256="","",F256+IF(G256="",0,VLOOKUP(G256,RarityBackground!$E$7:$F$9,2,0)))</f>
        <v/>
      </c>
      <c r="AJ256" s="5" t="str">
        <f>IF(H256="","",F256+IF(H256=1,RarityBackground!$F$1,IF(H256=2,RarityBackground!$F$1*3,IF(H256=3,RarityBackground!$F$1*6,"Error"))))</f>
        <v/>
      </c>
      <c r="AK256" s="5" t="str">
        <f>IF(I256="","",IF(I256=1,RarityBackground!$F$2,IF(I256=2,RarityBackground!$F$2*3,IF(I256=3,RarityBackground!$F$2*6,"Error"))))</f>
        <v/>
      </c>
      <c r="AL256" s="5" t="str">
        <f>IF(J256="","",ROUNDUP(RarityBackground!$F$6*VLOOKUP(J256, RarityBackground!$A$18:$B$27,2,0),-1))</f>
        <v/>
      </c>
      <c r="AM256" s="5" t="str">
        <f>IF(K256="","",IF(K256="N","",IF(K256="Y",ROUNDUP(RarityBackground!$F$6,-1),"")))</f>
        <v/>
      </c>
      <c r="AN256" s="5" t="str">
        <f>IF(L256="","",IF(L256=1,RarityBackground!$D$1,IF(L256=2,RarityBackground!$D$1*3,IF(L256=3,RarityBackground!$D$1*6,"Error"))))</f>
        <v/>
      </c>
      <c r="AO256" s="5" t="str">
        <f>IF(M256="","",VLOOKUP(M256,RarityBackground!$A$7:$B$17,2,0))</f>
        <v/>
      </c>
      <c r="AP256" s="5" t="str">
        <f>IF(N256="","",IF(N256="Y",AO256*RarityBackground!$F$5,IF(N256="N",AO256*(IF(RarityBackground!$F$3+(O256-1)&gt;10,10,RarityBackground!$F$3+(O256-1)))))-AO256)</f>
        <v/>
      </c>
      <c r="AQ256" s="5" t="str">
        <f t="shared" si="1"/>
        <v/>
      </c>
      <c r="AR256" s="5" t="str">
        <f>IF(Q256="","",Q256*RarityBackground!$D$5)</f>
        <v/>
      </c>
      <c r="AS256" s="5" t="str">
        <f>IF(R256="","",VLOOKUP(R256&amp;"Save1Minute", RarityBackground!$C$6:$D$20,2,0))</f>
        <v/>
      </c>
      <c r="AT256" s="5" t="str">
        <f>IF(S256="","",IF(T256="Y",ROUNDUP(S256*RarityBackground!$D$4,0),IF(T256="N",ROUNDUP(S256*RarityBackground!$D$3,0))))</f>
        <v/>
      </c>
      <c r="AU256" s="5" t="str">
        <f>IF(U256="","",IF(V256="Y",((RarityBackground!$D$4*U256)*(RarityBackground!$F$3+W256)),((RarityBackground!$D$3*U256)*(RarityBackground!$F$3+W256))))</f>
        <v/>
      </c>
      <c r="AV256" s="5" t="str">
        <f>IF(X256="","",IF(Y256="Y",(RarityBackground!$D$4*X256)*IF(Z256="Y",RarityBackground!$F$9,RarityBackground!$F$10),(RarityBackground!$D$3*X256)*IF(Z256="Y",RarityBackground!$F$9,RarityBackground!$F$10)))</f>
        <v/>
      </c>
      <c r="AW256" s="5" t="str">
        <f>IF(AA256="","",AA256*RarityBackground!$D$2)</f>
        <v/>
      </c>
      <c r="AX256" s="5" t="str">
        <f t="shared" si="2"/>
        <v/>
      </c>
      <c r="AY256" s="5" t="str">
        <f>IF(AC256="","",VLOOKUP(AC256,RarityBackground!$A$7:$B$17,2,0))</f>
        <v/>
      </c>
      <c r="AZ256" s="5" t="str">
        <f>IF(AD256="","",IF(AD256="Y",AY256*RarityBackground!$F$5,IF(AD256="N",AY256*(IF(RarityBackground!$F$3+(AE256-1)&gt;10,10,RarityBackground!$F$3+(AE256-1)))))-AY256)</f>
        <v/>
      </c>
      <c r="BA256" s="5" t="str">
        <f>IF(AF256="","",VLOOKUP(AF256,RarityBackground!$A$7:$B$17,2,0))</f>
        <v/>
      </c>
      <c r="BB256" s="5" t="str">
        <f>IF(AG256="","",IF(AG256="Y",BA256*RarityBackground!$F$5,IF(AG256="N",BA256*(IF(RarityBackground!$F$3+(AH256-1)&gt;10,10,RarityBackground!$F$3+(AH256-1)))))-BA256)</f>
        <v/>
      </c>
    </row>
    <row r="257" ht="15.75" customHeight="1">
      <c r="C257" s="6"/>
      <c r="D257" s="5" t="str">
        <f>IF(A257="","",ROUNDUP(SUM(AI257:BB257)*VLOOKUP(B257,RarityBackground!$A$1:$B$6,2,)*IF(C257="Yes",1,1.1),0))</f>
        <v/>
      </c>
      <c r="F257" s="7"/>
      <c r="I257" s="7"/>
      <c r="J257" s="7"/>
      <c r="K257" s="6"/>
      <c r="L257" s="8"/>
      <c r="M257" s="7"/>
      <c r="N257" s="6"/>
      <c r="O257" s="6"/>
      <c r="P257" s="6"/>
      <c r="Q257" s="8"/>
      <c r="R257" s="7"/>
      <c r="S257" s="7"/>
      <c r="T257" s="6"/>
      <c r="U257" s="6"/>
      <c r="V257" s="6"/>
      <c r="W257" s="6"/>
      <c r="X257" s="6"/>
      <c r="Y257" s="6"/>
      <c r="Z257" s="6"/>
      <c r="AA257" s="8"/>
      <c r="AB257" s="7"/>
      <c r="AC257" s="7"/>
      <c r="AD257" s="6"/>
      <c r="AE257" s="6"/>
      <c r="AF257" s="6"/>
      <c r="AG257" s="6"/>
      <c r="AH257" s="6"/>
      <c r="AI257" s="7" t="str">
        <f>IF(F257="","",F257+IF(G257="",0,VLOOKUP(G257,RarityBackground!$E$7:$F$9,2,0)))</f>
        <v/>
      </c>
      <c r="AJ257" s="5" t="str">
        <f>IF(H257="","",F257+IF(H257=1,RarityBackground!$F$1,IF(H257=2,RarityBackground!$F$1*3,IF(H257=3,RarityBackground!$F$1*6,"Error"))))</f>
        <v/>
      </c>
      <c r="AK257" s="5" t="str">
        <f>IF(I257="","",IF(I257=1,RarityBackground!$F$2,IF(I257=2,RarityBackground!$F$2*3,IF(I257=3,RarityBackground!$F$2*6,"Error"))))</f>
        <v/>
      </c>
      <c r="AL257" s="5" t="str">
        <f>IF(J257="","",ROUNDUP(RarityBackground!$F$6*VLOOKUP(J257, RarityBackground!$A$18:$B$27,2,0),-1))</f>
        <v/>
      </c>
      <c r="AM257" s="5" t="str">
        <f>IF(K257="","",IF(K257="N","",IF(K257="Y",ROUNDUP(RarityBackground!$F$6,-1),"")))</f>
        <v/>
      </c>
      <c r="AN257" s="5" t="str">
        <f>IF(L257="","",IF(L257=1,RarityBackground!$D$1,IF(L257=2,RarityBackground!$D$1*3,IF(L257=3,RarityBackground!$D$1*6,"Error"))))</f>
        <v/>
      </c>
      <c r="AO257" s="5" t="str">
        <f>IF(M257="","",VLOOKUP(M257,RarityBackground!$A$7:$B$17,2,0))</f>
        <v/>
      </c>
      <c r="AP257" s="5" t="str">
        <f>IF(N257="","",IF(N257="Y",AO257*RarityBackground!$F$5,IF(N257="N",AO257*(IF(RarityBackground!$F$3+(O257-1)&gt;10,10,RarityBackground!$F$3+(O257-1)))))-AO257)</f>
        <v/>
      </c>
      <c r="AQ257" s="5" t="str">
        <f t="shared" si="1"/>
        <v/>
      </c>
      <c r="AR257" s="5" t="str">
        <f>IF(Q257="","",Q257*RarityBackground!$D$5)</f>
        <v/>
      </c>
      <c r="AS257" s="5" t="str">
        <f>IF(R257="","",VLOOKUP(R257&amp;"Save1Minute", RarityBackground!$C$6:$D$20,2,0))</f>
        <v/>
      </c>
      <c r="AT257" s="5" t="str">
        <f>IF(S257="","",IF(T257="Y",ROUNDUP(S257*RarityBackground!$D$4,0),IF(T257="N",ROUNDUP(S257*RarityBackground!$D$3,0))))</f>
        <v/>
      </c>
      <c r="AU257" s="5" t="str">
        <f>IF(U257="","",IF(V257="Y",((RarityBackground!$D$4*U257)*(RarityBackground!$F$3+W257)),((RarityBackground!$D$3*U257)*(RarityBackground!$F$3+W257))))</f>
        <v/>
      </c>
      <c r="AV257" s="5" t="str">
        <f>IF(X257="","",IF(Y257="Y",(RarityBackground!$D$4*X257)*IF(Z257="Y",RarityBackground!$F$9,RarityBackground!$F$10),(RarityBackground!$D$3*X257)*IF(Z257="Y",RarityBackground!$F$9,RarityBackground!$F$10)))</f>
        <v/>
      </c>
      <c r="AW257" s="5" t="str">
        <f>IF(AA257="","",AA257*RarityBackground!$D$2)</f>
        <v/>
      </c>
      <c r="AX257" s="5" t="str">
        <f t="shared" si="2"/>
        <v/>
      </c>
      <c r="AY257" s="5" t="str">
        <f>IF(AC257="","",VLOOKUP(AC257,RarityBackground!$A$7:$B$17,2,0))</f>
        <v/>
      </c>
      <c r="AZ257" s="5" t="str">
        <f>IF(AD257="","",IF(AD257="Y",AY257*RarityBackground!$F$5,IF(AD257="N",AY257*(IF(RarityBackground!$F$3+(AE257-1)&gt;10,10,RarityBackground!$F$3+(AE257-1)))))-AY257)</f>
        <v/>
      </c>
      <c r="BA257" s="5" t="str">
        <f>IF(AF257="","",VLOOKUP(AF257,RarityBackground!$A$7:$B$17,2,0))</f>
        <v/>
      </c>
      <c r="BB257" s="5" t="str">
        <f>IF(AG257="","",IF(AG257="Y",BA257*RarityBackground!$F$5,IF(AG257="N",BA257*(IF(RarityBackground!$F$3+(AH257-1)&gt;10,10,RarityBackground!$F$3+(AH257-1)))))-BA257)</f>
        <v/>
      </c>
    </row>
    <row r="258" ht="15.75" customHeight="1">
      <c r="C258" s="6"/>
      <c r="D258" s="5" t="str">
        <f>IF(A258="","",ROUNDUP(SUM(AI258:BB258)*VLOOKUP(B258,RarityBackground!$A$1:$B$6,2,)*IF(C258="Yes",1,1.1),0))</f>
        <v/>
      </c>
      <c r="F258" s="7"/>
      <c r="I258" s="7"/>
      <c r="J258" s="7"/>
      <c r="K258" s="6"/>
      <c r="L258" s="8"/>
      <c r="M258" s="7"/>
      <c r="N258" s="6"/>
      <c r="O258" s="6"/>
      <c r="P258" s="6"/>
      <c r="Q258" s="8"/>
      <c r="R258" s="7"/>
      <c r="S258" s="7"/>
      <c r="T258" s="6"/>
      <c r="U258" s="6"/>
      <c r="V258" s="6"/>
      <c r="W258" s="6"/>
      <c r="X258" s="6"/>
      <c r="Y258" s="6"/>
      <c r="Z258" s="6"/>
      <c r="AA258" s="8"/>
      <c r="AB258" s="7"/>
      <c r="AC258" s="7"/>
      <c r="AD258" s="6"/>
      <c r="AE258" s="6"/>
      <c r="AF258" s="6"/>
      <c r="AG258" s="6"/>
      <c r="AH258" s="6"/>
      <c r="AI258" s="7" t="str">
        <f>IF(F258="","",F258+IF(G258="",0,VLOOKUP(G258,RarityBackground!$E$7:$F$9,2,0)))</f>
        <v/>
      </c>
      <c r="AJ258" s="5" t="str">
        <f>IF(H258="","",F258+IF(H258=1,RarityBackground!$F$1,IF(H258=2,RarityBackground!$F$1*3,IF(H258=3,RarityBackground!$F$1*6,"Error"))))</f>
        <v/>
      </c>
      <c r="AK258" s="5" t="str">
        <f>IF(I258="","",IF(I258=1,RarityBackground!$F$2,IF(I258=2,RarityBackground!$F$2*3,IF(I258=3,RarityBackground!$F$2*6,"Error"))))</f>
        <v/>
      </c>
      <c r="AL258" s="5" t="str">
        <f>IF(J258="","",ROUNDUP(RarityBackground!$F$6*VLOOKUP(J258, RarityBackground!$A$18:$B$27,2,0),-1))</f>
        <v/>
      </c>
      <c r="AM258" s="5" t="str">
        <f>IF(K258="","",IF(K258="N","",IF(K258="Y",ROUNDUP(RarityBackground!$F$6,-1),"")))</f>
        <v/>
      </c>
      <c r="AN258" s="5" t="str">
        <f>IF(L258="","",IF(L258=1,RarityBackground!$D$1,IF(L258=2,RarityBackground!$D$1*3,IF(L258=3,RarityBackground!$D$1*6,"Error"))))</f>
        <v/>
      </c>
      <c r="AO258" s="5" t="str">
        <f>IF(M258="","",VLOOKUP(M258,RarityBackground!$A$7:$B$17,2,0))</f>
        <v/>
      </c>
      <c r="AP258" s="5" t="str">
        <f>IF(N258="","",IF(N258="Y",AO258*RarityBackground!$F$5,IF(N258="N",AO258*(IF(RarityBackground!$F$3+(O258-1)&gt;10,10,RarityBackground!$F$3+(O258-1)))))-AO258)</f>
        <v/>
      </c>
      <c r="AQ258" s="5" t="str">
        <f t="shared" si="1"/>
        <v/>
      </c>
      <c r="AR258" s="5" t="str">
        <f>IF(Q258="","",Q258*RarityBackground!$D$5)</f>
        <v/>
      </c>
      <c r="AS258" s="5" t="str">
        <f>IF(R258="","",VLOOKUP(R258&amp;"Save1Minute", RarityBackground!$C$6:$D$20,2,0))</f>
        <v/>
      </c>
      <c r="AT258" s="5" t="str">
        <f>IF(S258="","",IF(T258="Y",ROUNDUP(S258*RarityBackground!$D$4,0),IF(T258="N",ROUNDUP(S258*RarityBackground!$D$3,0))))</f>
        <v/>
      </c>
      <c r="AU258" s="5" t="str">
        <f>IF(U258="","",IF(V258="Y",((RarityBackground!$D$4*U258)*(RarityBackground!$F$3+W258)),((RarityBackground!$D$3*U258)*(RarityBackground!$F$3+W258))))</f>
        <v/>
      </c>
      <c r="AV258" s="5" t="str">
        <f>IF(X258="","",IF(Y258="Y",(RarityBackground!$D$4*X258)*IF(Z258="Y",RarityBackground!$F$9,RarityBackground!$F$10),(RarityBackground!$D$3*X258)*IF(Z258="Y",RarityBackground!$F$9,RarityBackground!$F$10)))</f>
        <v/>
      </c>
      <c r="AW258" s="5" t="str">
        <f>IF(AA258="","",AA258*RarityBackground!$D$2)</f>
        <v/>
      </c>
      <c r="AX258" s="5" t="str">
        <f t="shared" si="2"/>
        <v/>
      </c>
      <c r="AY258" s="5" t="str">
        <f>IF(AC258="","",VLOOKUP(AC258,RarityBackground!$A$7:$B$17,2,0))</f>
        <v/>
      </c>
      <c r="AZ258" s="5" t="str">
        <f>IF(AD258="","",IF(AD258="Y",AY258*RarityBackground!$F$5,IF(AD258="N",AY258*(IF(RarityBackground!$F$3+(AE258-1)&gt;10,10,RarityBackground!$F$3+(AE258-1)))))-AY258)</f>
        <v/>
      </c>
      <c r="BA258" s="5" t="str">
        <f>IF(AF258="","",VLOOKUP(AF258,RarityBackground!$A$7:$B$17,2,0))</f>
        <v/>
      </c>
      <c r="BB258" s="5" t="str">
        <f>IF(AG258="","",IF(AG258="Y",BA258*RarityBackground!$F$5,IF(AG258="N",BA258*(IF(RarityBackground!$F$3+(AH258-1)&gt;10,10,RarityBackground!$F$3+(AH258-1)))))-BA258)</f>
        <v/>
      </c>
    </row>
    <row r="259" ht="15.75" customHeight="1">
      <c r="C259" s="6"/>
      <c r="D259" s="5" t="str">
        <f>IF(A259="","",ROUNDUP(SUM(AI259:BB259)*VLOOKUP(B259,RarityBackground!$A$1:$B$6,2,)*IF(C259="Yes",1,1.1),0))</f>
        <v/>
      </c>
      <c r="F259" s="7"/>
      <c r="I259" s="7"/>
      <c r="J259" s="7"/>
      <c r="K259" s="6"/>
      <c r="L259" s="8"/>
      <c r="M259" s="7"/>
      <c r="N259" s="6"/>
      <c r="O259" s="6"/>
      <c r="P259" s="6"/>
      <c r="Q259" s="8"/>
      <c r="R259" s="7"/>
      <c r="S259" s="7"/>
      <c r="T259" s="6"/>
      <c r="U259" s="6"/>
      <c r="V259" s="6"/>
      <c r="W259" s="6"/>
      <c r="X259" s="6"/>
      <c r="Y259" s="6"/>
      <c r="Z259" s="6"/>
      <c r="AA259" s="8"/>
      <c r="AB259" s="7"/>
      <c r="AC259" s="7"/>
      <c r="AD259" s="6"/>
      <c r="AE259" s="6"/>
      <c r="AF259" s="6"/>
      <c r="AG259" s="6"/>
      <c r="AH259" s="6"/>
      <c r="AI259" s="7" t="str">
        <f>IF(F259="","",F259+IF(G259="",0,VLOOKUP(G259,RarityBackground!$E$7:$F$9,2,0)))</f>
        <v/>
      </c>
      <c r="AJ259" s="5" t="str">
        <f>IF(H259="","",F259+IF(H259=1,RarityBackground!$F$1,IF(H259=2,RarityBackground!$F$1*3,IF(H259=3,RarityBackground!$F$1*6,"Error"))))</f>
        <v/>
      </c>
      <c r="AK259" s="5" t="str">
        <f>IF(I259="","",IF(I259=1,RarityBackground!$F$2,IF(I259=2,RarityBackground!$F$2*3,IF(I259=3,RarityBackground!$F$2*6,"Error"))))</f>
        <v/>
      </c>
      <c r="AL259" s="5" t="str">
        <f>IF(J259="","",ROUNDUP(RarityBackground!$F$6*VLOOKUP(J259, RarityBackground!$A$18:$B$27,2,0),-1))</f>
        <v/>
      </c>
      <c r="AM259" s="5" t="str">
        <f>IF(K259="","",IF(K259="N","",IF(K259="Y",ROUNDUP(RarityBackground!$F$6,-1),"")))</f>
        <v/>
      </c>
      <c r="AN259" s="5" t="str">
        <f>IF(L259="","",IF(L259=1,RarityBackground!$D$1,IF(L259=2,RarityBackground!$D$1*3,IF(L259=3,RarityBackground!$D$1*6,"Error"))))</f>
        <v/>
      </c>
      <c r="AO259" s="5" t="str">
        <f>IF(M259="","",VLOOKUP(M259,RarityBackground!$A$7:$B$17,2,0))</f>
        <v/>
      </c>
      <c r="AP259" s="5" t="str">
        <f>IF(N259="","",IF(N259="Y",AO259*RarityBackground!$F$5,IF(N259="N",AO259*(IF(RarityBackground!$F$3+(O259-1)&gt;10,10,RarityBackground!$F$3+(O259-1)))))-AO259)</f>
        <v/>
      </c>
      <c r="AQ259" s="5" t="str">
        <f t="shared" si="1"/>
        <v/>
      </c>
      <c r="AR259" s="5" t="str">
        <f>IF(Q259="","",Q259*RarityBackground!$D$5)</f>
        <v/>
      </c>
      <c r="AS259" s="5" t="str">
        <f>IF(R259="","",VLOOKUP(R259&amp;"Save1Minute", RarityBackground!$C$6:$D$20,2,0))</f>
        <v/>
      </c>
      <c r="AT259" s="5" t="str">
        <f>IF(S259="","",IF(T259="Y",ROUNDUP(S259*RarityBackground!$D$4,0),IF(T259="N",ROUNDUP(S259*RarityBackground!$D$3,0))))</f>
        <v/>
      </c>
      <c r="AU259" s="5" t="str">
        <f>IF(U259="","",IF(V259="Y",((RarityBackground!$D$4*U259)*(RarityBackground!$F$3+W259)),((RarityBackground!$D$3*U259)*(RarityBackground!$F$3+W259))))</f>
        <v/>
      </c>
      <c r="AV259" s="5" t="str">
        <f>IF(X259="","",IF(Y259="Y",(RarityBackground!$D$4*X259)*IF(Z259="Y",RarityBackground!$F$9,RarityBackground!$F$10),(RarityBackground!$D$3*X259)*IF(Z259="Y",RarityBackground!$F$9,RarityBackground!$F$10)))</f>
        <v/>
      </c>
      <c r="AW259" s="5" t="str">
        <f>IF(AA259="","",AA259*RarityBackground!$D$2)</f>
        <v/>
      </c>
      <c r="AX259" s="5" t="str">
        <f t="shared" si="2"/>
        <v/>
      </c>
      <c r="AY259" s="5" t="str">
        <f>IF(AC259="","",VLOOKUP(AC259,RarityBackground!$A$7:$B$17,2,0))</f>
        <v/>
      </c>
      <c r="AZ259" s="5" t="str">
        <f>IF(AD259="","",IF(AD259="Y",AY259*RarityBackground!$F$5,IF(AD259="N",AY259*(IF(RarityBackground!$F$3+(AE259-1)&gt;10,10,RarityBackground!$F$3+(AE259-1)))))-AY259)</f>
        <v/>
      </c>
      <c r="BA259" s="5" t="str">
        <f>IF(AF259="","",VLOOKUP(AF259,RarityBackground!$A$7:$B$17,2,0))</f>
        <v/>
      </c>
      <c r="BB259" s="5" t="str">
        <f>IF(AG259="","",IF(AG259="Y",BA259*RarityBackground!$F$5,IF(AG259="N",BA259*(IF(RarityBackground!$F$3+(AH259-1)&gt;10,10,RarityBackground!$F$3+(AH259-1)))))-BA259)</f>
        <v/>
      </c>
    </row>
    <row r="260" ht="15.75" customHeight="1">
      <c r="C260" s="6"/>
      <c r="D260" s="5" t="str">
        <f>IF(A260="","",ROUNDUP(SUM(AI260:BB260)*VLOOKUP(B260,RarityBackground!$A$1:$B$6,2,)*IF(C260="Yes",1,1.1),0))</f>
        <v/>
      </c>
      <c r="F260" s="7"/>
      <c r="I260" s="7"/>
      <c r="J260" s="7"/>
      <c r="K260" s="6"/>
      <c r="L260" s="8"/>
      <c r="M260" s="7"/>
      <c r="N260" s="6"/>
      <c r="O260" s="6"/>
      <c r="P260" s="6"/>
      <c r="Q260" s="8"/>
      <c r="R260" s="7"/>
      <c r="S260" s="7"/>
      <c r="T260" s="6"/>
      <c r="U260" s="6"/>
      <c r="V260" s="6"/>
      <c r="W260" s="6"/>
      <c r="X260" s="6"/>
      <c r="Y260" s="6"/>
      <c r="Z260" s="6"/>
      <c r="AA260" s="8"/>
      <c r="AB260" s="7"/>
      <c r="AC260" s="7"/>
      <c r="AD260" s="6"/>
      <c r="AE260" s="6"/>
      <c r="AF260" s="6"/>
      <c r="AG260" s="6"/>
      <c r="AH260" s="6"/>
      <c r="AI260" s="7" t="str">
        <f>IF(F260="","",F260+IF(G260="",0,VLOOKUP(G260,RarityBackground!$E$7:$F$9,2,0)))</f>
        <v/>
      </c>
      <c r="AJ260" s="5" t="str">
        <f>IF(H260="","",F260+IF(H260=1,RarityBackground!$F$1,IF(H260=2,RarityBackground!$F$1*3,IF(H260=3,RarityBackground!$F$1*6,"Error"))))</f>
        <v/>
      </c>
      <c r="AK260" s="5" t="str">
        <f>IF(I260="","",IF(I260=1,RarityBackground!$F$2,IF(I260=2,RarityBackground!$F$2*3,IF(I260=3,RarityBackground!$F$2*6,"Error"))))</f>
        <v/>
      </c>
      <c r="AL260" s="5" t="str">
        <f>IF(J260="","",ROUNDUP(RarityBackground!$F$6*VLOOKUP(J260, RarityBackground!$A$18:$B$27,2,0),-1))</f>
        <v/>
      </c>
      <c r="AM260" s="5" t="str">
        <f>IF(K260="","",IF(K260="N","",IF(K260="Y",ROUNDUP(RarityBackground!$F$6,-1),"")))</f>
        <v/>
      </c>
      <c r="AN260" s="5" t="str">
        <f>IF(L260="","",IF(L260=1,RarityBackground!$D$1,IF(L260=2,RarityBackground!$D$1*3,IF(L260=3,RarityBackground!$D$1*6,"Error"))))</f>
        <v/>
      </c>
      <c r="AO260" s="5" t="str">
        <f>IF(M260="","",VLOOKUP(M260,RarityBackground!$A$7:$B$17,2,0))</f>
        <v/>
      </c>
      <c r="AP260" s="5" t="str">
        <f>IF(N260="","",IF(N260="Y",AO260*RarityBackground!$F$5,IF(N260="N",AO260*(IF(RarityBackground!$F$3+(O260-1)&gt;10,10,RarityBackground!$F$3+(O260-1)))))-AO260)</f>
        <v/>
      </c>
      <c r="AQ260" s="5" t="str">
        <f t="shared" si="1"/>
        <v/>
      </c>
      <c r="AR260" s="5" t="str">
        <f>IF(Q260="","",Q260*RarityBackground!$D$5)</f>
        <v/>
      </c>
      <c r="AS260" s="5" t="str">
        <f>IF(R260="","",VLOOKUP(R260&amp;"Save1Minute", RarityBackground!$C$6:$D$20,2,0))</f>
        <v/>
      </c>
      <c r="AT260" s="5" t="str">
        <f>IF(S260="","",IF(T260="Y",ROUNDUP(S260*RarityBackground!$D$4,0),IF(T260="N",ROUNDUP(S260*RarityBackground!$D$3,0))))</f>
        <v/>
      </c>
      <c r="AU260" s="5" t="str">
        <f>IF(U260="","",IF(V260="Y",((RarityBackground!$D$4*U260)*(RarityBackground!$F$3+W260)),((RarityBackground!$D$3*U260)*(RarityBackground!$F$3+W260))))</f>
        <v/>
      </c>
      <c r="AV260" s="5" t="str">
        <f>IF(X260="","",IF(Y260="Y",(RarityBackground!$D$4*X260)*IF(Z260="Y",RarityBackground!$F$9,RarityBackground!$F$10),(RarityBackground!$D$3*X260)*IF(Z260="Y",RarityBackground!$F$9,RarityBackground!$F$10)))</f>
        <v/>
      </c>
      <c r="AW260" s="5" t="str">
        <f>IF(AA260="","",AA260*RarityBackground!$D$2)</f>
        <v/>
      </c>
      <c r="AX260" s="5" t="str">
        <f t="shared" si="2"/>
        <v/>
      </c>
      <c r="AY260" s="5" t="str">
        <f>IF(AC260="","",VLOOKUP(AC260,RarityBackground!$A$7:$B$17,2,0))</f>
        <v/>
      </c>
      <c r="AZ260" s="5" t="str">
        <f>IF(AD260="","",IF(AD260="Y",AY260*RarityBackground!$F$5,IF(AD260="N",AY260*(IF(RarityBackground!$F$3+(AE260-1)&gt;10,10,RarityBackground!$F$3+(AE260-1)))))-AY260)</f>
        <v/>
      </c>
      <c r="BA260" s="5" t="str">
        <f>IF(AF260="","",VLOOKUP(AF260,RarityBackground!$A$7:$B$17,2,0))</f>
        <v/>
      </c>
      <c r="BB260" s="5" t="str">
        <f>IF(AG260="","",IF(AG260="Y",BA260*RarityBackground!$F$5,IF(AG260="N",BA260*(IF(RarityBackground!$F$3+(AH260-1)&gt;10,10,RarityBackground!$F$3+(AH260-1)))))-BA260)</f>
        <v/>
      </c>
    </row>
    <row r="261" ht="15.75" customHeight="1">
      <c r="C261" s="6"/>
      <c r="D261" s="5" t="str">
        <f>IF(A261="","",ROUNDUP(SUM(AI261:BB261)*VLOOKUP(B261,RarityBackground!$A$1:$B$6,2,)*IF(C261="Yes",1,1.1),0))</f>
        <v/>
      </c>
      <c r="F261" s="7"/>
      <c r="I261" s="7"/>
      <c r="J261" s="7"/>
      <c r="K261" s="6"/>
      <c r="L261" s="8"/>
      <c r="M261" s="7"/>
      <c r="N261" s="6"/>
      <c r="O261" s="6"/>
      <c r="P261" s="6"/>
      <c r="Q261" s="8"/>
      <c r="R261" s="7"/>
      <c r="S261" s="7"/>
      <c r="T261" s="6"/>
      <c r="U261" s="6"/>
      <c r="V261" s="6"/>
      <c r="W261" s="6"/>
      <c r="X261" s="6"/>
      <c r="Y261" s="6"/>
      <c r="Z261" s="6"/>
      <c r="AA261" s="8"/>
      <c r="AB261" s="7"/>
      <c r="AC261" s="7"/>
      <c r="AD261" s="6"/>
      <c r="AE261" s="6"/>
      <c r="AF261" s="6"/>
      <c r="AG261" s="6"/>
      <c r="AH261" s="6"/>
      <c r="AI261" s="7" t="str">
        <f>IF(F261="","",F261+IF(G261="",0,VLOOKUP(G261,RarityBackground!$E$7:$F$9,2,0)))</f>
        <v/>
      </c>
      <c r="AJ261" s="5" t="str">
        <f>IF(H261="","",F261+IF(H261=1,RarityBackground!$F$1,IF(H261=2,RarityBackground!$F$1*3,IF(H261=3,RarityBackground!$F$1*6,"Error"))))</f>
        <v/>
      </c>
      <c r="AK261" s="5" t="str">
        <f>IF(I261="","",IF(I261=1,RarityBackground!$F$2,IF(I261=2,RarityBackground!$F$2*3,IF(I261=3,RarityBackground!$F$2*6,"Error"))))</f>
        <v/>
      </c>
      <c r="AL261" s="5" t="str">
        <f>IF(J261="","",ROUNDUP(RarityBackground!$F$6*VLOOKUP(J261, RarityBackground!$A$18:$B$27,2,0),-1))</f>
        <v/>
      </c>
      <c r="AM261" s="5" t="str">
        <f>IF(K261="","",IF(K261="N","",IF(K261="Y",ROUNDUP(RarityBackground!$F$6,-1),"")))</f>
        <v/>
      </c>
      <c r="AN261" s="5" t="str">
        <f>IF(L261="","",IF(L261=1,RarityBackground!$D$1,IF(L261=2,RarityBackground!$D$1*3,IF(L261=3,RarityBackground!$D$1*6,"Error"))))</f>
        <v/>
      </c>
      <c r="AO261" s="5" t="str">
        <f>IF(M261="","",VLOOKUP(M261,RarityBackground!$A$7:$B$17,2,0))</f>
        <v/>
      </c>
      <c r="AP261" s="5" t="str">
        <f>IF(N261="","",IF(N261="Y",AO261*RarityBackground!$F$5,IF(N261="N",AO261*(IF(RarityBackground!$F$3+(O261-1)&gt;10,10,RarityBackground!$F$3+(O261-1)))))-AO261)</f>
        <v/>
      </c>
      <c r="AQ261" s="5" t="str">
        <f t="shared" si="1"/>
        <v/>
      </c>
      <c r="AR261" s="5" t="str">
        <f>IF(Q261="","",Q261*RarityBackground!$D$5)</f>
        <v/>
      </c>
      <c r="AS261" s="5" t="str">
        <f>IF(R261="","",VLOOKUP(R261&amp;"Save1Minute", RarityBackground!$C$6:$D$20,2,0))</f>
        <v/>
      </c>
      <c r="AT261" s="5" t="str">
        <f>IF(S261="","",IF(T261="Y",ROUNDUP(S261*RarityBackground!$D$4,0),IF(T261="N",ROUNDUP(S261*RarityBackground!$D$3,0))))</f>
        <v/>
      </c>
      <c r="AU261" s="5" t="str">
        <f>IF(U261="","",IF(V261="Y",((RarityBackground!$D$4*U261)*(RarityBackground!$F$3+W261)),((RarityBackground!$D$3*U261)*(RarityBackground!$F$3+W261))))</f>
        <v/>
      </c>
      <c r="AV261" s="5" t="str">
        <f>IF(X261="","",IF(Y261="Y",(RarityBackground!$D$4*X261)*IF(Z261="Y",RarityBackground!$F$9,RarityBackground!$F$10),(RarityBackground!$D$3*X261)*IF(Z261="Y",RarityBackground!$F$9,RarityBackground!$F$10)))</f>
        <v/>
      </c>
      <c r="AW261" s="5" t="str">
        <f>IF(AA261="","",AA261*RarityBackground!$D$2)</f>
        <v/>
      </c>
      <c r="AX261" s="5" t="str">
        <f t="shared" si="2"/>
        <v/>
      </c>
      <c r="AY261" s="5" t="str">
        <f>IF(AC261="","",VLOOKUP(AC261,RarityBackground!$A$7:$B$17,2,0))</f>
        <v/>
      </c>
      <c r="AZ261" s="5" t="str">
        <f>IF(AD261="","",IF(AD261="Y",AY261*RarityBackground!$F$5,IF(AD261="N",AY261*(IF(RarityBackground!$F$3+(AE261-1)&gt;10,10,RarityBackground!$F$3+(AE261-1)))))-AY261)</f>
        <v/>
      </c>
      <c r="BA261" s="5" t="str">
        <f>IF(AF261="","",VLOOKUP(AF261,RarityBackground!$A$7:$B$17,2,0))</f>
        <v/>
      </c>
      <c r="BB261" s="5" t="str">
        <f>IF(AG261="","",IF(AG261="Y",BA261*RarityBackground!$F$5,IF(AG261="N",BA261*(IF(RarityBackground!$F$3+(AH261-1)&gt;10,10,RarityBackground!$F$3+(AH261-1)))))-BA261)</f>
        <v/>
      </c>
    </row>
    <row r="262" ht="15.75" customHeight="1">
      <c r="C262" s="6"/>
      <c r="D262" s="5" t="str">
        <f>IF(A262="","",ROUNDUP(SUM(AI262:BB262)*VLOOKUP(B262,RarityBackground!$A$1:$B$6,2,)*IF(C262="Yes",1,1.1),0))</f>
        <v/>
      </c>
      <c r="F262" s="7"/>
      <c r="I262" s="7"/>
      <c r="J262" s="7"/>
      <c r="K262" s="6"/>
      <c r="L262" s="8"/>
      <c r="M262" s="7"/>
      <c r="N262" s="6"/>
      <c r="O262" s="6"/>
      <c r="P262" s="6"/>
      <c r="Q262" s="8"/>
      <c r="R262" s="7"/>
      <c r="S262" s="7"/>
      <c r="T262" s="6"/>
      <c r="U262" s="6"/>
      <c r="V262" s="6"/>
      <c r="W262" s="6"/>
      <c r="X262" s="6"/>
      <c r="Y262" s="6"/>
      <c r="Z262" s="6"/>
      <c r="AA262" s="8"/>
      <c r="AB262" s="7"/>
      <c r="AC262" s="7"/>
      <c r="AD262" s="6"/>
      <c r="AE262" s="6"/>
      <c r="AF262" s="6"/>
      <c r="AG262" s="6"/>
      <c r="AH262" s="6"/>
      <c r="AI262" s="7" t="str">
        <f>IF(F262="","",F262+IF(G262="",0,VLOOKUP(G262,RarityBackground!$E$7:$F$9,2,0)))</f>
        <v/>
      </c>
      <c r="AJ262" s="5" t="str">
        <f>IF(H262="","",F262+IF(H262=1,RarityBackground!$F$1,IF(H262=2,RarityBackground!$F$1*3,IF(H262=3,RarityBackground!$F$1*6,"Error"))))</f>
        <v/>
      </c>
      <c r="AK262" s="5" t="str">
        <f>IF(I262="","",IF(I262=1,RarityBackground!$F$2,IF(I262=2,RarityBackground!$F$2*3,IF(I262=3,RarityBackground!$F$2*6,"Error"))))</f>
        <v/>
      </c>
      <c r="AL262" s="5" t="str">
        <f>IF(J262="","",ROUNDUP(RarityBackground!$F$6*VLOOKUP(J262, RarityBackground!$A$18:$B$27,2,0),-1))</f>
        <v/>
      </c>
      <c r="AM262" s="5" t="str">
        <f>IF(K262="","",IF(K262="N","",IF(K262="Y",ROUNDUP(RarityBackground!$F$6,-1),"")))</f>
        <v/>
      </c>
      <c r="AN262" s="5" t="str">
        <f>IF(L262="","",IF(L262=1,RarityBackground!$D$1,IF(L262=2,RarityBackground!$D$1*3,IF(L262=3,RarityBackground!$D$1*6,"Error"))))</f>
        <v/>
      </c>
      <c r="AO262" s="5" t="str">
        <f>IF(M262="","",VLOOKUP(M262,RarityBackground!$A$7:$B$17,2,0))</f>
        <v/>
      </c>
      <c r="AP262" s="5" t="str">
        <f>IF(N262="","",IF(N262="Y",AO262*RarityBackground!$F$5,IF(N262="N",AO262*(IF(RarityBackground!$F$3+(O262-1)&gt;10,10,RarityBackground!$F$3+(O262-1)))))-AO262)</f>
        <v/>
      </c>
      <c r="AQ262" s="5" t="str">
        <f t="shared" si="1"/>
        <v/>
      </c>
      <c r="AR262" s="5" t="str">
        <f>IF(Q262="","",Q262*RarityBackground!$D$5)</f>
        <v/>
      </c>
      <c r="AS262" s="5" t="str">
        <f>IF(R262="","",VLOOKUP(R262&amp;"Save1Minute", RarityBackground!$C$6:$D$20,2,0))</f>
        <v/>
      </c>
      <c r="AT262" s="5" t="str">
        <f>IF(S262="","",IF(T262="Y",ROUNDUP(S262*RarityBackground!$D$4,0),IF(T262="N",ROUNDUP(S262*RarityBackground!$D$3,0))))</f>
        <v/>
      </c>
      <c r="AU262" s="5" t="str">
        <f>IF(U262="","",IF(V262="Y",((RarityBackground!$D$4*U262)*(RarityBackground!$F$3+W262)),((RarityBackground!$D$3*U262)*(RarityBackground!$F$3+W262))))</f>
        <v/>
      </c>
      <c r="AV262" s="5" t="str">
        <f>IF(X262="","",IF(Y262="Y",(RarityBackground!$D$4*X262)*IF(Z262="Y",RarityBackground!$F$9,RarityBackground!$F$10),(RarityBackground!$D$3*X262)*IF(Z262="Y",RarityBackground!$F$9,RarityBackground!$F$10)))</f>
        <v/>
      </c>
      <c r="AW262" s="5" t="str">
        <f>IF(AA262="","",AA262*RarityBackground!$D$2)</f>
        <v/>
      </c>
      <c r="AX262" s="5" t="str">
        <f t="shared" si="2"/>
        <v/>
      </c>
      <c r="AY262" s="5" t="str">
        <f>IF(AC262="","",VLOOKUP(AC262,RarityBackground!$A$7:$B$17,2,0))</f>
        <v/>
      </c>
      <c r="AZ262" s="5" t="str">
        <f>IF(AD262="","",IF(AD262="Y",AY262*RarityBackground!$F$5,IF(AD262="N",AY262*(IF(RarityBackground!$F$3+(AE262-1)&gt;10,10,RarityBackground!$F$3+(AE262-1)))))-AY262)</f>
        <v/>
      </c>
      <c r="BA262" s="5" t="str">
        <f>IF(AF262="","",VLOOKUP(AF262,RarityBackground!$A$7:$B$17,2,0))</f>
        <v/>
      </c>
      <c r="BB262" s="5" t="str">
        <f>IF(AG262="","",IF(AG262="Y",BA262*RarityBackground!$F$5,IF(AG262="N",BA262*(IF(RarityBackground!$F$3+(AH262-1)&gt;10,10,RarityBackground!$F$3+(AH262-1)))))-BA262)</f>
        <v/>
      </c>
    </row>
    <row r="263" ht="15.75" customHeight="1">
      <c r="C263" s="6"/>
      <c r="D263" s="5" t="str">
        <f>IF(A263="","",ROUNDUP(SUM(AI263:BB263)*VLOOKUP(B263,RarityBackground!$A$1:$B$6,2,)*IF(C263="Yes",1,1.1),0))</f>
        <v/>
      </c>
      <c r="F263" s="7"/>
      <c r="I263" s="7"/>
      <c r="J263" s="7"/>
      <c r="K263" s="6"/>
      <c r="L263" s="8"/>
      <c r="M263" s="7"/>
      <c r="N263" s="6"/>
      <c r="O263" s="6"/>
      <c r="P263" s="6"/>
      <c r="Q263" s="8"/>
      <c r="R263" s="7"/>
      <c r="S263" s="7"/>
      <c r="T263" s="6"/>
      <c r="U263" s="6"/>
      <c r="V263" s="6"/>
      <c r="W263" s="6"/>
      <c r="X263" s="6"/>
      <c r="Y263" s="6"/>
      <c r="Z263" s="6"/>
      <c r="AA263" s="8"/>
      <c r="AB263" s="7"/>
      <c r="AC263" s="7"/>
      <c r="AD263" s="6"/>
      <c r="AE263" s="6"/>
      <c r="AF263" s="6"/>
      <c r="AG263" s="6"/>
      <c r="AH263" s="6"/>
      <c r="AI263" s="7" t="str">
        <f>IF(F263="","",F263+IF(G263="",0,VLOOKUP(G263,RarityBackground!$E$7:$F$9,2,0)))</f>
        <v/>
      </c>
      <c r="AJ263" s="5" t="str">
        <f>IF(H263="","",F263+IF(H263=1,RarityBackground!$F$1,IF(H263=2,RarityBackground!$F$1*3,IF(H263=3,RarityBackground!$F$1*6,"Error"))))</f>
        <v/>
      </c>
      <c r="AK263" s="5" t="str">
        <f>IF(I263="","",IF(I263=1,RarityBackground!$F$2,IF(I263=2,RarityBackground!$F$2*3,IF(I263=3,RarityBackground!$F$2*6,"Error"))))</f>
        <v/>
      </c>
      <c r="AL263" s="5" t="str">
        <f>IF(J263="","",ROUNDUP(RarityBackground!$F$6*VLOOKUP(J263, RarityBackground!$A$18:$B$27,2,0),-1))</f>
        <v/>
      </c>
      <c r="AM263" s="5" t="str">
        <f>IF(K263="","",IF(K263="N","",IF(K263="Y",ROUNDUP(RarityBackground!$F$6,-1),"")))</f>
        <v/>
      </c>
      <c r="AN263" s="5" t="str">
        <f>IF(L263="","",IF(L263=1,RarityBackground!$D$1,IF(L263=2,RarityBackground!$D$1*3,IF(L263=3,RarityBackground!$D$1*6,"Error"))))</f>
        <v/>
      </c>
      <c r="AO263" s="5" t="str">
        <f>IF(M263="","",VLOOKUP(M263,RarityBackground!$A$7:$B$17,2,0))</f>
        <v/>
      </c>
      <c r="AP263" s="5" t="str">
        <f>IF(N263="","",IF(N263="Y",AO263*RarityBackground!$F$5,IF(N263="N",AO263*(IF(RarityBackground!$F$3+(O263-1)&gt;10,10,RarityBackground!$F$3+(O263-1)))))-AO263)</f>
        <v/>
      </c>
      <c r="AQ263" s="5" t="str">
        <f t="shared" si="1"/>
        <v/>
      </c>
      <c r="AR263" s="5" t="str">
        <f>IF(Q263="","",Q263*RarityBackground!$D$5)</f>
        <v/>
      </c>
      <c r="AS263" s="5" t="str">
        <f>IF(R263="","",VLOOKUP(R263&amp;"Save1Minute", RarityBackground!$C$6:$D$20,2,0))</f>
        <v/>
      </c>
      <c r="AT263" s="5" t="str">
        <f>IF(S263="","",IF(T263="Y",ROUNDUP(S263*RarityBackground!$D$4,0),IF(T263="N",ROUNDUP(S263*RarityBackground!$D$3,0))))</f>
        <v/>
      </c>
      <c r="AU263" s="5" t="str">
        <f>IF(U263="","",IF(V263="Y",((RarityBackground!$D$4*U263)*(RarityBackground!$F$3+W263)),((RarityBackground!$D$3*U263)*(RarityBackground!$F$3+W263))))</f>
        <v/>
      </c>
      <c r="AV263" s="5" t="str">
        <f>IF(X263="","",IF(Y263="Y",(RarityBackground!$D$4*X263)*IF(Z263="Y",RarityBackground!$F$9,RarityBackground!$F$10),(RarityBackground!$D$3*X263)*IF(Z263="Y",RarityBackground!$F$9,RarityBackground!$F$10)))</f>
        <v/>
      </c>
      <c r="AW263" s="5" t="str">
        <f>IF(AA263="","",AA263*RarityBackground!$D$2)</f>
        <v/>
      </c>
      <c r="AX263" s="5" t="str">
        <f t="shared" si="2"/>
        <v/>
      </c>
      <c r="AY263" s="5" t="str">
        <f>IF(AC263="","",VLOOKUP(AC263,RarityBackground!$A$7:$B$17,2,0))</f>
        <v/>
      </c>
      <c r="AZ263" s="5" t="str">
        <f>IF(AD263="","",IF(AD263="Y",AY263*RarityBackground!$F$5,IF(AD263="N",AY263*(IF(RarityBackground!$F$3+(AE263-1)&gt;10,10,RarityBackground!$F$3+(AE263-1)))))-AY263)</f>
        <v/>
      </c>
      <c r="BA263" s="5" t="str">
        <f>IF(AF263="","",VLOOKUP(AF263,RarityBackground!$A$7:$B$17,2,0))</f>
        <v/>
      </c>
      <c r="BB263" s="5" t="str">
        <f>IF(AG263="","",IF(AG263="Y",BA263*RarityBackground!$F$5,IF(AG263="N",BA263*(IF(RarityBackground!$F$3+(AH263-1)&gt;10,10,RarityBackground!$F$3+(AH263-1)))))-BA263)</f>
        <v/>
      </c>
    </row>
    <row r="264" ht="15.75" customHeight="1">
      <c r="C264" s="6"/>
      <c r="D264" s="5" t="str">
        <f>IF(A264="","",ROUNDUP(SUM(AI264:BB264)*VLOOKUP(B264,RarityBackground!$A$1:$B$6,2,)*IF(C264="Yes",1,1.1),0))</f>
        <v/>
      </c>
      <c r="F264" s="7"/>
      <c r="I264" s="7"/>
      <c r="J264" s="7"/>
      <c r="K264" s="6"/>
      <c r="L264" s="8"/>
      <c r="M264" s="7"/>
      <c r="N264" s="6"/>
      <c r="O264" s="6"/>
      <c r="P264" s="6"/>
      <c r="Q264" s="8"/>
      <c r="R264" s="7"/>
      <c r="S264" s="7"/>
      <c r="T264" s="6"/>
      <c r="U264" s="6"/>
      <c r="V264" s="6"/>
      <c r="W264" s="6"/>
      <c r="X264" s="6"/>
      <c r="Y264" s="6"/>
      <c r="Z264" s="6"/>
      <c r="AA264" s="8"/>
      <c r="AB264" s="7"/>
      <c r="AC264" s="7"/>
      <c r="AD264" s="6"/>
      <c r="AE264" s="6"/>
      <c r="AF264" s="6"/>
      <c r="AG264" s="6"/>
      <c r="AH264" s="6"/>
      <c r="AI264" s="7" t="str">
        <f>IF(F264="","",F264+IF(G264="",0,VLOOKUP(G264,RarityBackground!$E$7:$F$9,2,0)))</f>
        <v/>
      </c>
      <c r="AJ264" s="5" t="str">
        <f>IF(H264="","",F264+IF(H264=1,RarityBackground!$F$1,IF(H264=2,RarityBackground!$F$1*3,IF(H264=3,RarityBackground!$F$1*6,"Error"))))</f>
        <v/>
      </c>
      <c r="AK264" s="5" t="str">
        <f>IF(I264="","",IF(I264=1,RarityBackground!$F$2,IF(I264=2,RarityBackground!$F$2*3,IF(I264=3,RarityBackground!$F$2*6,"Error"))))</f>
        <v/>
      </c>
      <c r="AL264" s="5" t="str">
        <f>IF(J264="","",ROUNDUP(RarityBackground!$F$6*VLOOKUP(J264, RarityBackground!$A$18:$B$27,2,0),-1))</f>
        <v/>
      </c>
      <c r="AM264" s="5" t="str">
        <f>IF(K264="","",IF(K264="N","",IF(K264="Y",ROUNDUP(RarityBackground!$F$6,-1),"")))</f>
        <v/>
      </c>
      <c r="AN264" s="5" t="str">
        <f>IF(L264="","",IF(L264=1,RarityBackground!$D$1,IF(L264=2,RarityBackground!$D$1*3,IF(L264=3,RarityBackground!$D$1*6,"Error"))))</f>
        <v/>
      </c>
      <c r="AO264" s="5" t="str">
        <f>IF(M264="","",VLOOKUP(M264,RarityBackground!$A$7:$B$17,2,0))</f>
        <v/>
      </c>
      <c r="AP264" s="5" t="str">
        <f>IF(N264="","",IF(N264="Y",AO264*RarityBackground!$F$5,IF(N264="N",AO264*(IF(RarityBackground!$F$3+(O264-1)&gt;10,10,RarityBackground!$F$3+(O264-1)))))-AO264)</f>
        <v/>
      </c>
      <c r="AQ264" s="5" t="str">
        <f t="shared" si="1"/>
        <v/>
      </c>
      <c r="AR264" s="5" t="str">
        <f>IF(Q264="","",Q264*RarityBackground!$D$5)</f>
        <v/>
      </c>
      <c r="AS264" s="5" t="str">
        <f>IF(R264="","",VLOOKUP(R264&amp;"Save1Minute", RarityBackground!$C$6:$D$20,2,0))</f>
        <v/>
      </c>
      <c r="AT264" s="5" t="str">
        <f>IF(S264="","",IF(T264="Y",ROUNDUP(S264*RarityBackground!$D$4,0),IF(T264="N",ROUNDUP(S264*RarityBackground!$D$3,0))))</f>
        <v/>
      </c>
      <c r="AU264" s="5" t="str">
        <f>IF(U264="","",IF(V264="Y",((RarityBackground!$D$4*U264)*(RarityBackground!$F$3+W264)),((RarityBackground!$D$3*U264)*(RarityBackground!$F$3+W264))))</f>
        <v/>
      </c>
      <c r="AV264" s="5" t="str">
        <f>IF(X264="","",IF(Y264="Y",(RarityBackground!$D$4*X264)*IF(Z264="Y",RarityBackground!$F$9,RarityBackground!$F$10),(RarityBackground!$D$3*X264)*IF(Z264="Y",RarityBackground!$F$9,RarityBackground!$F$10)))</f>
        <v/>
      </c>
      <c r="AW264" s="5" t="str">
        <f>IF(AA264="","",AA264*RarityBackground!$D$2)</f>
        <v/>
      </c>
      <c r="AX264" s="5" t="str">
        <f t="shared" si="2"/>
        <v/>
      </c>
      <c r="AY264" s="5" t="str">
        <f>IF(AC264="","",VLOOKUP(AC264,RarityBackground!$A$7:$B$17,2,0))</f>
        <v/>
      </c>
      <c r="AZ264" s="5" t="str">
        <f>IF(AD264="","",IF(AD264="Y",AY264*RarityBackground!$F$5,IF(AD264="N",AY264*(IF(RarityBackground!$F$3+(AE264-1)&gt;10,10,RarityBackground!$F$3+(AE264-1)))))-AY264)</f>
        <v/>
      </c>
      <c r="BA264" s="5" t="str">
        <f>IF(AF264="","",VLOOKUP(AF264,RarityBackground!$A$7:$B$17,2,0))</f>
        <v/>
      </c>
      <c r="BB264" s="5" t="str">
        <f>IF(AG264="","",IF(AG264="Y",BA264*RarityBackground!$F$5,IF(AG264="N",BA264*(IF(RarityBackground!$F$3+(AH264-1)&gt;10,10,RarityBackground!$F$3+(AH264-1)))))-BA264)</f>
        <v/>
      </c>
    </row>
    <row r="265" ht="15.75" customHeight="1">
      <c r="C265" s="6"/>
      <c r="D265" s="5" t="str">
        <f>IF(A265="","",ROUNDUP(SUM(AI265:BB265)*VLOOKUP(B265,RarityBackground!$A$1:$B$6,2,)*IF(C265="Yes",1,1.1),0))</f>
        <v/>
      </c>
      <c r="F265" s="7"/>
      <c r="I265" s="7"/>
      <c r="J265" s="7"/>
      <c r="K265" s="6"/>
      <c r="L265" s="8"/>
      <c r="M265" s="7"/>
      <c r="N265" s="6"/>
      <c r="O265" s="6"/>
      <c r="P265" s="6"/>
      <c r="Q265" s="8"/>
      <c r="R265" s="7"/>
      <c r="S265" s="7"/>
      <c r="T265" s="6"/>
      <c r="U265" s="6"/>
      <c r="V265" s="6"/>
      <c r="W265" s="6"/>
      <c r="X265" s="6"/>
      <c r="Y265" s="6"/>
      <c r="Z265" s="6"/>
      <c r="AA265" s="8"/>
      <c r="AB265" s="7"/>
      <c r="AC265" s="7"/>
      <c r="AD265" s="6"/>
      <c r="AE265" s="6"/>
      <c r="AF265" s="6"/>
      <c r="AG265" s="6"/>
      <c r="AH265" s="6"/>
      <c r="AI265" s="7" t="str">
        <f>IF(F265="","",F265+IF(G265="",0,VLOOKUP(G265,RarityBackground!$E$7:$F$9,2,0)))</f>
        <v/>
      </c>
      <c r="AJ265" s="5" t="str">
        <f>IF(H265="","",F265+IF(H265=1,RarityBackground!$F$1,IF(H265=2,RarityBackground!$F$1*3,IF(H265=3,RarityBackground!$F$1*6,"Error"))))</f>
        <v/>
      </c>
      <c r="AK265" s="5" t="str">
        <f>IF(I265="","",IF(I265=1,RarityBackground!$F$2,IF(I265=2,RarityBackground!$F$2*3,IF(I265=3,RarityBackground!$F$2*6,"Error"))))</f>
        <v/>
      </c>
      <c r="AL265" s="5" t="str">
        <f>IF(J265="","",ROUNDUP(RarityBackground!$F$6*VLOOKUP(J265, RarityBackground!$A$18:$B$27,2,0),-1))</f>
        <v/>
      </c>
      <c r="AM265" s="5" t="str">
        <f>IF(K265="","",IF(K265="N","",IF(K265="Y",ROUNDUP(RarityBackground!$F$6,-1),"")))</f>
        <v/>
      </c>
      <c r="AN265" s="5" t="str">
        <f>IF(L265="","",IF(L265=1,RarityBackground!$D$1,IF(L265=2,RarityBackground!$D$1*3,IF(L265=3,RarityBackground!$D$1*6,"Error"))))</f>
        <v/>
      </c>
      <c r="AO265" s="5" t="str">
        <f>IF(M265="","",VLOOKUP(M265,RarityBackground!$A$7:$B$17,2,0))</f>
        <v/>
      </c>
      <c r="AP265" s="5" t="str">
        <f>IF(N265="","",IF(N265="Y",AO265*RarityBackground!$F$5,IF(N265="N",AO265*(IF(RarityBackground!$F$3+(O265-1)&gt;10,10,RarityBackground!$F$3+(O265-1)))))-AO265)</f>
        <v/>
      </c>
      <c r="AQ265" s="5" t="str">
        <f t="shared" si="1"/>
        <v/>
      </c>
      <c r="AR265" s="5" t="str">
        <f>IF(Q265="","",Q265*RarityBackground!$D$5)</f>
        <v/>
      </c>
      <c r="AS265" s="5" t="str">
        <f>IF(R265="","",VLOOKUP(R265&amp;"Save1Minute", RarityBackground!$C$6:$D$20,2,0))</f>
        <v/>
      </c>
      <c r="AT265" s="5" t="str">
        <f>IF(S265="","",IF(T265="Y",ROUNDUP(S265*RarityBackground!$D$4,0),IF(T265="N",ROUNDUP(S265*RarityBackground!$D$3,0))))</f>
        <v/>
      </c>
      <c r="AU265" s="5" t="str">
        <f>IF(U265="","",IF(V265="Y",((RarityBackground!$D$4*U265)*(RarityBackground!$F$3+W265)),((RarityBackground!$D$3*U265)*(RarityBackground!$F$3+W265))))</f>
        <v/>
      </c>
      <c r="AV265" s="5" t="str">
        <f>IF(X265="","",IF(Y265="Y",(RarityBackground!$D$4*X265)*IF(Z265="Y",RarityBackground!$F$9,RarityBackground!$F$10),(RarityBackground!$D$3*X265)*IF(Z265="Y",RarityBackground!$F$9,RarityBackground!$F$10)))</f>
        <v/>
      </c>
      <c r="AW265" s="5" t="str">
        <f>IF(AA265="","",AA265*RarityBackground!$D$2)</f>
        <v/>
      </c>
      <c r="AX265" s="5" t="str">
        <f t="shared" si="2"/>
        <v/>
      </c>
      <c r="AY265" s="5" t="str">
        <f>IF(AC265="","",VLOOKUP(AC265,RarityBackground!$A$7:$B$17,2,0))</f>
        <v/>
      </c>
      <c r="AZ265" s="5" t="str">
        <f>IF(AD265="","",IF(AD265="Y",AY265*RarityBackground!$F$5,IF(AD265="N",AY265*(IF(RarityBackground!$F$3+(AE265-1)&gt;10,10,RarityBackground!$F$3+(AE265-1)))))-AY265)</f>
        <v/>
      </c>
      <c r="BA265" s="5" t="str">
        <f>IF(AF265="","",VLOOKUP(AF265,RarityBackground!$A$7:$B$17,2,0))</f>
        <v/>
      </c>
      <c r="BB265" s="5" t="str">
        <f>IF(AG265="","",IF(AG265="Y",BA265*RarityBackground!$F$5,IF(AG265="N",BA265*(IF(RarityBackground!$F$3+(AH265-1)&gt;10,10,RarityBackground!$F$3+(AH265-1)))))-BA265)</f>
        <v/>
      </c>
    </row>
    <row r="266" ht="15.75" customHeight="1">
      <c r="C266" s="6"/>
      <c r="D266" s="5" t="str">
        <f>IF(A266="","",ROUNDUP(SUM(AI266:BB266)*VLOOKUP(B266,RarityBackground!$A$1:$B$6,2,)*IF(C266="Yes",1,1.1),0))</f>
        <v/>
      </c>
      <c r="F266" s="7"/>
      <c r="I266" s="7"/>
      <c r="J266" s="7"/>
      <c r="K266" s="6"/>
      <c r="L266" s="8"/>
      <c r="M266" s="7"/>
      <c r="N266" s="6"/>
      <c r="O266" s="6"/>
      <c r="P266" s="6"/>
      <c r="Q266" s="8"/>
      <c r="R266" s="7"/>
      <c r="S266" s="7"/>
      <c r="T266" s="6"/>
      <c r="U266" s="6"/>
      <c r="V266" s="6"/>
      <c r="W266" s="6"/>
      <c r="X266" s="6"/>
      <c r="Y266" s="6"/>
      <c r="Z266" s="6"/>
      <c r="AA266" s="8"/>
      <c r="AB266" s="7"/>
      <c r="AC266" s="7"/>
      <c r="AD266" s="6"/>
      <c r="AE266" s="6"/>
      <c r="AF266" s="6"/>
      <c r="AG266" s="6"/>
      <c r="AH266" s="6"/>
      <c r="AI266" s="7" t="str">
        <f>IF(F266="","",F266+IF(G266="",0,VLOOKUP(G266,RarityBackground!$E$7:$F$9,2,0)))</f>
        <v/>
      </c>
      <c r="AJ266" s="5" t="str">
        <f>IF(H266="","",F266+IF(H266=1,RarityBackground!$F$1,IF(H266=2,RarityBackground!$F$1*3,IF(H266=3,RarityBackground!$F$1*6,"Error"))))</f>
        <v/>
      </c>
      <c r="AK266" s="5" t="str">
        <f>IF(I266="","",IF(I266=1,RarityBackground!$F$2,IF(I266=2,RarityBackground!$F$2*3,IF(I266=3,RarityBackground!$F$2*6,"Error"))))</f>
        <v/>
      </c>
      <c r="AL266" s="5" t="str">
        <f>IF(J266="","",ROUNDUP(RarityBackground!$F$6*VLOOKUP(J266, RarityBackground!$A$18:$B$27,2,0),-1))</f>
        <v/>
      </c>
      <c r="AM266" s="5" t="str">
        <f>IF(K266="","",IF(K266="N","",IF(K266="Y",ROUNDUP(RarityBackground!$F$6,-1),"")))</f>
        <v/>
      </c>
      <c r="AN266" s="5" t="str">
        <f>IF(L266="","",IF(L266=1,RarityBackground!$D$1,IF(L266=2,RarityBackground!$D$1*3,IF(L266=3,RarityBackground!$D$1*6,"Error"))))</f>
        <v/>
      </c>
      <c r="AO266" s="5" t="str">
        <f>IF(M266="","",VLOOKUP(M266,RarityBackground!$A$7:$B$17,2,0))</f>
        <v/>
      </c>
      <c r="AP266" s="5" t="str">
        <f>IF(N266="","",IF(N266="Y",AO266*RarityBackground!$F$5,IF(N266="N",AO266*(IF(RarityBackground!$F$3+(O266-1)&gt;10,10,RarityBackground!$F$3+(O266-1)))))-AO266)</f>
        <v/>
      </c>
      <c r="AQ266" s="5" t="str">
        <f t="shared" si="1"/>
        <v/>
      </c>
      <c r="AR266" s="5" t="str">
        <f>IF(Q266="","",Q266*RarityBackground!$D$5)</f>
        <v/>
      </c>
      <c r="AS266" s="5" t="str">
        <f>IF(R266="","",VLOOKUP(R266&amp;"Save1Minute", RarityBackground!$C$6:$D$20,2,0))</f>
        <v/>
      </c>
      <c r="AT266" s="5" t="str">
        <f>IF(S266="","",IF(T266="Y",ROUNDUP(S266*RarityBackground!$D$4,0),IF(T266="N",ROUNDUP(S266*RarityBackground!$D$3,0))))</f>
        <v/>
      </c>
      <c r="AU266" s="5" t="str">
        <f>IF(U266="","",IF(V266="Y",((RarityBackground!$D$4*U266)*(RarityBackground!$F$3+W266)),((RarityBackground!$D$3*U266)*(RarityBackground!$F$3+W266))))</f>
        <v/>
      </c>
      <c r="AV266" s="5" t="str">
        <f>IF(X266="","",IF(Y266="Y",(RarityBackground!$D$4*X266)*IF(Z266="Y",RarityBackground!$F$9,RarityBackground!$F$10),(RarityBackground!$D$3*X266)*IF(Z266="Y",RarityBackground!$F$9,RarityBackground!$F$10)))</f>
        <v/>
      </c>
      <c r="AW266" s="5" t="str">
        <f>IF(AA266="","",AA266*RarityBackground!$D$2)</f>
        <v/>
      </c>
      <c r="AX266" s="5" t="str">
        <f t="shared" si="2"/>
        <v/>
      </c>
      <c r="AY266" s="5" t="str">
        <f>IF(AC266="","",VLOOKUP(AC266,RarityBackground!$A$7:$B$17,2,0))</f>
        <v/>
      </c>
      <c r="AZ266" s="5" t="str">
        <f>IF(AD266="","",IF(AD266="Y",AY266*RarityBackground!$F$5,IF(AD266="N",AY266*(IF(RarityBackground!$F$3+(AE266-1)&gt;10,10,RarityBackground!$F$3+(AE266-1)))))-AY266)</f>
        <v/>
      </c>
      <c r="BA266" s="5" t="str">
        <f>IF(AF266="","",VLOOKUP(AF266,RarityBackground!$A$7:$B$17,2,0))</f>
        <v/>
      </c>
      <c r="BB266" s="5" t="str">
        <f>IF(AG266="","",IF(AG266="Y",BA266*RarityBackground!$F$5,IF(AG266="N",BA266*(IF(RarityBackground!$F$3+(AH266-1)&gt;10,10,RarityBackground!$F$3+(AH266-1)))))-BA266)</f>
        <v/>
      </c>
    </row>
    <row r="267" ht="15.75" customHeight="1">
      <c r="C267" s="6"/>
      <c r="D267" s="5" t="str">
        <f>IF(A267="","",ROUNDUP(SUM(AI267:BB267)*VLOOKUP(B267,RarityBackground!$A$1:$B$6,2,)*IF(C267="Yes",1,1.1),0))</f>
        <v/>
      </c>
      <c r="F267" s="7"/>
      <c r="I267" s="7"/>
      <c r="J267" s="7"/>
      <c r="K267" s="6"/>
      <c r="L267" s="8"/>
      <c r="M267" s="7"/>
      <c r="N267" s="6"/>
      <c r="O267" s="6"/>
      <c r="P267" s="6"/>
      <c r="Q267" s="8"/>
      <c r="R267" s="7"/>
      <c r="S267" s="7"/>
      <c r="T267" s="6"/>
      <c r="U267" s="6"/>
      <c r="V267" s="6"/>
      <c r="W267" s="6"/>
      <c r="X267" s="6"/>
      <c r="Y267" s="6"/>
      <c r="Z267" s="6"/>
      <c r="AA267" s="8"/>
      <c r="AB267" s="7"/>
      <c r="AC267" s="7"/>
      <c r="AD267" s="6"/>
      <c r="AE267" s="6"/>
      <c r="AF267" s="6"/>
      <c r="AG267" s="6"/>
      <c r="AH267" s="6"/>
      <c r="AI267" s="7" t="str">
        <f>IF(F267="","",F267+IF(G267="",0,VLOOKUP(G267,RarityBackground!$E$7:$F$9,2,0)))</f>
        <v/>
      </c>
      <c r="AJ267" s="5" t="str">
        <f>IF(H267="","",F267+IF(H267=1,RarityBackground!$F$1,IF(H267=2,RarityBackground!$F$1*3,IF(H267=3,RarityBackground!$F$1*6,"Error"))))</f>
        <v/>
      </c>
      <c r="AK267" s="5" t="str">
        <f>IF(I267="","",IF(I267=1,RarityBackground!$F$2,IF(I267=2,RarityBackground!$F$2*3,IF(I267=3,RarityBackground!$F$2*6,"Error"))))</f>
        <v/>
      </c>
      <c r="AL267" s="5" t="str">
        <f>IF(J267="","",ROUNDUP(RarityBackground!$F$6*VLOOKUP(J267, RarityBackground!$A$18:$B$27,2,0),-1))</f>
        <v/>
      </c>
      <c r="AM267" s="5" t="str">
        <f>IF(K267="","",IF(K267="N","",IF(K267="Y",ROUNDUP(RarityBackground!$F$6,-1),"")))</f>
        <v/>
      </c>
      <c r="AN267" s="5" t="str">
        <f>IF(L267="","",IF(L267=1,RarityBackground!$D$1,IF(L267=2,RarityBackground!$D$1*3,IF(L267=3,RarityBackground!$D$1*6,"Error"))))</f>
        <v/>
      </c>
      <c r="AO267" s="5" t="str">
        <f>IF(M267="","",VLOOKUP(M267,RarityBackground!$A$7:$B$17,2,0))</f>
        <v/>
      </c>
      <c r="AP267" s="5" t="str">
        <f>IF(N267="","",IF(N267="Y",AO267*RarityBackground!$F$5,IF(N267="N",AO267*(IF(RarityBackground!$F$3+(O267-1)&gt;10,10,RarityBackground!$F$3+(O267-1)))))-AO267)</f>
        <v/>
      </c>
      <c r="AQ267" s="5" t="str">
        <f t="shared" si="1"/>
        <v/>
      </c>
      <c r="AR267" s="5" t="str">
        <f>IF(Q267="","",Q267*RarityBackground!$D$5)</f>
        <v/>
      </c>
      <c r="AS267" s="5" t="str">
        <f>IF(R267="","",VLOOKUP(R267&amp;"Save1Minute", RarityBackground!$C$6:$D$20,2,0))</f>
        <v/>
      </c>
      <c r="AT267" s="5" t="str">
        <f>IF(S267="","",IF(T267="Y",ROUNDUP(S267*RarityBackground!$D$4,0),IF(T267="N",ROUNDUP(S267*RarityBackground!$D$3,0))))</f>
        <v/>
      </c>
      <c r="AU267" s="5" t="str">
        <f>IF(U267="","",IF(V267="Y",((RarityBackground!$D$4*U267)*(RarityBackground!$F$3+W267)),((RarityBackground!$D$3*U267)*(RarityBackground!$F$3+W267))))</f>
        <v/>
      </c>
      <c r="AV267" s="5" t="str">
        <f>IF(X267="","",IF(Y267="Y",(RarityBackground!$D$4*X267)*IF(Z267="Y",RarityBackground!$F$9,RarityBackground!$F$10),(RarityBackground!$D$3*X267)*IF(Z267="Y",RarityBackground!$F$9,RarityBackground!$F$10)))</f>
        <v/>
      </c>
      <c r="AW267" s="5" t="str">
        <f>IF(AA267="","",AA267*RarityBackground!$D$2)</f>
        <v/>
      </c>
      <c r="AX267" s="5" t="str">
        <f t="shared" si="2"/>
        <v/>
      </c>
      <c r="AY267" s="5" t="str">
        <f>IF(AC267="","",VLOOKUP(AC267,RarityBackground!$A$7:$B$17,2,0))</f>
        <v/>
      </c>
      <c r="AZ267" s="5" t="str">
        <f>IF(AD267="","",IF(AD267="Y",AY267*RarityBackground!$F$5,IF(AD267="N",AY267*(IF(RarityBackground!$F$3+(AE267-1)&gt;10,10,RarityBackground!$F$3+(AE267-1)))))-AY267)</f>
        <v/>
      </c>
      <c r="BA267" s="5" t="str">
        <f>IF(AF267="","",VLOOKUP(AF267,RarityBackground!$A$7:$B$17,2,0))</f>
        <v/>
      </c>
      <c r="BB267" s="5" t="str">
        <f>IF(AG267="","",IF(AG267="Y",BA267*RarityBackground!$F$5,IF(AG267="N",BA267*(IF(RarityBackground!$F$3+(AH267-1)&gt;10,10,RarityBackground!$F$3+(AH267-1)))))-BA267)</f>
        <v/>
      </c>
    </row>
    <row r="268" ht="15.75" customHeight="1">
      <c r="C268" s="6"/>
      <c r="D268" s="5" t="str">
        <f>IF(A268="","",ROUNDUP(SUM(AI268:BB268)*VLOOKUP(B268,RarityBackground!$A$1:$B$6,2,)*IF(C268="Yes",1,1.1),0))</f>
        <v/>
      </c>
      <c r="F268" s="7"/>
      <c r="I268" s="7"/>
      <c r="J268" s="7"/>
      <c r="K268" s="6"/>
      <c r="L268" s="8"/>
      <c r="M268" s="7"/>
      <c r="N268" s="6"/>
      <c r="O268" s="6"/>
      <c r="P268" s="6"/>
      <c r="Q268" s="8"/>
      <c r="R268" s="7"/>
      <c r="S268" s="7"/>
      <c r="T268" s="6"/>
      <c r="U268" s="6"/>
      <c r="V268" s="6"/>
      <c r="W268" s="6"/>
      <c r="X268" s="6"/>
      <c r="Y268" s="6"/>
      <c r="Z268" s="6"/>
      <c r="AA268" s="8"/>
      <c r="AB268" s="7"/>
      <c r="AC268" s="7"/>
      <c r="AD268" s="6"/>
      <c r="AE268" s="6"/>
      <c r="AF268" s="6"/>
      <c r="AG268" s="6"/>
      <c r="AH268" s="6"/>
      <c r="AI268" s="7" t="str">
        <f>IF(F268="","",F268+IF(G268="",0,VLOOKUP(G268,RarityBackground!$E$7:$F$9,2,0)))</f>
        <v/>
      </c>
      <c r="AJ268" s="5" t="str">
        <f>IF(H268="","",F268+IF(H268=1,RarityBackground!$F$1,IF(H268=2,RarityBackground!$F$1*3,IF(H268=3,RarityBackground!$F$1*6,"Error"))))</f>
        <v/>
      </c>
      <c r="AK268" s="5" t="str">
        <f>IF(I268="","",IF(I268=1,RarityBackground!$F$2,IF(I268=2,RarityBackground!$F$2*3,IF(I268=3,RarityBackground!$F$2*6,"Error"))))</f>
        <v/>
      </c>
      <c r="AL268" s="5" t="str">
        <f>IF(J268="","",ROUNDUP(RarityBackground!$F$6*VLOOKUP(J268, RarityBackground!$A$18:$B$27,2,0),-1))</f>
        <v/>
      </c>
      <c r="AM268" s="5" t="str">
        <f>IF(K268="","",IF(K268="N","",IF(K268="Y",ROUNDUP(RarityBackground!$F$6,-1),"")))</f>
        <v/>
      </c>
      <c r="AN268" s="5" t="str">
        <f>IF(L268="","",IF(L268=1,RarityBackground!$D$1,IF(L268=2,RarityBackground!$D$1*3,IF(L268=3,RarityBackground!$D$1*6,"Error"))))</f>
        <v/>
      </c>
      <c r="AO268" s="5" t="str">
        <f>IF(M268="","",VLOOKUP(M268,RarityBackground!$A$7:$B$17,2,0))</f>
        <v/>
      </c>
      <c r="AP268" s="5" t="str">
        <f>IF(N268="","",IF(N268="Y",AO268*RarityBackground!$F$5,IF(N268="N",AO268*(IF(RarityBackground!$F$3+(O268-1)&gt;10,10,RarityBackground!$F$3+(O268-1)))))-AO268)</f>
        <v/>
      </c>
      <c r="AQ268" s="5" t="str">
        <f t="shared" si="1"/>
        <v/>
      </c>
      <c r="AR268" s="5" t="str">
        <f>IF(Q268="","",Q268*RarityBackground!$D$5)</f>
        <v/>
      </c>
      <c r="AS268" s="5" t="str">
        <f>IF(R268="","",VLOOKUP(R268&amp;"Save1Minute", RarityBackground!$C$6:$D$20,2,0))</f>
        <v/>
      </c>
      <c r="AT268" s="5" t="str">
        <f>IF(S268="","",IF(T268="Y",ROUNDUP(S268*RarityBackground!$D$4,0),IF(T268="N",ROUNDUP(S268*RarityBackground!$D$3,0))))</f>
        <v/>
      </c>
      <c r="AU268" s="5" t="str">
        <f>IF(U268="","",IF(V268="Y",((RarityBackground!$D$4*U268)*(RarityBackground!$F$3+W268)),((RarityBackground!$D$3*U268)*(RarityBackground!$F$3+W268))))</f>
        <v/>
      </c>
      <c r="AV268" s="5" t="str">
        <f>IF(X268="","",IF(Y268="Y",(RarityBackground!$D$4*X268)*IF(Z268="Y",RarityBackground!$F$9,RarityBackground!$F$10),(RarityBackground!$D$3*X268)*IF(Z268="Y",RarityBackground!$F$9,RarityBackground!$F$10)))</f>
        <v/>
      </c>
      <c r="AW268" s="5" t="str">
        <f>IF(AA268="","",AA268*RarityBackground!$D$2)</f>
        <v/>
      </c>
      <c r="AX268" s="5" t="str">
        <f t="shared" si="2"/>
        <v/>
      </c>
      <c r="AY268" s="5" t="str">
        <f>IF(AC268="","",VLOOKUP(AC268,RarityBackground!$A$7:$B$17,2,0))</f>
        <v/>
      </c>
      <c r="AZ268" s="5" t="str">
        <f>IF(AD268="","",IF(AD268="Y",AY268*RarityBackground!$F$5,IF(AD268="N",AY268*(IF(RarityBackground!$F$3+(AE268-1)&gt;10,10,RarityBackground!$F$3+(AE268-1)))))-AY268)</f>
        <v/>
      </c>
      <c r="BA268" s="5" t="str">
        <f>IF(AF268="","",VLOOKUP(AF268,RarityBackground!$A$7:$B$17,2,0))</f>
        <v/>
      </c>
      <c r="BB268" s="5" t="str">
        <f>IF(AG268="","",IF(AG268="Y",BA268*RarityBackground!$F$5,IF(AG268="N",BA268*(IF(RarityBackground!$F$3+(AH268-1)&gt;10,10,RarityBackground!$F$3+(AH268-1)))))-BA268)</f>
        <v/>
      </c>
    </row>
    <row r="269" ht="15.75" customHeight="1">
      <c r="C269" s="6"/>
      <c r="D269" s="5" t="str">
        <f>IF(A269="","",ROUNDUP(SUM(AI269:BB269)*VLOOKUP(B269,RarityBackground!$A$1:$B$6,2,)*IF(C269="Yes",1,1.1),0))</f>
        <v/>
      </c>
      <c r="F269" s="7"/>
      <c r="I269" s="7"/>
      <c r="J269" s="7"/>
      <c r="K269" s="6"/>
      <c r="L269" s="8"/>
      <c r="M269" s="7"/>
      <c r="N269" s="6"/>
      <c r="O269" s="6"/>
      <c r="P269" s="6"/>
      <c r="Q269" s="8"/>
      <c r="R269" s="7"/>
      <c r="S269" s="7"/>
      <c r="T269" s="6"/>
      <c r="U269" s="6"/>
      <c r="V269" s="6"/>
      <c r="W269" s="6"/>
      <c r="X269" s="6"/>
      <c r="Y269" s="6"/>
      <c r="Z269" s="6"/>
      <c r="AA269" s="8"/>
      <c r="AB269" s="7"/>
      <c r="AC269" s="7"/>
      <c r="AD269" s="6"/>
      <c r="AE269" s="6"/>
      <c r="AF269" s="6"/>
      <c r="AG269" s="6"/>
      <c r="AH269" s="6"/>
      <c r="AI269" s="7" t="str">
        <f>IF(F269="","",F269+IF(G269="",0,VLOOKUP(G269,RarityBackground!$E$7:$F$9,2,0)))</f>
        <v/>
      </c>
      <c r="AJ269" s="5" t="str">
        <f>IF(H269="","",F269+IF(H269=1,RarityBackground!$F$1,IF(H269=2,RarityBackground!$F$1*3,IF(H269=3,RarityBackground!$F$1*6,"Error"))))</f>
        <v/>
      </c>
      <c r="AK269" s="5" t="str">
        <f>IF(I269="","",IF(I269=1,RarityBackground!$F$2,IF(I269=2,RarityBackground!$F$2*3,IF(I269=3,RarityBackground!$F$2*6,"Error"))))</f>
        <v/>
      </c>
      <c r="AL269" s="5" t="str">
        <f>IF(J269="","",ROUNDUP(RarityBackground!$F$6*VLOOKUP(J269, RarityBackground!$A$18:$B$27,2,0),-1))</f>
        <v/>
      </c>
      <c r="AM269" s="5" t="str">
        <f>IF(K269="","",IF(K269="N","",IF(K269="Y",ROUNDUP(RarityBackground!$F$6,-1),"")))</f>
        <v/>
      </c>
      <c r="AN269" s="5" t="str">
        <f>IF(L269="","",IF(L269=1,RarityBackground!$D$1,IF(L269=2,RarityBackground!$D$1*3,IF(L269=3,RarityBackground!$D$1*6,"Error"))))</f>
        <v/>
      </c>
      <c r="AO269" s="5" t="str">
        <f>IF(M269="","",VLOOKUP(M269,RarityBackground!$A$7:$B$17,2,0))</f>
        <v/>
      </c>
      <c r="AP269" s="5" t="str">
        <f>IF(N269="","",IF(N269="Y",AO269*RarityBackground!$F$5,IF(N269="N",AO269*(IF(RarityBackground!$F$3+(O269-1)&gt;10,10,RarityBackground!$F$3+(O269-1)))))-AO269)</f>
        <v/>
      </c>
      <c r="AQ269" s="5" t="str">
        <f t="shared" si="1"/>
        <v/>
      </c>
      <c r="AR269" s="5" t="str">
        <f>IF(Q269="","",Q269*RarityBackground!$D$5)</f>
        <v/>
      </c>
      <c r="AS269" s="5" t="str">
        <f>IF(R269="","",VLOOKUP(R269&amp;"Save1Minute", RarityBackground!$C$6:$D$20,2,0))</f>
        <v/>
      </c>
      <c r="AT269" s="5" t="str">
        <f>IF(S269="","",IF(T269="Y",ROUNDUP(S269*RarityBackground!$D$4,0),IF(T269="N",ROUNDUP(S269*RarityBackground!$D$3,0))))</f>
        <v/>
      </c>
      <c r="AU269" s="5" t="str">
        <f>IF(U269="","",IF(V269="Y",((RarityBackground!$D$4*U269)*(RarityBackground!$F$3+W269)),((RarityBackground!$D$3*U269)*(RarityBackground!$F$3+W269))))</f>
        <v/>
      </c>
      <c r="AV269" s="5" t="str">
        <f>IF(X269="","",IF(Y269="Y",(RarityBackground!$D$4*X269)*IF(Z269="Y",RarityBackground!$F$9,RarityBackground!$F$10),(RarityBackground!$D$3*X269)*IF(Z269="Y",RarityBackground!$F$9,RarityBackground!$F$10)))</f>
        <v/>
      </c>
      <c r="AW269" s="5" t="str">
        <f>IF(AA269="","",AA269*RarityBackground!$D$2)</f>
        <v/>
      </c>
      <c r="AX269" s="5" t="str">
        <f t="shared" si="2"/>
        <v/>
      </c>
      <c r="AY269" s="5" t="str">
        <f>IF(AC269="","",VLOOKUP(AC269,RarityBackground!$A$7:$B$17,2,0))</f>
        <v/>
      </c>
      <c r="AZ269" s="5" t="str">
        <f>IF(AD269="","",IF(AD269="Y",AY269*RarityBackground!$F$5,IF(AD269="N",AY269*(IF(RarityBackground!$F$3+(AE269-1)&gt;10,10,RarityBackground!$F$3+(AE269-1)))))-AY269)</f>
        <v/>
      </c>
      <c r="BA269" s="5" t="str">
        <f>IF(AF269="","",VLOOKUP(AF269,RarityBackground!$A$7:$B$17,2,0))</f>
        <v/>
      </c>
      <c r="BB269" s="5" t="str">
        <f>IF(AG269="","",IF(AG269="Y",BA269*RarityBackground!$F$5,IF(AG269="N",BA269*(IF(RarityBackground!$F$3+(AH269-1)&gt;10,10,RarityBackground!$F$3+(AH269-1)))))-BA269)</f>
        <v/>
      </c>
    </row>
    <row r="270" ht="15.75" customHeight="1">
      <c r="C270" s="6"/>
      <c r="D270" s="5" t="str">
        <f>IF(A270="","",ROUNDUP(SUM(AI270:BB270)*VLOOKUP(B270,RarityBackground!$A$1:$B$6,2,)*IF(C270="Yes",1,1.1),0))</f>
        <v/>
      </c>
      <c r="F270" s="7"/>
      <c r="I270" s="7"/>
      <c r="J270" s="7"/>
      <c r="K270" s="6"/>
      <c r="L270" s="8"/>
      <c r="M270" s="7"/>
      <c r="N270" s="6"/>
      <c r="O270" s="6"/>
      <c r="P270" s="6"/>
      <c r="Q270" s="8"/>
      <c r="R270" s="7"/>
      <c r="S270" s="7"/>
      <c r="T270" s="6"/>
      <c r="U270" s="6"/>
      <c r="V270" s="6"/>
      <c r="W270" s="6"/>
      <c r="X270" s="6"/>
      <c r="Y270" s="6"/>
      <c r="Z270" s="6"/>
      <c r="AA270" s="8"/>
      <c r="AB270" s="7"/>
      <c r="AC270" s="7"/>
      <c r="AD270" s="6"/>
      <c r="AE270" s="6"/>
      <c r="AF270" s="6"/>
      <c r="AG270" s="6"/>
      <c r="AH270" s="6"/>
      <c r="AI270" s="7" t="str">
        <f>IF(F270="","",F270+IF(G270="",0,VLOOKUP(G270,RarityBackground!$E$7:$F$9,2,0)))</f>
        <v/>
      </c>
      <c r="AJ270" s="5" t="str">
        <f>IF(H270="","",F270+IF(H270=1,RarityBackground!$F$1,IF(H270=2,RarityBackground!$F$1*3,IF(H270=3,RarityBackground!$F$1*6,"Error"))))</f>
        <v/>
      </c>
      <c r="AK270" s="5" t="str">
        <f>IF(I270="","",IF(I270=1,RarityBackground!$F$2,IF(I270=2,RarityBackground!$F$2*3,IF(I270=3,RarityBackground!$F$2*6,"Error"))))</f>
        <v/>
      </c>
      <c r="AL270" s="5" t="str">
        <f>IF(J270="","",ROUNDUP(RarityBackground!$F$6*VLOOKUP(J270, RarityBackground!$A$18:$B$27,2,0),-1))</f>
        <v/>
      </c>
      <c r="AM270" s="5" t="str">
        <f>IF(K270="","",IF(K270="N","",IF(K270="Y",ROUNDUP(RarityBackground!$F$6,-1),"")))</f>
        <v/>
      </c>
      <c r="AN270" s="5" t="str">
        <f>IF(L270="","",IF(L270=1,RarityBackground!$D$1,IF(L270=2,RarityBackground!$D$1*3,IF(L270=3,RarityBackground!$D$1*6,"Error"))))</f>
        <v/>
      </c>
      <c r="AO270" s="5" t="str">
        <f>IF(M270="","",VLOOKUP(M270,RarityBackground!$A$7:$B$17,2,0))</f>
        <v/>
      </c>
      <c r="AP270" s="5" t="str">
        <f>IF(N270="","",IF(N270="Y",AO270*RarityBackground!$F$5,IF(N270="N",AO270*(IF(RarityBackground!$F$3+(O270-1)&gt;10,10,RarityBackground!$F$3+(O270-1)))))-AO270)</f>
        <v/>
      </c>
      <c r="AQ270" s="5" t="str">
        <f t="shared" si="1"/>
        <v/>
      </c>
      <c r="AR270" s="5" t="str">
        <f>IF(Q270="","",Q270*RarityBackground!$D$5)</f>
        <v/>
      </c>
      <c r="AS270" s="5" t="str">
        <f>IF(R270="","",VLOOKUP(R270&amp;"Save1Minute", RarityBackground!$C$6:$D$20,2,0))</f>
        <v/>
      </c>
      <c r="AT270" s="5" t="str">
        <f>IF(S270="","",IF(T270="Y",ROUNDUP(S270*RarityBackground!$D$4,0),IF(T270="N",ROUNDUP(S270*RarityBackground!$D$3,0))))</f>
        <v/>
      </c>
      <c r="AU270" s="5" t="str">
        <f>IF(U270="","",IF(V270="Y",((RarityBackground!$D$4*U270)*(RarityBackground!$F$3+W270)),((RarityBackground!$D$3*U270)*(RarityBackground!$F$3+W270))))</f>
        <v/>
      </c>
      <c r="AV270" s="5" t="str">
        <f>IF(X270="","",IF(Y270="Y",(RarityBackground!$D$4*X270)*IF(Z270="Y",RarityBackground!$F$9,RarityBackground!$F$10),(RarityBackground!$D$3*X270)*IF(Z270="Y",RarityBackground!$F$9,RarityBackground!$F$10)))</f>
        <v/>
      </c>
      <c r="AW270" s="5" t="str">
        <f>IF(AA270="","",AA270*RarityBackground!$D$2)</f>
        <v/>
      </c>
      <c r="AX270" s="5" t="str">
        <f t="shared" si="2"/>
        <v/>
      </c>
      <c r="AY270" s="5" t="str">
        <f>IF(AC270="","",VLOOKUP(AC270,RarityBackground!$A$7:$B$17,2,0))</f>
        <v/>
      </c>
      <c r="AZ270" s="5" t="str">
        <f>IF(AD270="","",IF(AD270="Y",AY270*RarityBackground!$F$5,IF(AD270="N",AY270*(IF(RarityBackground!$F$3+(AE270-1)&gt;10,10,RarityBackground!$F$3+(AE270-1)))))-AY270)</f>
        <v/>
      </c>
      <c r="BA270" s="5" t="str">
        <f>IF(AF270="","",VLOOKUP(AF270,RarityBackground!$A$7:$B$17,2,0))</f>
        <v/>
      </c>
      <c r="BB270" s="5" t="str">
        <f>IF(AG270="","",IF(AG270="Y",BA270*RarityBackground!$F$5,IF(AG270="N",BA270*(IF(RarityBackground!$F$3+(AH270-1)&gt;10,10,RarityBackground!$F$3+(AH270-1)))))-BA270)</f>
        <v/>
      </c>
    </row>
    <row r="271" ht="15.75" customHeight="1">
      <c r="C271" s="6"/>
      <c r="D271" s="5" t="str">
        <f>IF(A271="","",ROUNDUP(SUM(AI271:BB271)*VLOOKUP(B271,RarityBackground!$A$1:$B$6,2,)*IF(C271="Yes",1,1.1),0))</f>
        <v/>
      </c>
      <c r="F271" s="7"/>
      <c r="I271" s="7"/>
      <c r="J271" s="7"/>
      <c r="K271" s="6"/>
      <c r="L271" s="8"/>
      <c r="M271" s="7"/>
      <c r="N271" s="6"/>
      <c r="O271" s="6"/>
      <c r="P271" s="6"/>
      <c r="Q271" s="8"/>
      <c r="R271" s="7"/>
      <c r="S271" s="7"/>
      <c r="T271" s="6"/>
      <c r="U271" s="6"/>
      <c r="V271" s="6"/>
      <c r="W271" s="6"/>
      <c r="X271" s="6"/>
      <c r="Y271" s="6"/>
      <c r="Z271" s="6"/>
      <c r="AA271" s="8"/>
      <c r="AB271" s="7"/>
      <c r="AC271" s="7"/>
      <c r="AD271" s="6"/>
      <c r="AE271" s="6"/>
      <c r="AF271" s="6"/>
      <c r="AG271" s="6"/>
      <c r="AH271" s="6"/>
      <c r="AI271" s="7" t="str">
        <f>IF(F271="","",F271+IF(G271="",0,VLOOKUP(G271,RarityBackground!$E$7:$F$9,2,0)))</f>
        <v/>
      </c>
      <c r="AJ271" s="5" t="str">
        <f>IF(H271="","",F271+IF(H271=1,RarityBackground!$F$1,IF(H271=2,RarityBackground!$F$1*3,IF(H271=3,RarityBackground!$F$1*6,"Error"))))</f>
        <v/>
      </c>
      <c r="AK271" s="5" t="str">
        <f>IF(I271="","",IF(I271=1,RarityBackground!$F$2,IF(I271=2,RarityBackground!$F$2*3,IF(I271=3,RarityBackground!$F$2*6,"Error"))))</f>
        <v/>
      </c>
      <c r="AL271" s="5" t="str">
        <f>IF(J271="","",ROUNDUP(RarityBackground!$F$6*VLOOKUP(J271, RarityBackground!$A$18:$B$27,2,0),-1))</f>
        <v/>
      </c>
      <c r="AM271" s="5" t="str">
        <f>IF(K271="","",IF(K271="N","",IF(K271="Y",ROUNDUP(RarityBackground!$F$6,-1),"")))</f>
        <v/>
      </c>
      <c r="AN271" s="5" t="str">
        <f>IF(L271="","",IF(L271=1,RarityBackground!$D$1,IF(L271=2,RarityBackground!$D$1*3,IF(L271=3,RarityBackground!$D$1*6,"Error"))))</f>
        <v/>
      </c>
      <c r="AO271" s="5" t="str">
        <f>IF(M271="","",VLOOKUP(M271,RarityBackground!$A$7:$B$17,2,0))</f>
        <v/>
      </c>
      <c r="AP271" s="5" t="str">
        <f>IF(N271="","",IF(N271="Y",AO271*RarityBackground!$F$5,IF(N271="N",AO271*(IF(RarityBackground!$F$3+(O271-1)&gt;10,10,RarityBackground!$F$3+(O271-1)))))-AO271)</f>
        <v/>
      </c>
      <c r="AQ271" s="5" t="str">
        <f t="shared" si="1"/>
        <v/>
      </c>
      <c r="AR271" s="5" t="str">
        <f>IF(Q271="","",Q271*RarityBackground!$D$5)</f>
        <v/>
      </c>
      <c r="AS271" s="5" t="str">
        <f>IF(R271="","",VLOOKUP(R271&amp;"Save1Minute", RarityBackground!$C$6:$D$20,2,0))</f>
        <v/>
      </c>
      <c r="AT271" s="5" t="str">
        <f>IF(S271="","",IF(T271="Y",ROUNDUP(S271*RarityBackground!$D$4,0),IF(T271="N",ROUNDUP(S271*RarityBackground!$D$3,0))))</f>
        <v/>
      </c>
      <c r="AU271" s="5" t="str">
        <f>IF(U271="","",IF(V271="Y",((RarityBackground!$D$4*U271)*(RarityBackground!$F$3+W271)),((RarityBackground!$D$3*U271)*(RarityBackground!$F$3+W271))))</f>
        <v/>
      </c>
      <c r="AV271" s="5" t="str">
        <f>IF(X271="","",IF(Y271="Y",(RarityBackground!$D$4*X271)*IF(Z271="Y",RarityBackground!$F$9,RarityBackground!$F$10),(RarityBackground!$D$3*X271)*IF(Z271="Y",RarityBackground!$F$9,RarityBackground!$F$10)))</f>
        <v/>
      </c>
      <c r="AW271" s="5" t="str">
        <f>IF(AA271="","",AA271*RarityBackground!$D$2)</f>
        <v/>
      </c>
      <c r="AX271" s="5" t="str">
        <f t="shared" si="2"/>
        <v/>
      </c>
      <c r="AY271" s="5" t="str">
        <f>IF(AC271="","",VLOOKUP(AC271,RarityBackground!$A$7:$B$17,2,0))</f>
        <v/>
      </c>
      <c r="AZ271" s="5" t="str">
        <f>IF(AD271="","",IF(AD271="Y",AY271*RarityBackground!$F$5,IF(AD271="N",AY271*(IF(RarityBackground!$F$3+(AE271-1)&gt;10,10,RarityBackground!$F$3+(AE271-1)))))-AY271)</f>
        <v/>
      </c>
      <c r="BA271" s="5" t="str">
        <f>IF(AF271="","",VLOOKUP(AF271,RarityBackground!$A$7:$B$17,2,0))</f>
        <v/>
      </c>
      <c r="BB271" s="5" t="str">
        <f>IF(AG271="","",IF(AG271="Y",BA271*RarityBackground!$F$5,IF(AG271="N",BA271*(IF(RarityBackground!$F$3+(AH271-1)&gt;10,10,RarityBackground!$F$3+(AH271-1)))))-BA271)</f>
        <v/>
      </c>
    </row>
    <row r="272" ht="15.75" customHeight="1">
      <c r="C272" s="6"/>
      <c r="D272" s="5" t="str">
        <f>IF(A272="","",ROUNDUP(SUM(AI272:BB272)*VLOOKUP(B272,RarityBackground!$A$1:$B$6,2,)*IF(C272="Yes",1,1.1),0))</f>
        <v/>
      </c>
      <c r="F272" s="7"/>
      <c r="I272" s="7"/>
      <c r="J272" s="7"/>
      <c r="K272" s="6"/>
      <c r="L272" s="8"/>
      <c r="M272" s="7"/>
      <c r="N272" s="6"/>
      <c r="O272" s="6"/>
      <c r="P272" s="6"/>
      <c r="Q272" s="8"/>
      <c r="R272" s="7"/>
      <c r="S272" s="7"/>
      <c r="T272" s="6"/>
      <c r="U272" s="6"/>
      <c r="V272" s="6"/>
      <c r="W272" s="6"/>
      <c r="X272" s="6"/>
      <c r="Y272" s="6"/>
      <c r="Z272" s="6"/>
      <c r="AA272" s="8"/>
      <c r="AB272" s="7"/>
      <c r="AC272" s="7"/>
      <c r="AD272" s="6"/>
      <c r="AE272" s="6"/>
      <c r="AF272" s="6"/>
      <c r="AG272" s="6"/>
      <c r="AH272" s="6"/>
      <c r="AI272" s="7" t="str">
        <f>IF(F272="","",F272+IF(G272="",0,VLOOKUP(G272,RarityBackground!$E$7:$F$9,2,0)))</f>
        <v/>
      </c>
      <c r="AJ272" s="5" t="str">
        <f>IF(H272="","",F272+IF(H272=1,RarityBackground!$F$1,IF(H272=2,RarityBackground!$F$1*3,IF(H272=3,RarityBackground!$F$1*6,"Error"))))</f>
        <v/>
      </c>
      <c r="AK272" s="5" t="str">
        <f>IF(I272="","",IF(I272=1,RarityBackground!$F$2,IF(I272=2,RarityBackground!$F$2*3,IF(I272=3,RarityBackground!$F$2*6,"Error"))))</f>
        <v/>
      </c>
      <c r="AL272" s="5" t="str">
        <f>IF(J272="","",ROUNDUP(RarityBackground!$F$6*VLOOKUP(J272, RarityBackground!$A$18:$B$27,2,0),-1))</f>
        <v/>
      </c>
      <c r="AM272" s="5" t="str">
        <f>IF(K272="","",IF(K272="N","",IF(K272="Y",ROUNDUP(RarityBackground!$F$6,-1),"")))</f>
        <v/>
      </c>
      <c r="AN272" s="5" t="str">
        <f>IF(L272="","",IF(L272=1,RarityBackground!$D$1,IF(L272=2,RarityBackground!$D$1*3,IF(L272=3,RarityBackground!$D$1*6,"Error"))))</f>
        <v/>
      </c>
      <c r="AO272" s="5" t="str">
        <f>IF(M272="","",VLOOKUP(M272,RarityBackground!$A$7:$B$17,2,0))</f>
        <v/>
      </c>
      <c r="AP272" s="5" t="str">
        <f>IF(N272="","",IF(N272="Y",AO272*RarityBackground!$F$5,IF(N272="N",AO272*(IF(RarityBackground!$F$3+(O272-1)&gt;10,10,RarityBackground!$F$3+(O272-1)))))-AO272)</f>
        <v/>
      </c>
      <c r="AQ272" s="5" t="str">
        <f t="shared" si="1"/>
        <v/>
      </c>
      <c r="AR272" s="5" t="str">
        <f>IF(Q272="","",Q272*RarityBackground!$D$5)</f>
        <v/>
      </c>
      <c r="AS272" s="5" t="str">
        <f>IF(R272="","",VLOOKUP(R272&amp;"Save1Minute", RarityBackground!$C$6:$D$20,2,0))</f>
        <v/>
      </c>
      <c r="AT272" s="5" t="str">
        <f>IF(S272="","",IF(T272="Y",ROUNDUP(S272*RarityBackground!$D$4,0),IF(T272="N",ROUNDUP(S272*RarityBackground!$D$3,0))))</f>
        <v/>
      </c>
      <c r="AU272" s="5" t="str">
        <f>IF(U272="","",IF(V272="Y",((RarityBackground!$D$4*U272)*(RarityBackground!$F$3+W272)),((RarityBackground!$D$3*U272)*(RarityBackground!$F$3+W272))))</f>
        <v/>
      </c>
      <c r="AV272" s="5" t="str">
        <f>IF(X272="","",IF(Y272="Y",(RarityBackground!$D$4*X272)*IF(Z272="Y",RarityBackground!$F$9,RarityBackground!$F$10),(RarityBackground!$D$3*X272)*IF(Z272="Y",RarityBackground!$F$9,RarityBackground!$F$10)))</f>
        <v/>
      </c>
      <c r="AW272" s="5" t="str">
        <f>IF(AA272="","",AA272*RarityBackground!$D$2)</f>
        <v/>
      </c>
      <c r="AX272" s="5" t="str">
        <f t="shared" si="2"/>
        <v/>
      </c>
      <c r="AY272" s="5" t="str">
        <f>IF(AC272="","",VLOOKUP(AC272,RarityBackground!$A$7:$B$17,2,0))</f>
        <v/>
      </c>
      <c r="AZ272" s="5" t="str">
        <f>IF(AD272="","",IF(AD272="Y",AY272*RarityBackground!$F$5,IF(AD272="N",AY272*(IF(RarityBackground!$F$3+(AE272-1)&gt;10,10,RarityBackground!$F$3+(AE272-1)))))-AY272)</f>
        <v/>
      </c>
      <c r="BA272" s="5" t="str">
        <f>IF(AF272="","",VLOOKUP(AF272,RarityBackground!$A$7:$B$17,2,0))</f>
        <v/>
      </c>
      <c r="BB272" s="5" t="str">
        <f>IF(AG272="","",IF(AG272="Y",BA272*RarityBackground!$F$5,IF(AG272="N",BA272*(IF(RarityBackground!$F$3+(AH272-1)&gt;10,10,RarityBackground!$F$3+(AH272-1)))))-BA272)</f>
        <v/>
      </c>
    </row>
    <row r="273" ht="15.75" customHeight="1">
      <c r="C273" s="6"/>
      <c r="D273" s="5" t="str">
        <f>IF(A273="","",ROUNDUP(SUM(AI273:BB273)*VLOOKUP(B273,RarityBackground!$A$1:$B$6,2,)*IF(C273="Yes",1,1.1),0))</f>
        <v/>
      </c>
      <c r="F273" s="7"/>
      <c r="I273" s="7"/>
      <c r="J273" s="7"/>
      <c r="K273" s="6"/>
      <c r="L273" s="8"/>
      <c r="M273" s="7"/>
      <c r="N273" s="6"/>
      <c r="O273" s="6"/>
      <c r="P273" s="6"/>
      <c r="Q273" s="8"/>
      <c r="R273" s="7"/>
      <c r="S273" s="7"/>
      <c r="T273" s="6"/>
      <c r="U273" s="6"/>
      <c r="V273" s="6"/>
      <c r="W273" s="6"/>
      <c r="X273" s="6"/>
      <c r="Y273" s="6"/>
      <c r="Z273" s="6"/>
      <c r="AA273" s="8"/>
      <c r="AB273" s="7"/>
      <c r="AC273" s="7"/>
      <c r="AD273" s="6"/>
      <c r="AE273" s="6"/>
      <c r="AF273" s="6"/>
      <c r="AG273" s="6"/>
      <c r="AH273" s="6"/>
      <c r="AI273" s="7" t="str">
        <f>IF(F273="","",F273+IF(G273="",0,VLOOKUP(G273,RarityBackground!$E$7:$F$9,2,0)))</f>
        <v/>
      </c>
      <c r="AJ273" s="5" t="str">
        <f>IF(H273="","",F273+IF(H273=1,RarityBackground!$F$1,IF(H273=2,RarityBackground!$F$1*3,IF(H273=3,RarityBackground!$F$1*6,"Error"))))</f>
        <v/>
      </c>
      <c r="AK273" s="5" t="str">
        <f>IF(I273="","",IF(I273=1,RarityBackground!$F$2,IF(I273=2,RarityBackground!$F$2*3,IF(I273=3,RarityBackground!$F$2*6,"Error"))))</f>
        <v/>
      </c>
      <c r="AL273" s="5" t="str">
        <f>IF(J273="","",ROUNDUP(RarityBackground!$F$6*VLOOKUP(J273, RarityBackground!$A$18:$B$27,2,0),-1))</f>
        <v/>
      </c>
      <c r="AM273" s="5" t="str">
        <f>IF(K273="","",IF(K273="N","",IF(K273="Y",ROUNDUP(RarityBackground!$F$6,-1),"")))</f>
        <v/>
      </c>
      <c r="AN273" s="5" t="str">
        <f>IF(L273="","",IF(L273=1,RarityBackground!$D$1,IF(L273=2,RarityBackground!$D$1*3,IF(L273=3,RarityBackground!$D$1*6,"Error"))))</f>
        <v/>
      </c>
      <c r="AO273" s="5" t="str">
        <f>IF(M273="","",VLOOKUP(M273,RarityBackground!$A$7:$B$17,2,0))</f>
        <v/>
      </c>
      <c r="AP273" s="5" t="str">
        <f>IF(N273="","",IF(N273="Y",AO273*RarityBackground!$F$5,IF(N273="N",AO273*(IF(RarityBackground!$F$3+(O273-1)&gt;10,10,RarityBackground!$F$3+(O273-1)))))-AO273)</f>
        <v/>
      </c>
      <c r="AQ273" s="5" t="str">
        <f t="shared" si="1"/>
        <v/>
      </c>
      <c r="AR273" s="5" t="str">
        <f>IF(Q273="","",Q273*RarityBackground!$D$5)</f>
        <v/>
      </c>
      <c r="AS273" s="5" t="str">
        <f>IF(R273="","",VLOOKUP(R273&amp;"Save1Minute", RarityBackground!$C$6:$D$20,2,0))</f>
        <v/>
      </c>
      <c r="AT273" s="5" t="str">
        <f>IF(S273="","",IF(T273="Y",ROUNDUP(S273*RarityBackground!$D$4,0),IF(T273="N",ROUNDUP(S273*RarityBackground!$D$3,0))))</f>
        <v/>
      </c>
      <c r="AU273" s="5" t="str">
        <f>IF(U273="","",IF(V273="Y",((RarityBackground!$D$4*U273)*(RarityBackground!$F$3+W273)),((RarityBackground!$D$3*U273)*(RarityBackground!$F$3+W273))))</f>
        <v/>
      </c>
      <c r="AV273" s="5" t="str">
        <f>IF(X273="","",IF(Y273="Y",(RarityBackground!$D$4*X273)*IF(Z273="Y",RarityBackground!$F$9,RarityBackground!$F$10),(RarityBackground!$D$3*X273)*IF(Z273="Y",RarityBackground!$F$9,RarityBackground!$F$10)))</f>
        <v/>
      </c>
      <c r="AW273" s="5" t="str">
        <f>IF(AA273="","",AA273*RarityBackground!$D$2)</f>
        <v/>
      </c>
      <c r="AX273" s="5" t="str">
        <f t="shared" si="2"/>
        <v/>
      </c>
      <c r="AY273" s="5" t="str">
        <f>IF(AC273="","",VLOOKUP(AC273,RarityBackground!$A$7:$B$17,2,0))</f>
        <v/>
      </c>
      <c r="AZ273" s="5" t="str">
        <f>IF(AD273="","",IF(AD273="Y",AY273*RarityBackground!$F$5,IF(AD273="N",AY273*(IF(RarityBackground!$F$3+(AE273-1)&gt;10,10,RarityBackground!$F$3+(AE273-1)))))-AY273)</f>
        <v/>
      </c>
      <c r="BA273" s="5" t="str">
        <f>IF(AF273="","",VLOOKUP(AF273,RarityBackground!$A$7:$B$17,2,0))</f>
        <v/>
      </c>
      <c r="BB273" s="5" t="str">
        <f>IF(AG273="","",IF(AG273="Y",BA273*RarityBackground!$F$5,IF(AG273="N",BA273*(IF(RarityBackground!$F$3+(AH273-1)&gt;10,10,RarityBackground!$F$3+(AH273-1)))))-BA273)</f>
        <v/>
      </c>
    </row>
    <row r="274" ht="15.75" customHeight="1">
      <c r="C274" s="6"/>
      <c r="D274" s="5" t="str">
        <f>IF(A274="","",ROUNDUP(SUM(AI274:BB274)*VLOOKUP(B274,RarityBackground!$A$1:$B$6,2,)*IF(C274="Yes",1,1.1),0))</f>
        <v/>
      </c>
      <c r="F274" s="7"/>
      <c r="I274" s="7"/>
      <c r="J274" s="7"/>
      <c r="K274" s="6"/>
      <c r="L274" s="8"/>
      <c r="M274" s="7"/>
      <c r="N274" s="6"/>
      <c r="O274" s="6"/>
      <c r="P274" s="6"/>
      <c r="Q274" s="8"/>
      <c r="R274" s="7"/>
      <c r="S274" s="7"/>
      <c r="T274" s="6"/>
      <c r="U274" s="6"/>
      <c r="V274" s="6"/>
      <c r="W274" s="6"/>
      <c r="X274" s="6"/>
      <c r="Y274" s="6"/>
      <c r="Z274" s="6"/>
      <c r="AA274" s="8"/>
      <c r="AB274" s="7"/>
      <c r="AC274" s="7"/>
      <c r="AD274" s="6"/>
      <c r="AE274" s="6"/>
      <c r="AF274" s="6"/>
      <c r="AG274" s="6"/>
      <c r="AH274" s="6"/>
      <c r="AI274" s="7" t="str">
        <f>IF(F274="","",F274+IF(G274="",0,VLOOKUP(G274,RarityBackground!$E$7:$F$9,2,0)))</f>
        <v/>
      </c>
      <c r="AJ274" s="5" t="str">
        <f>IF(H274="","",F274+IF(H274=1,RarityBackground!$F$1,IF(H274=2,RarityBackground!$F$1*3,IF(H274=3,RarityBackground!$F$1*6,"Error"))))</f>
        <v/>
      </c>
      <c r="AK274" s="5" t="str">
        <f>IF(I274="","",IF(I274=1,RarityBackground!$F$2,IF(I274=2,RarityBackground!$F$2*3,IF(I274=3,RarityBackground!$F$2*6,"Error"))))</f>
        <v/>
      </c>
      <c r="AL274" s="5" t="str">
        <f>IF(J274="","",ROUNDUP(RarityBackground!$F$6*VLOOKUP(J274, RarityBackground!$A$18:$B$27,2,0),-1))</f>
        <v/>
      </c>
      <c r="AM274" s="5" t="str">
        <f>IF(K274="","",IF(K274="N","",IF(K274="Y",ROUNDUP(RarityBackground!$F$6,-1),"")))</f>
        <v/>
      </c>
      <c r="AN274" s="5" t="str">
        <f>IF(L274="","",IF(L274=1,RarityBackground!$D$1,IF(L274=2,RarityBackground!$D$1*3,IF(L274=3,RarityBackground!$D$1*6,"Error"))))</f>
        <v/>
      </c>
      <c r="AO274" s="5" t="str">
        <f>IF(M274="","",VLOOKUP(M274,RarityBackground!$A$7:$B$17,2,0))</f>
        <v/>
      </c>
      <c r="AP274" s="5" t="str">
        <f>IF(N274="","",IF(N274="Y",AO274*RarityBackground!$F$5,IF(N274="N",AO274*(IF(RarityBackground!$F$3+(O274-1)&gt;10,10,RarityBackground!$F$3+(O274-1)))))-AO274)</f>
        <v/>
      </c>
      <c r="AQ274" s="5" t="str">
        <f t="shared" si="1"/>
        <v/>
      </c>
      <c r="AR274" s="5" t="str">
        <f>IF(Q274="","",Q274*RarityBackground!$D$5)</f>
        <v/>
      </c>
      <c r="AS274" s="5" t="str">
        <f>IF(R274="","",VLOOKUP(R274&amp;"Save1Minute", RarityBackground!$C$6:$D$20,2,0))</f>
        <v/>
      </c>
      <c r="AT274" s="5" t="str">
        <f>IF(S274="","",IF(T274="Y",ROUNDUP(S274*RarityBackground!$D$4,0),IF(T274="N",ROUNDUP(S274*RarityBackground!$D$3,0))))</f>
        <v/>
      </c>
      <c r="AU274" s="5" t="str">
        <f>IF(U274="","",IF(V274="Y",((RarityBackground!$D$4*U274)*(RarityBackground!$F$3+W274)),((RarityBackground!$D$3*U274)*(RarityBackground!$F$3+W274))))</f>
        <v/>
      </c>
      <c r="AV274" s="5" t="str">
        <f>IF(X274="","",IF(Y274="Y",(RarityBackground!$D$4*X274)*IF(Z274="Y",RarityBackground!$F$9,RarityBackground!$F$10),(RarityBackground!$D$3*X274)*IF(Z274="Y",RarityBackground!$F$9,RarityBackground!$F$10)))</f>
        <v/>
      </c>
      <c r="AW274" s="5" t="str">
        <f>IF(AA274="","",AA274*RarityBackground!$D$2)</f>
        <v/>
      </c>
      <c r="AX274" s="5" t="str">
        <f t="shared" si="2"/>
        <v/>
      </c>
      <c r="AY274" s="5" t="str">
        <f>IF(AC274="","",VLOOKUP(AC274,RarityBackground!$A$7:$B$17,2,0))</f>
        <v/>
      </c>
      <c r="AZ274" s="5" t="str">
        <f>IF(AD274="","",IF(AD274="Y",AY274*RarityBackground!$F$5,IF(AD274="N",AY274*(IF(RarityBackground!$F$3+(AE274-1)&gt;10,10,RarityBackground!$F$3+(AE274-1)))))-AY274)</f>
        <v/>
      </c>
      <c r="BA274" s="5" t="str">
        <f>IF(AF274="","",VLOOKUP(AF274,RarityBackground!$A$7:$B$17,2,0))</f>
        <v/>
      </c>
      <c r="BB274" s="5" t="str">
        <f>IF(AG274="","",IF(AG274="Y",BA274*RarityBackground!$F$5,IF(AG274="N",BA274*(IF(RarityBackground!$F$3+(AH274-1)&gt;10,10,RarityBackground!$F$3+(AH274-1)))))-BA274)</f>
        <v/>
      </c>
    </row>
    <row r="275" ht="15.75" customHeight="1">
      <c r="C275" s="6"/>
      <c r="D275" s="5" t="str">
        <f>IF(A275="","",ROUNDUP(SUM(AI275:BB275)*VLOOKUP(B275,RarityBackground!$A$1:$B$6,2,)*IF(C275="Yes",1,1.1),0))</f>
        <v/>
      </c>
      <c r="F275" s="7"/>
      <c r="I275" s="7"/>
      <c r="J275" s="7"/>
      <c r="K275" s="6"/>
      <c r="L275" s="8"/>
      <c r="M275" s="7"/>
      <c r="N275" s="6"/>
      <c r="O275" s="6"/>
      <c r="P275" s="6"/>
      <c r="Q275" s="8"/>
      <c r="R275" s="7"/>
      <c r="S275" s="7"/>
      <c r="T275" s="6"/>
      <c r="U275" s="6"/>
      <c r="V275" s="6"/>
      <c r="W275" s="6"/>
      <c r="X275" s="6"/>
      <c r="Y275" s="6"/>
      <c r="Z275" s="6"/>
      <c r="AA275" s="8"/>
      <c r="AB275" s="7"/>
      <c r="AC275" s="7"/>
      <c r="AD275" s="6"/>
      <c r="AE275" s="6"/>
      <c r="AF275" s="6"/>
      <c r="AG275" s="6"/>
      <c r="AH275" s="6"/>
      <c r="AI275" s="7" t="str">
        <f>IF(F275="","",F275+IF(G275="",0,VLOOKUP(G275,RarityBackground!$E$7:$F$9,2,0)))</f>
        <v/>
      </c>
      <c r="AJ275" s="5" t="str">
        <f>IF(H275="","",F275+IF(H275=1,RarityBackground!$F$1,IF(H275=2,RarityBackground!$F$1*3,IF(H275=3,RarityBackground!$F$1*6,"Error"))))</f>
        <v/>
      </c>
      <c r="AK275" s="5" t="str">
        <f>IF(I275="","",IF(I275=1,RarityBackground!$F$2,IF(I275=2,RarityBackground!$F$2*3,IF(I275=3,RarityBackground!$F$2*6,"Error"))))</f>
        <v/>
      </c>
      <c r="AL275" s="5" t="str">
        <f>IF(J275="","",ROUNDUP(RarityBackground!$F$6*VLOOKUP(J275, RarityBackground!$A$18:$B$27,2,0),-1))</f>
        <v/>
      </c>
      <c r="AM275" s="5" t="str">
        <f>IF(K275="","",IF(K275="N","",IF(K275="Y",ROUNDUP(RarityBackground!$F$6,-1),"")))</f>
        <v/>
      </c>
      <c r="AN275" s="5" t="str">
        <f>IF(L275="","",IF(L275=1,RarityBackground!$D$1,IF(L275=2,RarityBackground!$D$1*3,IF(L275=3,RarityBackground!$D$1*6,"Error"))))</f>
        <v/>
      </c>
      <c r="AO275" s="5" t="str">
        <f>IF(M275="","",VLOOKUP(M275,RarityBackground!$A$7:$B$17,2,0))</f>
        <v/>
      </c>
      <c r="AP275" s="5" t="str">
        <f>IF(N275="","",IF(N275="Y",AO275*RarityBackground!$F$5,IF(N275="N",AO275*(IF(RarityBackground!$F$3+(O275-1)&gt;10,10,RarityBackground!$F$3+(O275-1)))))-AO275)</f>
        <v/>
      </c>
      <c r="AQ275" s="5" t="str">
        <f t="shared" si="1"/>
        <v/>
      </c>
      <c r="AR275" s="5" t="str">
        <f>IF(Q275="","",Q275*RarityBackground!$D$5)</f>
        <v/>
      </c>
      <c r="AS275" s="5" t="str">
        <f>IF(R275="","",VLOOKUP(R275&amp;"Save1Minute", RarityBackground!$C$6:$D$20,2,0))</f>
        <v/>
      </c>
      <c r="AT275" s="5" t="str">
        <f>IF(S275="","",IF(T275="Y",ROUNDUP(S275*RarityBackground!$D$4,0),IF(T275="N",ROUNDUP(S275*RarityBackground!$D$3,0))))</f>
        <v/>
      </c>
      <c r="AU275" s="5" t="str">
        <f>IF(U275="","",IF(V275="Y",((RarityBackground!$D$4*U275)*(RarityBackground!$F$3+W275)),((RarityBackground!$D$3*U275)*(RarityBackground!$F$3+W275))))</f>
        <v/>
      </c>
      <c r="AV275" s="5" t="str">
        <f>IF(X275="","",IF(Y275="Y",(RarityBackground!$D$4*X275)*IF(Z275="Y",RarityBackground!$F$9,RarityBackground!$F$10),(RarityBackground!$D$3*X275)*IF(Z275="Y",RarityBackground!$F$9,RarityBackground!$F$10)))</f>
        <v/>
      </c>
      <c r="AW275" s="5" t="str">
        <f>IF(AA275="","",AA275*RarityBackground!$D$2)</f>
        <v/>
      </c>
      <c r="AX275" s="5" t="str">
        <f t="shared" si="2"/>
        <v/>
      </c>
      <c r="AY275" s="5" t="str">
        <f>IF(AC275="","",VLOOKUP(AC275,RarityBackground!$A$7:$B$17,2,0))</f>
        <v/>
      </c>
      <c r="AZ275" s="5" t="str">
        <f>IF(AD275="","",IF(AD275="Y",AY275*RarityBackground!$F$5,IF(AD275="N",AY275*(IF(RarityBackground!$F$3+(AE275-1)&gt;10,10,RarityBackground!$F$3+(AE275-1)))))-AY275)</f>
        <v/>
      </c>
      <c r="BA275" s="5" t="str">
        <f>IF(AF275="","",VLOOKUP(AF275,RarityBackground!$A$7:$B$17,2,0))</f>
        <v/>
      </c>
      <c r="BB275" s="5" t="str">
        <f>IF(AG275="","",IF(AG275="Y",BA275*RarityBackground!$F$5,IF(AG275="N",BA275*(IF(RarityBackground!$F$3+(AH275-1)&gt;10,10,RarityBackground!$F$3+(AH275-1)))))-BA275)</f>
        <v/>
      </c>
    </row>
    <row r="276" ht="15.75" customHeight="1">
      <c r="C276" s="6"/>
      <c r="D276" s="5" t="str">
        <f>IF(A276="","",ROUNDUP(SUM(AI276:BB276)*VLOOKUP(B276,RarityBackground!$A$1:$B$6,2,)*IF(C276="Yes",1,1.1),0))</f>
        <v/>
      </c>
      <c r="F276" s="7"/>
      <c r="I276" s="7"/>
      <c r="J276" s="7"/>
      <c r="K276" s="6"/>
      <c r="L276" s="8"/>
      <c r="M276" s="7"/>
      <c r="N276" s="6"/>
      <c r="O276" s="6"/>
      <c r="P276" s="6"/>
      <c r="Q276" s="8"/>
      <c r="R276" s="7"/>
      <c r="S276" s="7"/>
      <c r="T276" s="6"/>
      <c r="U276" s="6"/>
      <c r="V276" s="6"/>
      <c r="W276" s="6"/>
      <c r="X276" s="6"/>
      <c r="Y276" s="6"/>
      <c r="Z276" s="6"/>
      <c r="AA276" s="8"/>
      <c r="AB276" s="7"/>
      <c r="AC276" s="7"/>
      <c r="AD276" s="6"/>
      <c r="AE276" s="6"/>
      <c r="AF276" s="6"/>
      <c r="AG276" s="6"/>
      <c r="AH276" s="6"/>
      <c r="AI276" s="7" t="str">
        <f>IF(F276="","",F276+IF(G276="",0,VLOOKUP(G276,RarityBackground!$E$7:$F$9,2,0)))</f>
        <v/>
      </c>
      <c r="AJ276" s="5" t="str">
        <f>IF(H276="","",F276+IF(H276=1,RarityBackground!$F$1,IF(H276=2,RarityBackground!$F$1*3,IF(H276=3,RarityBackground!$F$1*6,"Error"))))</f>
        <v/>
      </c>
      <c r="AK276" s="5" t="str">
        <f>IF(I276="","",IF(I276=1,RarityBackground!$F$2,IF(I276=2,RarityBackground!$F$2*3,IF(I276=3,RarityBackground!$F$2*6,"Error"))))</f>
        <v/>
      </c>
      <c r="AL276" s="5" t="str">
        <f>IF(J276="","",ROUNDUP(RarityBackground!$F$6*VLOOKUP(J276, RarityBackground!$A$18:$B$27,2,0),-1))</f>
        <v/>
      </c>
      <c r="AM276" s="5" t="str">
        <f>IF(K276="","",IF(K276="N","",IF(K276="Y",ROUNDUP(RarityBackground!$F$6,-1),"")))</f>
        <v/>
      </c>
      <c r="AN276" s="5" t="str">
        <f>IF(L276="","",IF(L276=1,RarityBackground!$D$1,IF(L276=2,RarityBackground!$D$1*3,IF(L276=3,RarityBackground!$D$1*6,"Error"))))</f>
        <v/>
      </c>
      <c r="AO276" s="5" t="str">
        <f>IF(M276="","",VLOOKUP(M276,RarityBackground!$A$7:$B$17,2,0))</f>
        <v/>
      </c>
      <c r="AP276" s="5" t="str">
        <f>IF(N276="","",IF(N276="Y",AO276*RarityBackground!$F$5,IF(N276="N",AO276*(IF(RarityBackground!$F$3+(O276-1)&gt;10,10,RarityBackground!$F$3+(O276-1)))))-AO276)</f>
        <v/>
      </c>
      <c r="AQ276" s="5" t="str">
        <f t="shared" si="1"/>
        <v/>
      </c>
      <c r="AR276" s="5" t="str">
        <f>IF(Q276="","",Q276*RarityBackground!$D$5)</f>
        <v/>
      </c>
      <c r="AS276" s="5" t="str">
        <f>IF(R276="","",VLOOKUP(R276&amp;"Save1Minute", RarityBackground!$C$6:$D$20,2,0))</f>
        <v/>
      </c>
      <c r="AT276" s="5" t="str">
        <f>IF(S276="","",IF(T276="Y",ROUNDUP(S276*RarityBackground!$D$4,0),IF(T276="N",ROUNDUP(S276*RarityBackground!$D$3,0))))</f>
        <v/>
      </c>
      <c r="AU276" s="5" t="str">
        <f>IF(U276="","",IF(V276="Y",((RarityBackground!$D$4*U276)*(RarityBackground!$F$3+W276)),((RarityBackground!$D$3*U276)*(RarityBackground!$F$3+W276))))</f>
        <v/>
      </c>
      <c r="AV276" s="5" t="str">
        <f>IF(X276="","",IF(Y276="Y",(RarityBackground!$D$4*X276)*IF(Z276="Y",RarityBackground!$F$9,RarityBackground!$F$10),(RarityBackground!$D$3*X276)*IF(Z276="Y",RarityBackground!$F$9,RarityBackground!$F$10)))</f>
        <v/>
      </c>
      <c r="AW276" s="5" t="str">
        <f>IF(AA276="","",AA276*RarityBackground!$D$2)</f>
        <v/>
      </c>
      <c r="AX276" s="5" t="str">
        <f t="shared" si="2"/>
        <v/>
      </c>
      <c r="AY276" s="5" t="str">
        <f>IF(AC276="","",VLOOKUP(AC276,RarityBackground!$A$7:$B$17,2,0))</f>
        <v/>
      </c>
      <c r="AZ276" s="5" t="str">
        <f>IF(AD276="","",IF(AD276="Y",AY276*RarityBackground!$F$5,IF(AD276="N",AY276*(IF(RarityBackground!$F$3+(AE276-1)&gt;10,10,RarityBackground!$F$3+(AE276-1)))))-AY276)</f>
        <v/>
      </c>
      <c r="BA276" s="5" t="str">
        <f>IF(AF276="","",VLOOKUP(AF276,RarityBackground!$A$7:$B$17,2,0))</f>
        <v/>
      </c>
      <c r="BB276" s="5" t="str">
        <f>IF(AG276="","",IF(AG276="Y",BA276*RarityBackground!$F$5,IF(AG276="N",BA276*(IF(RarityBackground!$F$3+(AH276-1)&gt;10,10,RarityBackground!$F$3+(AH276-1)))))-BA276)</f>
        <v/>
      </c>
    </row>
    <row r="277" ht="15.75" customHeight="1">
      <c r="C277" s="6"/>
      <c r="D277" s="5" t="str">
        <f>IF(A277="","",ROUNDUP(SUM(AI277:BB277)*VLOOKUP(B277,RarityBackground!$A$1:$B$6,2,)*IF(C277="Yes",1,1.1),0))</f>
        <v/>
      </c>
      <c r="F277" s="7"/>
      <c r="I277" s="7"/>
      <c r="J277" s="7"/>
      <c r="K277" s="6"/>
      <c r="L277" s="8"/>
      <c r="M277" s="7"/>
      <c r="N277" s="6"/>
      <c r="O277" s="6"/>
      <c r="P277" s="6"/>
      <c r="Q277" s="8"/>
      <c r="R277" s="7"/>
      <c r="S277" s="7"/>
      <c r="T277" s="6"/>
      <c r="U277" s="6"/>
      <c r="V277" s="6"/>
      <c r="W277" s="6"/>
      <c r="X277" s="6"/>
      <c r="Y277" s="6"/>
      <c r="Z277" s="6"/>
      <c r="AA277" s="8"/>
      <c r="AB277" s="7"/>
      <c r="AC277" s="7"/>
      <c r="AD277" s="6"/>
      <c r="AE277" s="6"/>
      <c r="AF277" s="6"/>
      <c r="AG277" s="6"/>
      <c r="AH277" s="6"/>
      <c r="AI277" s="7" t="str">
        <f>IF(F277="","",F277+IF(G277="",0,VLOOKUP(G277,RarityBackground!$E$7:$F$9,2,0)))</f>
        <v/>
      </c>
      <c r="AJ277" s="5" t="str">
        <f>IF(H277="","",F277+IF(H277=1,RarityBackground!$F$1,IF(H277=2,RarityBackground!$F$1*3,IF(H277=3,RarityBackground!$F$1*6,"Error"))))</f>
        <v/>
      </c>
      <c r="AK277" s="5" t="str">
        <f>IF(I277="","",IF(I277=1,RarityBackground!$F$2,IF(I277=2,RarityBackground!$F$2*3,IF(I277=3,RarityBackground!$F$2*6,"Error"))))</f>
        <v/>
      </c>
      <c r="AL277" s="5" t="str">
        <f>IF(J277="","",ROUNDUP(RarityBackground!$F$6*VLOOKUP(J277, RarityBackground!$A$18:$B$27,2,0),-1))</f>
        <v/>
      </c>
      <c r="AM277" s="5" t="str">
        <f>IF(K277="","",IF(K277="N","",IF(K277="Y",ROUNDUP(RarityBackground!$F$6,-1),"")))</f>
        <v/>
      </c>
      <c r="AN277" s="5" t="str">
        <f>IF(L277="","",IF(L277=1,RarityBackground!$D$1,IF(L277=2,RarityBackground!$D$1*3,IF(L277=3,RarityBackground!$D$1*6,"Error"))))</f>
        <v/>
      </c>
      <c r="AO277" s="5" t="str">
        <f>IF(M277="","",VLOOKUP(M277,RarityBackground!$A$7:$B$17,2,0))</f>
        <v/>
      </c>
      <c r="AP277" s="5" t="str">
        <f>IF(N277="","",IF(N277="Y",AO277*RarityBackground!$F$5,IF(N277="N",AO277*(IF(RarityBackground!$F$3+(O277-1)&gt;10,10,RarityBackground!$F$3+(O277-1)))))-AO277)</f>
        <v/>
      </c>
      <c r="AQ277" s="5" t="str">
        <f t="shared" si="1"/>
        <v/>
      </c>
      <c r="AR277" s="5" t="str">
        <f>IF(Q277="","",Q277*RarityBackground!$D$5)</f>
        <v/>
      </c>
      <c r="AS277" s="5" t="str">
        <f>IF(R277="","",VLOOKUP(R277&amp;"Save1Minute", RarityBackground!$C$6:$D$20,2,0))</f>
        <v/>
      </c>
      <c r="AT277" s="5" t="str">
        <f>IF(S277="","",IF(T277="Y",ROUNDUP(S277*RarityBackground!$D$4,0),IF(T277="N",ROUNDUP(S277*RarityBackground!$D$3,0))))</f>
        <v/>
      </c>
      <c r="AU277" s="5" t="str">
        <f>IF(U277="","",IF(V277="Y",((RarityBackground!$D$4*U277)*(RarityBackground!$F$3+W277)),((RarityBackground!$D$3*U277)*(RarityBackground!$F$3+W277))))</f>
        <v/>
      </c>
      <c r="AV277" s="5" t="str">
        <f>IF(X277="","",IF(Y277="Y",(RarityBackground!$D$4*X277)*IF(Z277="Y",RarityBackground!$F$9,RarityBackground!$F$10),(RarityBackground!$D$3*X277)*IF(Z277="Y",RarityBackground!$F$9,RarityBackground!$F$10)))</f>
        <v/>
      </c>
      <c r="AW277" s="5" t="str">
        <f>IF(AA277="","",AA277*RarityBackground!$D$2)</f>
        <v/>
      </c>
      <c r="AX277" s="5" t="str">
        <f t="shared" si="2"/>
        <v/>
      </c>
      <c r="AY277" s="5" t="str">
        <f>IF(AC277="","",VLOOKUP(AC277,RarityBackground!$A$7:$B$17,2,0))</f>
        <v/>
      </c>
      <c r="AZ277" s="5" t="str">
        <f>IF(AD277="","",IF(AD277="Y",AY277*RarityBackground!$F$5,IF(AD277="N",AY277*(IF(RarityBackground!$F$3+(AE277-1)&gt;10,10,RarityBackground!$F$3+(AE277-1)))))-AY277)</f>
        <v/>
      </c>
      <c r="BA277" s="5" t="str">
        <f>IF(AF277="","",VLOOKUP(AF277,RarityBackground!$A$7:$B$17,2,0))</f>
        <v/>
      </c>
      <c r="BB277" s="5" t="str">
        <f>IF(AG277="","",IF(AG277="Y",BA277*RarityBackground!$F$5,IF(AG277="N",BA277*(IF(RarityBackground!$F$3+(AH277-1)&gt;10,10,RarityBackground!$F$3+(AH277-1)))))-BA277)</f>
        <v/>
      </c>
    </row>
    <row r="278" ht="15.75" customHeight="1">
      <c r="C278" s="6"/>
      <c r="D278" s="5" t="str">
        <f>IF(A278="","",ROUNDUP(SUM(AI278:BB278)*VLOOKUP(B278,RarityBackground!$A$1:$B$6,2,)*IF(C278="Yes",1,1.1),0))</f>
        <v/>
      </c>
      <c r="F278" s="7"/>
      <c r="I278" s="7"/>
      <c r="J278" s="7"/>
      <c r="K278" s="6"/>
      <c r="L278" s="8"/>
      <c r="M278" s="7"/>
      <c r="N278" s="6"/>
      <c r="O278" s="6"/>
      <c r="P278" s="6"/>
      <c r="Q278" s="8"/>
      <c r="R278" s="7"/>
      <c r="S278" s="7"/>
      <c r="T278" s="6"/>
      <c r="U278" s="6"/>
      <c r="V278" s="6"/>
      <c r="W278" s="6"/>
      <c r="X278" s="6"/>
      <c r="Y278" s="6"/>
      <c r="Z278" s="6"/>
      <c r="AA278" s="8"/>
      <c r="AB278" s="7"/>
      <c r="AC278" s="7"/>
      <c r="AD278" s="6"/>
      <c r="AE278" s="6"/>
      <c r="AF278" s="6"/>
      <c r="AG278" s="6"/>
      <c r="AH278" s="6"/>
      <c r="AI278" s="7" t="str">
        <f>IF(F278="","",F278+IF(G278="",0,VLOOKUP(G278,RarityBackground!$E$7:$F$9,2,0)))</f>
        <v/>
      </c>
      <c r="AJ278" s="5" t="str">
        <f>IF(H278="","",F278+IF(H278=1,RarityBackground!$F$1,IF(H278=2,RarityBackground!$F$1*3,IF(H278=3,RarityBackground!$F$1*6,"Error"))))</f>
        <v/>
      </c>
      <c r="AK278" s="5" t="str">
        <f>IF(I278="","",IF(I278=1,RarityBackground!$F$2,IF(I278=2,RarityBackground!$F$2*3,IF(I278=3,RarityBackground!$F$2*6,"Error"))))</f>
        <v/>
      </c>
      <c r="AL278" s="5" t="str">
        <f>IF(J278="","",ROUNDUP(RarityBackground!$F$6*VLOOKUP(J278, RarityBackground!$A$18:$B$27,2,0),-1))</f>
        <v/>
      </c>
      <c r="AM278" s="5" t="str">
        <f>IF(K278="","",IF(K278="N","",IF(K278="Y",ROUNDUP(RarityBackground!$F$6,-1),"")))</f>
        <v/>
      </c>
      <c r="AN278" s="5" t="str">
        <f>IF(L278="","",IF(L278=1,RarityBackground!$D$1,IF(L278=2,RarityBackground!$D$1*3,IF(L278=3,RarityBackground!$D$1*6,"Error"))))</f>
        <v/>
      </c>
      <c r="AO278" s="5" t="str">
        <f>IF(M278="","",VLOOKUP(M278,RarityBackground!$A$7:$B$17,2,0))</f>
        <v/>
      </c>
      <c r="AP278" s="5" t="str">
        <f>IF(N278="","",IF(N278="Y",AO278*RarityBackground!$F$5,IF(N278="N",AO278*(IF(RarityBackground!$F$3+(O278-1)&gt;10,10,RarityBackground!$F$3+(O278-1)))))-AO278)</f>
        <v/>
      </c>
      <c r="AQ278" s="5" t="str">
        <f t="shared" si="1"/>
        <v/>
      </c>
      <c r="AR278" s="5" t="str">
        <f>IF(Q278="","",Q278*RarityBackground!$D$5)</f>
        <v/>
      </c>
      <c r="AS278" s="5" t="str">
        <f>IF(R278="","",VLOOKUP(R278&amp;"Save1Minute", RarityBackground!$C$6:$D$20,2,0))</f>
        <v/>
      </c>
      <c r="AT278" s="5" t="str">
        <f>IF(S278="","",IF(T278="Y",ROUNDUP(S278*RarityBackground!$D$4,0),IF(T278="N",ROUNDUP(S278*RarityBackground!$D$3,0))))</f>
        <v/>
      </c>
      <c r="AU278" s="5" t="str">
        <f>IF(U278="","",IF(V278="Y",((RarityBackground!$D$4*U278)*(RarityBackground!$F$3+W278)),((RarityBackground!$D$3*U278)*(RarityBackground!$F$3+W278))))</f>
        <v/>
      </c>
      <c r="AV278" s="5" t="str">
        <f>IF(X278="","",IF(Y278="Y",(RarityBackground!$D$4*X278)*IF(Z278="Y",RarityBackground!$F$9,RarityBackground!$F$10),(RarityBackground!$D$3*X278)*IF(Z278="Y",RarityBackground!$F$9,RarityBackground!$F$10)))</f>
        <v/>
      </c>
      <c r="AW278" s="5" t="str">
        <f>IF(AA278="","",AA278*RarityBackground!$D$2)</f>
        <v/>
      </c>
      <c r="AX278" s="5" t="str">
        <f t="shared" si="2"/>
        <v/>
      </c>
      <c r="AY278" s="5" t="str">
        <f>IF(AC278="","",VLOOKUP(AC278,RarityBackground!$A$7:$B$17,2,0))</f>
        <v/>
      </c>
      <c r="AZ278" s="5" t="str">
        <f>IF(AD278="","",IF(AD278="Y",AY278*RarityBackground!$F$5,IF(AD278="N",AY278*(IF(RarityBackground!$F$3+(AE278-1)&gt;10,10,RarityBackground!$F$3+(AE278-1)))))-AY278)</f>
        <v/>
      </c>
      <c r="BA278" s="5" t="str">
        <f>IF(AF278="","",VLOOKUP(AF278,RarityBackground!$A$7:$B$17,2,0))</f>
        <v/>
      </c>
      <c r="BB278" s="5" t="str">
        <f>IF(AG278="","",IF(AG278="Y",BA278*RarityBackground!$F$5,IF(AG278="N",BA278*(IF(RarityBackground!$F$3+(AH278-1)&gt;10,10,RarityBackground!$F$3+(AH278-1)))))-BA278)</f>
        <v/>
      </c>
    </row>
    <row r="279" ht="15.75" customHeight="1">
      <c r="C279" s="6"/>
      <c r="D279" s="5" t="str">
        <f>IF(A279="","",ROUNDUP(SUM(AI279:BB279)*VLOOKUP(B279,RarityBackground!$A$1:$B$6,2,)*IF(C279="Yes",1,1.1),0))</f>
        <v/>
      </c>
      <c r="F279" s="7"/>
      <c r="I279" s="7"/>
      <c r="J279" s="7"/>
      <c r="K279" s="6"/>
      <c r="L279" s="8"/>
      <c r="M279" s="7"/>
      <c r="N279" s="6"/>
      <c r="O279" s="6"/>
      <c r="P279" s="6"/>
      <c r="Q279" s="8"/>
      <c r="R279" s="7"/>
      <c r="S279" s="7"/>
      <c r="T279" s="6"/>
      <c r="U279" s="6"/>
      <c r="V279" s="6"/>
      <c r="W279" s="6"/>
      <c r="X279" s="6"/>
      <c r="Y279" s="6"/>
      <c r="Z279" s="6"/>
      <c r="AA279" s="8"/>
      <c r="AB279" s="7"/>
      <c r="AC279" s="7"/>
      <c r="AD279" s="6"/>
      <c r="AE279" s="6"/>
      <c r="AF279" s="6"/>
      <c r="AG279" s="6"/>
      <c r="AH279" s="6"/>
      <c r="AI279" s="7" t="str">
        <f>IF(F279="","",F279+IF(G279="",0,VLOOKUP(G279,RarityBackground!$E$7:$F$9,2,0)))</f>
        <v/>
      </c>
      <c r="AJ279" s="5" t="str">
        <f>IF(H279="","",F279+IF(H279=1,RarityBackground!$F$1,IF(H279=2,RarityBackground!$F$1*3,IF(H279=3,RarityBackground!$F$1*6,"Error"))))</f>
        <v/>
      </c>
      <c r="AK279" s="5" t="str">
        <f>IF(I279="","",IF(I279=1,RarityBackground!$F$2,IF(I279=2,RarityBackground!$F$2*3,IF(I279=3,RarityBackground!$F$2*6,"Error"))))</f>
        <v/>
      </c>
      <c r="AL279" s="5" t="str">
        <f>IF(J279="","",ROUNDUP(RarityBackground!$F$6*VLOOKUP(J279, RarityBackground!$A$18:$B$27,2,0),-1))</f>
        <v/>
      </c>
      <c r="AM279" s="5" t="str">
        <f>IF(K279="","",IF(K279="N","",IF(K279="Y",ROUNDUP(RarityBackground!$F$6,-1),"")))</f>
        <v/>
      </c>
      <c r="AN279" s="5" t="str">
        <f>IF(L279="","",IF(L279=1,RarityBackground!$D$1,IF(L279=2,RarityBackground!$D$1*3,IF(L279=3,RarityBackground!$D$1*6,"Error"))))</f>
        <v/>
      </c>
      <c r="AO279" s="5" t="str">
        <f>IF(M279="","",VLOOKUP(M279,RarityBackground!$A$7:$B$17,2,0))</f>
        <v/>
      </c>
      <c r="AP279" s="5" t="str">
        <f>IF(N279="","",IF(N279="Y",AO279*RarityBackground!$F$5,IF(N279="N",AO279*(IF(RarityBackground!$F$3+(O279-1)&gt;10,10,RarityBackground!$F$3+(O279-1)))))-AO279)</f>
        <v/>
      </c>
      <c r="AQ279" s="5" t="str">
        <f t="shared" si="1"/>
        <v/>
      </c>
      <c r="AR279" s="5" t="str">
        <f>IF(Q279="","",Q279*RarityBackground!$D$5)</f>
        <v/>
      </c>
      <c r="AS279" s="5" t="str">
        <f>IF(R279="","",VLOOKUP(R279&amp;"Save1Minute", RarityBackground!$C$6:$D$20,2,0))</f>
        <v/>
      </c>
      <c r="AT279" s="5" t="str">
        <f>IF(S279="","",IF(T279="Y",ROUNDUP(S279*RarityBackground!$D$4,0),IF(T279="N",ROUNDUP(S279*RarityBackground!$D$3,0))))</f>
        <v/>
      </c>
      <c r="AU279" s="5" t="str">
        <f>IF(U279="","",IF(V279="Y",((RarityBackground!$D$4*U279)*(RarityBackground!$F$3+W279)),((RarityBackground!$D$3*U279)*(RarityBackground!$F$3+W279))))</f>
        <v/>
      </c>
      <c r="AV279" s="5" t="str">
        <f>IF(X279="","",IF(Y279="Y",(RarityBackground!$D$4*X279)*IF(Z279="Y",RarityBackground!$F$9,RarityBackground!$F$10),(RarityBackground!$D$3*X279)*IF(Z279="Y",RarityBackground!$F$9,RarityBackground!$F$10)))</f>
        <v/>
      </c>
      <c r="AW279" s="5" t="str">
        <f>IF(AA279="","",AA279*RarityBackground!$D$2)</f>
        <v/>
      </c>
      <c r="AX279" s="5" t="str">
        <f t="shared" si="2"/>
        <v/>
      </c>
      <c r="AY279" s="5" t="str">
        <f>IF(AC279="","",VLOOKUP(AC279,RarityBackground!$A$7:$B$17,2,0))</f>
        <v/>
      </c>
      <c r="AZ279" s="5" t="str">
        <f>IF(AD279="","",IF(AD279="Y",AY279*RarityBackground!$F$5,IF(AD279="N",AY279*(IF(RarityBackground!$F$3+(AE279-1)&gt;10,10,RarityBackground!$F$3+(AE279-1)))))-AY279)</f>
        <v/>
      </c>
      <c r="BA279" s="5" t="str">
        <f>IF(AF279="","",VLOOKUP(AF279,RarityBackground!$A$7:$B$17,2,0))</f>
        <v/>
      </c>
      <c r="BB279" s="5" t="str">
        <f>IF(AG279="","",IF(AG279="Y",BA279*RarityBackground!$F$5,IF(AG279="N",BA279*(IF(RarityBackground!$F$3+(AH279-1)&gt;10,10,RarityBackground!$F$3+(AH279-1)))))-BA279)</f>
        <v/>
      </c>
    </row>
    <row r="280" ht="15.75" customHeight="1">
      <c r="C280" s="6"/>
      <c r="D280" s="5" t="str">
        <f>IF(A280="","",ROUNDUP(SUM(AI280:BB280)*VLOOKUP(B280,RarityBackground!$A$1:$B$6,2,)*IF(C280="Yes",1,1.1),0))</f>
        <v/>
      </c>
      <c r="F280" s="7"/>
      <c r="I280" s="7"/>
      <c r="J280" s="7"/>
      <c r="K280" s="6"/>
      <c r="L280" s="8"/>
      <c r="M280" s="7"/>
      <c r="N280" s="6"/>
      <c r="O280" s="6"/>
      <c r="P280" s="6"/>
      <c r="Q280" s="8"/>
      <c r="R280" s="7"/>
      <c r="S280" s="7"/>
      <c r="T280" s="6"/>
      <c r="U280" s="6"/>
      <c r="V280" s="6"/>
      <c r="W280" s="6"/>
      <c r="X280" s="6"/>
      <c r="Y280" s="6"/>
      <c r="Z280" s="6"/>
      <c r="AA280" s="8"/>
      <c r="AB280" s="7"/>
      <c r="AC280" s="7"/>
      <c r="AD280" s="6"/>
      <c r="AE280" s="6"/>
      <c r="AF280" s="6"/>
      <c r="AG280" s="6"/>
      <c r="AH280" s="6"/>
      <c r="AI280" s="7" t="str">
        <f>IF(F280="","",F280+IF(G280="",0,VLOOKUP(G280,RarityBackground!$E$7:$F$9,2,0)))</f>
        <v/>
      </c>
      <c r="AJ280" s="5" t="str">
        <f>IF(H280="","",F280+IF(H280=1,RarityBackground!$F$1,IF(H280=2,RarityBackground!$F$1*3,IF(H280=3,RarityBackground!$F$1*6,"Error"))))</f>
        <v/>
      </c>
      <c r="AK280" s="5" t="str">
        <f>IF(I280="","",IF(I280=1,RarityBackground!$F$2,IF(I280=2,RarityBackground!$F$2*3,IF(I280=3,RarityBackground!$F$2*6,"Error"))))</f>
        <v/>
      </c>
      <c r="AL280" s="5" t="str">
        <f>IF(J280="","",ROUNDUP(RarityBackground!$F$6*VLOOKUP(J280, RarityBackground!$A$18:$B$27,2,0),-1))</f>
        <v/>
      </c>
      <c r="AM280" s="5" t="str">
        <f>IF(K280="","",IF(K280="N","",IF(K280="Y",ROUNDUP(RarityBackground!$F$6,-1),"")))</f>
        <v/>
      </c>
      <c r="AN280" s="5" t="str">
        <f>IF(L280="","",IF(L280=1,RarityBackground!$D$1,IF(L280=2,RarityBackground!$D$1*3,IF(L280=3,RarityBackground!$D$1*6,"Error"))))</f>
        <v/>
      </c>
      <c r="AO280" s="5" t="str">
        <f>IF(M280="","",VLOOKUP(M280,RarityBackground!$A$7:$B$17,2,0))</f>
        <v/>
      </c>
      <c r="AP280" s="5" t="str">
        <f>IF(N280="","",IF(N280="Y",AO280*RarityBackground!$F$5,IF(N280="N",AO280*(IF(RarityBackground!$F$3+(O280-1)&gt;10,10,RarityBackground!$F$3+(O280-1)))))-AO280)</f>
        <v/>
      </c>
      <c r="AQ280" s="5" t="str">
        <f t="shared" si="1"/>
        <v/>
      </c>
      <c r="AR280" s="5" t="str">
        <f>IF(Q280="","",Q280*RarityBackground!$D$5)</f>
        <v/>
      </c>
      <c r="AS280" s="5" t="str">
        <f>IF(R280="","",VLOOKUP(R280&amp;"Save1Minute", RarityBackground!$C$6:$D$20,2,0))</f>
        <v/>
      </c>
      <c r="AT280" s="5" t="str">
        <f>IF(S280="","",IF(T280="Y",ROUNDUP(S280*RarityBackground!$D$4,0),IF(T280="N",ROUNDUP(S280*RarityBackground!$D$3,0))))</f>
        <v/>
      </c>
      <c r="AU280" s="5" t="str">
        <f>IF(U280="","",IF(V280="Y",((RarityBackground!$D$4*U280)*(RarityBackground!$F$3+W280)),((RarityBackground!$D$3*U280)*(RarityBackground!$F$3+W280))))</f>
        <v/>
      </c>
      <c r="AV280" s="5" t="str">
        <f>IF(X280="","",IF(Y280="Y",(RarityBackground!$D$4*X280)*IF(Z280="Y",RarityBackground!$F$9,RarityBackground!$F$10),(RarityBackground!$D$3*X280)*IF(Z280="Y",RarityBackground!$F$9,RarityBackground!$F$10)))</f>
        <v/>
      </c>
      <c r="AW280" s="5" t="str">
        <f>IF(AA280="","",AA280*RarityBackground!$D$2)</f>
        <v/>
      </c>
      <c r="AX280" s="5" t="str">
        <f t="shared" si="2"/>
        <v/>
      </c>
      <c r="AY280" s="5" t="str">
        <f>IF(AC280="","",VLOOKUP(AC280,RarityBackground!$A$7:$B$17,2,0))</f>
        <v/>
      </c>
      <c r="AZ280" s="5" t="str">
        <f>IF(AD280="","",IF(AD280="Y",AY280*RarityBackground!$F$5,IF(AD280="N",AY280*(IF(RarityBackground!$F$3+(AE280-1)&gt;10,10,RarityBackground!$F$3+(AE280-1)))))-AY280)</f>
        <v/>
      </c>
      <c r="BA280" s="5" t="str">
        <f>IF(AF280="","",VLOOKUP(AF280,RarityBackground!$A$7:$B$17,2,0))</f>
        <v/>
      </c>
      <c r="BB280" s="5" t="str">
        <f>IF(AG280="","",IF(AG280="Y",BA280*RarityBackground!$F$5,IF(AG280="N",BA280*(IF(RarityBackground!$F$3+(AH280-1)&gt;10,10,RarityBackground!$F$3+(AH280-1)))))-BA280)</f>
        <v/>
      </c>
    </row>
    <row r="281" ht="15.75" customHeight="1">
      <c r="C281" s="6"/>
      <c r="D281" s="5" t="str">
        <f>IF(A281="","",ROUNDUP(SUM(AI281:BB281)*VLOOKUP(B281,RarityBackground!$A$1:$B$6,2,)*IF(C281="Yes",1,1.1),0))</f>
        <v/>
      </c>
      <c r="F281" s="7"/>
      <c r="I281" s="7"/>
      <c r="J281" s="7"/>
      <c r="K281" s="6"/>
      <c r="L281" s="8"/>
      <c r="M281" s="7"/>
      <c r="N281" s="6"/>
      <c r="O281" s="6"/>
      <c r="P281" s="6"/>
      <c r="Q281" s="8"/>
      <c r="R281" s="7"/>
      <c r="S281" s="7"/>
      <c r="T281" s="6"/>
      <c r="U281" s="6"/>
      <c r="V281" s="6"/>
      <c r="W281" s="6"/>
      <c r="X281" s="6"/>
      <c r="Y281" s="6"/>
      <c r="Z281" s="6"/>
      <c r="AA281" s="8"/>
      <c r="AB281" s="7"/>
      <c r="AC281" s="7"/>
      <c r="AD281" s="6"/>
      <c r="AE281" s="6"/>
      <c r="AF281" s="6"/>
      <c r="AG281" s="6"/>
      <c r="AH281" s="6"/>
      <c r="AI281" s="7" t="str">
        <f>IF(F281="","",F281+IF(G281="",0,VLOOKUP(G281,RarityBackground!$E$7:$F$9,2,0)))</f>
        <v/>
      </c>
      <c r="AJ281" s="5" t="str">
        <f>IF(H281="","",F281+IF(H281=1,RarityBackground!$F$1,IF(H281=2,RarityBackground!$F$1*3,IF(H281=3,RarityBackground!$F$1*6,"Error"))))</f>
        <v/>
      </c>
      <c r="AK281" s="5" t="str">
        <f>IF(I281="","",IF(I281=1,RarityBackground!$F$2,IF(I281=2,RarityBackground!$F$2*3,IF(I281=3,RarityBackground!$F$2*6,"Error"))))</f>
        <v/>
      </c>
      <c r="AL281" s="5" t="str">
        <f>IF(J281="","",ROUNDUP(RarityBackground!$F$6*VLOOKUP(J281, RarityBackground!$A$18:$B$27,2,0),-1))</f>
        <v/>
      </c>
      <c r="AM281" s="5" t="str">
        <f>IF(K281="","",IF(K281="N","",IF(K281="Y",ROUNDUP(RarityBackground!$F$6,-1),"")))</f>
        <v/>
      </c>
      <c r="AN281" s="5" t="str">
        <f>IF(L281="","",IF(L281=1,RarityBackground!$D$1,IF(L281=2,RarityBackground!$D$1*3,IF(L281=3,RarityBackground!$D$1*6,"Error"))))</f>
        <v/>
      </c>
      <c r="AO281" s="5" t="str">
        <f>IF(M281="","",VLOOKUP(M281,RarityBackground!$A$7:$B$17,2,0))</f>
        <v/>
      </c>
      <c r="AP281" s="5" t="str">
        <f>IF(N281="","",IF(N281="Y",AO281*RarityBackground!$F$5,IF(N281="N",AO281*(IF(RarityBackground!$F$3+(O281-1)&gt;10,10,RarityBackground!$F$3+(O281-1)))))-AO281)</f>
        <v/>
      </c>
      <c r="AQ281" s="5" t="str">
        <f t="shared" si="1"/>
        <v/>
      </c>
      <c r="AR281" s="5" t="str">
        <f>IF(Q281="","",Q281*RarityBackground!$D$5)</f>
        <v/>
      </c>
      <c r="AS281" s="5" t="str">
        <f>IF(R281="","",VLOOKUP(R281&amp;"Save1Minute", RarityBackground!$C$6:$D$20,2,0))</f>
        <v/>
      </c>
      <c r="AT281" s="5" t="str">
        <f>IF(S281="","",IF(T281="Y",ROUNDUP(S281*RarityBackground!$D$4,0),IF(T281="N",ROUNDUP(S281*RarityBackground!$D$3,0))))</f>
        <v/>
      </c>
      <c r="AU281" s="5" t="str">
        <f>IF(U281="","",IF(V281="Y",((RarityBackground!$D$4*U281)*(RarityBackground!$F$3+W281)),((RarityBackground!$D$3*U281)*(RarityBackground!$F$3+W281))))</f>
        <v/>
      </c>
      <c r="AV281" s="5" t="str">
        <f>IF(X281="","",IF(Y281="Y",(RarityBackground!$D$4*X281)*IF(Z281="Y",RarityBackground!$F$9,RarityBackground!$F$10),(RarityBackground!$D$3*X281)*IF(Z281="Y",RarityBackground!$F$9,RarityBackground!$F$10)))</f>
        <v/>
      </c>
      <c r="AW281" s="5" t="str">
        <f>IF(AA281="","",AA281*RarityBackground!$D$2)</f>
        <v/>
      </c>
      <c r="AX281" s="5" t="str">
        <f t="shared" si="2"/>
        <v/>
      </c>
      <c r="AY281" s="5" t="str">
        <f>IF(AC281="","",VLOOKUP(AC281,RarityBackground!$A$7:$B$17,2,0))</f>
        <v/>
      </c>
      <c r="AZ281" s="5" t="str">
        <f>IF(AD281="","",IF(AD281="Y",AY281*RarityBackground!$F$5,IF(AD281="N",AY281*(IF(RarityBackground!$F$3+(AE281-1)&gt;10,10,RarityBackground!$F$3+(AE281-1)))))-AY281)</f>
        <v/>
      </c>
      <c r="BA281" s="5" t="str">
        <f>IF(AF281="","",VLOOKUP(AF281,RarityBackground!$A$7:$B$17,2,0))</f>
        <v/>
      </c>
      <c r="BB281" s="5" t="str">
        <f>IF(AG281="","",IF(AG281="Y",BA281*RarityBackground!$F$5,IF(AG281="N",BA281*(IF(RarityBackground!$F$3+(AH281-1)&gt;10,10,RarityBackground!$F$3+(AH281-1)))))-BA281)</f>
        <v/>
      </c>
    </row>
    <row r="282" ht="15.75" customHeight="1">
      <c r="C282" s="6"/>
      <c r="D282" s="5" t="str">
        <f>IF(A282="","",ROUNDUP(SUM(AI282:BB282)*VLOOKUP(B282,RarityBackground!$A$1:$B$6,2,)*IF(C282="Yes",1,1.1),0))</f>
        <v/>
      </c>
      <c r="F282" s="7"/>
      <c r="I282" s="7"/>
      <c r="J282" s="7"/>
      <c r="K282" s="6"/>
      <c r="L282" s="8"/>
      <c r="M282" s="7"/>
      <c r="N282" s="6"/>
      <c r="O282" s="6"/>
      <c r="P282" s="6"/>
      <c r="Q282" s="8"/>
      <c r="R282" s="7"/>
      <c r="S282" s="7"/>
      <c r="T282" s="6"/>
      <c r="U282" s="6"/>
      <c r="V282" s="6"/>
      <c r="W282" s="6"/>
      <c r="X282" s="6"/>
      <c r="Y282" s="6"/>
      <c r="Z282" s="6"/>
      <c r="AA282" s="8"/>
      <c r="AB282" s="7"/>
      <c r="AC282" s="7"/>
      <c r="AD282" s="6"/>
      <c r="AE282" s="6"/>
      <c r="AF282" s="6"/>
      <c r="AG282" s="6"/>
      <c r="AH282" s="6"/>
      <c r="AI282" s="7" t="str">
        <f>IF(F282="","",F282+IF(G282="",0,VLOOKUP(G282,RarityBackground!$E$7:$F$9,2,0)))</f>
        <v/>
      </c>
      <c r="AJ282" s="5" t="str">
        <f>IF(H282="","",F282+IF(H282=1,RarityBackground!$F$1,IF(H282=2,RarityBackground!$F$1*3,IF(H282=3,RarityBackground!$F$1*6,"Error"))))</f>
        <v/>
      </c>
      <c r="AK282" s="5" t="str">
        <f>IF(I282="","",IF(I282=1,RarityBackground!$F$2,IF(I282=2,RarityBackground!$F$2*3,IF(I282=3,RarityBackground!$F$2*6,"Error"))))</f>
        <v/>
      </c>
      <c r="AL282" s="5" t="str">
        <f>IF(J282="","",ROUNDUP(RarityBackground!$F$6*VLOOKUP(J282, RarityBackground!$A$18:$B$27,2,0),-1))</f>
        <v/>
      </c>
      <c r="AM282" s="5" t="str">
        <f>IF(K282="","",IF(K282="N","",IF(K282="Y",ROUNDUP(RarityBackground!$F$6,-1),"")))</f>
        <v/>
      </c>
      <c r="AN282" s="5" t="str">
        <f>IF(L282="","",IF(L282=1,RarityBackground!$D$1,IF(L282=2,RarityBackground!$D$1*3,IF(L282=3,RarityBackground!$D$1*6,"Error"))))</f>
        <v/>
      </c>
      <c r="AO282" s="5" t="str">
        <f>IF(M282="","",VLOOKUP(M282,RarityBackground!$A$7:$B$17,2,0))</f>
        <v/>
      </c>
      <c r="AP282" s="5" t="str">
        <f>IF(N282="","",IF(N282="Y",AO282*RarityBackground!$F$5,IF(N282="N",AO282*(IF(RarityBackground!$F$3+(O282-1)&gt;10,10,RarityBackground!$F$3+(O282-1)))))-AO282)</f>
        <v/>
      </c>
      <c r="AQ282" s="5" t="str">
        <f t="shared" si="1"/>
        <v/>
      </c>
      <c r="AR282" s="5" t="str">
        <f>IF(Q282="","",Q282*RarityBackground!$D$5)</f>
        <v/>
      </c>
      <c r="AS282" s="5" t="str">
        <f>IF(R282="","",VLOOKUP(R282&amp;"Save1Minute", RarityBackground!$C$6:$D$20,2,0))</f>
        <v/>
      </c>
      <c r="AT282" s="5" t="str">
        <f>IF(S282="","",IF(T282="Y",ROUNDUP(S282*RarityBackground!$D$4,0),IF(T282="N",ROUNDUP(S282*RarityBackground!$D$3,0))))</f>
        <v/>
      </c>
      <c r="AU282" s="5" t="str">
        <f>IF(U282="","",IF(V282="Y",((RarityBackground!$D$4*U282)*(RarityBackground!$F$3+W282)),((RarityBackground!$D$3*U282)*(RarityBackground!$F$3+W282))))</f>
        <v/>
      </c>
      <c r="AV282" s="5" t="str">
        <f>IF(X282="","",IF(Y282="Y",(RarityBackground!$D$4*X282)*IF(Z282="Y",RarityBackground!$F$9,RarityBackground!$F$10),(RarityBackground!$D$3*X282)*IF(Z282="Y",RarityBackground!$F$9,RarityBackground!$F$10)))</f>
        <v/>
      </c>
      <c r="AW282" s="5" t="str">
        <f>IF(AA282="","",AA282*RarityBackground!$D$2)</f>
        <v/>
      </c>
      <c r="AX282" s="5" t="str">
        <f t="shared" si="2"/>
        <v/>
      </c>
      <c r="AY282" s="5" t="str">
        <f>IF(AC282="","",VLOOKUP(AC282,RarityBackground!$A$7:$B$17,2,0))</f>
        <v/>
      </c>
      <c r="AZ282" s="5" t="str">
        <f>IF(AD282="","",IF(AD282="Y",AY282*RarityBackground!$F$5,IF(AD282="N",AY282*(IF(RarityBackground!$F$3+(AE282-1)&gt;10,10,RarityBackground!$F$3+(AE282-1)))))-AY282)</f>
        <v/>
      </c>
      <c r="BA282" s="5" t="str">
        <f>IF(AF282="","",VLOOKUP(AF282,RarityBackground!$A$7:$B$17,2,0))</f>
        <v/>
      </c>
      <c r="BB282" s="5" t="str">
        <f>IF(AG282="","",IF(AG282="Y",BA282*RarityBackground!$F$5,IF(AG282="N",BA282*(IF(RarityBackground!$F$3+(AH282-1)&gt;10,10,RarityBackground!$F$3+(AH282-1)))))-BA282)</f>
        <v/>
      </c>
    </row>
    <row r="283" ht="15.75" customHeight="1">
      <c r="C283" s="6"/>
      <c r="D283" s="5" t="str">
        <f>IF(A283="","",ROUNDUP(SUM(AI283:BB283)*VLOOKUP(B283,RarityBackground!$A$1:$B$6,2,)*IF(C283="Yes",1,1.1),0))</f>
        <v/>
      </c>
      <c r="F283" s="7"/>
      <c r="I283" s="7"/>
      <c r="J283" s="7"/>
      <c r="K283" s="6"/>
      <c r="L283" s="8"/>
      <c r="M283" s="7"/>
      <c r="N283" s="6"/>
      <c r="O283" s="6"/>
      <c r="P283" s="6"/>
      <c r="Q283" s="8"/>
      <c r="R283" s="7"/>
      <c r="S283" s="7"/>
      <c r="T283" s="6"/>
      <c r="U283" s="6"/>
      <c r="V283" s="6"/>
      <c r="W283" s="6"/>
      <c r="X283" s="6"/>
      <c r="Y283" s="6"/>
      <c r="Z283" s="6"/>
      <c r="AA283" s="8"/>
      <c r="AB283" s="7"/>
      <c r="AC283" s="7"/>
      <c r="AD283" s="6"/>
      <c r="AE283" s="6"/>
      <c r="AF283" s="6"/>
      <c r="AG283" s="6"/>
      <c r="AH283" s="6"/>
      <c r="AI283" s="7" t="str">
        <f>IF(F283="","",F283+IF(G283="",0,VLOOKUP(G283,RarityBackground!$E$7:$F$9,2,0)))</f>
        <v/>
      </c>
      <c r="AJ283" s="5" t="str">
        <f>IF(H283="","",F283+IF(H283=1,RarityBackground!$F$1,IF(H283=2,RarityBackground!$F$1*3,IF(H283=3,RarityBackground!$F$1*6,"Error"))))</f>
        <v/>
      </c>
      <c r="AK283" s="5" t="str">
        <f>IF(I283="","",IF(I283=1,RarityBackground!$F$2,IF(I283=2,RarityBackground!$F$2*3,IF(I283=3,RarityBackground!$F$2*6,"Error"))))</f>
        <v/>
      </c>
      <c r="AL283" s="5" t="str">
        <f>IF(J283="","",ROUNDUP(RarityBackground!$F$6*VLOOKUP(J283, RarityBackground!$A$18:$B$27,2,0),-1))</f>
        <v/>
      </c>
      <c r="AM283" s="5" t="str">
        <f>IF(K283="","",IF(K283="N","",IF(K283="Y",ROUNDUP(RarityBackground!$F$6,-1),"")))</f>
        <v/>
      </c>
      <c r="AN283" s="5" t="str">
        <f>IF(L283="","",IF(L283=1,RarityBackground!$D$1,IF(L283=2,RarityBackground!$D$1*3,IF(L283=3,RarityBackground!$D$1*6,"Error"))))</f>
        <v/>
      </c>
      <c r="AO283" s="5" t="str">
        <f>IF(M283="","",VLOOKUP(M283,RarityBackground!$A$7:$B$17,2,0))</f>
        <v/>
      </c>
      <c r="AP283" s="5" t="str">
        <f>IF(N283="","",IF(N283="Y",AO283*RarityBackground!$F$5,IF(N283="N",AO283*(IF(RarityBackground!$F$3+(O283-1)&gt;10,10,RarityBackground!$F$3+(O283-1)))))-AO283)</f>
        <v/>
      </c>
      <c r="AQ283" s="5" t="str">
        <f t="shared" si="1"/>
        <v/>
      </c>
      <c r="AR283" s="5" t="str">
        <f>IF(Q283="","",Q283*RarityBackground!$D$5)</f>
        <v/>
      </c>
      <c r="AS283" s="5" t="str">
        <f>IF(R283="","",VLOOKUP(R283&amp;"Save1Minute", RarityBackground!$C$6:$D$20,2,0))</f>
        <v/>
      </c>
      <c r="AT283" s="5" t="str">
        <f>IF(S283="","",IF(T283="Y",ROUNDUP(S283*RarityBackground!$D$4,0),IF(T283="N",ROUNDUP(S283*RarityBackground!$D$3,0))))</f>
        <v/>
      </c>
      <c r="AU283" s="5" t="str">
        <f>IF(U283="","",IF(V283="Y",((RarityBackground!$D$4*U283)*(RarityBackground!$F$3+W283)),((RarityBackground!$D$3*U283)*(RarityBackground!$F$3+W283))))</f>
        <v/>
      </c>
      <c r="AV283" s="5" t="str">
        <f>IF(X283="","",IF(Y283="Y",(RarityBackground!$D$4*X283)*IF(Z283="Y",RarityBackground!$F$9,RarityBackground!$F$10),(RarityBackground!$D$3*X283)*IF(Z283="Y",RarityBackground!$F$9,RarityBackground!$F$10)))</f>
        <v/>
      </c>
      <c r="AW283" s="5" t="str">
        <f>IF(AA283="","",AA283*RarityBackground!$D$2)</f>
        <v/>
      </c>
      <c r="AX283" s="5" t="str">
        <f t="shared" si="2"/>
        <v/>
      </c>
      <c r="AY283" s="5" t="str">
        <f>IF(AC283="","",VLOOKUP(AC283,RarityBackground!$A$7:$B$17,2,0))</f>
        <v/>
      </c>
      <c r="AZ283" s="5" t="str">
        <f>IF(AD283="","",IF(AD283="Y",AY283*RarityBackground!$F$5,IF(AD283="N",AY283*(IF(RarityBackground!$F$3+(AE283-1)&gt;10,10,RarityBackground!$F$3+(AE283-1)))))-AY283)</f>
        <v/>
      </c>
      <c r="BA283" s="5" t="str">
        <f>IF(AF283="","",VLOOKUP(AF283,RarityBackground!$A$7:$B$17,2,0))</f>
        <v/>
      </c>
      <c r="BB283" s="5" t="str">
        <f>IF(AG283="","",IF(AG283="Y",BA283*RarityBackground!$F$5,IF(AG283="N",BA283*(IF(RarityBackground!$F$3+(AH283-1)&gt;10,10,RarityBackground!$F$3+(AH283-1)))))-BA283)</f>
        <v/>
      </c>
    </row>
    <row r="284" ht="15.75" customHeight="1">
      <c r="C284" s="6"/>
      <c r="D284" s="5" t="str">
        <f>IF(A284="","",ROUNDUP(SUM(AI284:BB284)*VLOOKUP(B284,RarityBackground!$A$1:$B$6,2,)*IF(C284="Yes",1,1.1),0))</f>
        <v/>
      </c>
      <c r="F284" s="7"/>
      <c r="I284" s="7"/>
      <c r="J284" s="7"/>
      <c r="K284" s="6"/>
      <c r="L284" s="8"/>
      <c r="M284" s="7"/>
      <c r="N284" s="6"/>
      <c r="O284" s="6"/>
      <c r="P284" s="6"/>
      <c r="Q284" s="8"/>
      <c r="R284" s="7"/>
      <c r="S284" s="7"/>
      <c r="T284" s="6"/>
      <c r="U284" s="6"/>
      <c r="V284" s="6"/>
      <c r="W284" s="6"/>
      <c r="X284" s="6"/>
      <c r="Y284" s="6"/>
      <c r="Z284" s="6"/>
      <c r="AA284" s="8"/>
      <c r="AB284" s="7"/>
      <c r="AC284" s="7"/>
      <c r="AD284" s="6"/>
      <c r="AE284" s="6"/>
      <c r="AF284" s="6"/>
      <c r="AG284" s="6"/>
      <c r="AH284" s="6"/>
      <c r="AI284" s="7" t="str">
        <f>IF(F284="","",F284+IF(G284="",0,VLOOKUP(G284,RarityBackground!$E$7:$F$9,2,0)))</f>
        <v/>
      </c>
      <c r="AJ284" s="5" t="str">
        <f>IF(H284="","",F284+IF(H284=1,RarityBackground!$F$1,IF(H284=2,RarityBackground!$F$1*3,IF(H284=3,RarityBackground!$F$1*6,"Error"))))</f>
        <v/>
      </c>
      <c r="AK284" s="5" t="str">
        <f>IF(I284="","",IF(I284=1,RarityBackground!$F$2,IF(I284=2,RarityBackground!$F$2*3,IF(I284=3,RarityBackground!$F$2*6,"Error"))))</f>
        <v/>
      </c>
      <c r="AL284" s="5" t="str">
        <f>IF(J284="","",ROUNDUP(RarityBackground!$F$6*VLOOKUP(J284, RarityBackground!$A$18:$B$27,2,0),-1))</f>
        <v/>
      </c>
      <c r="AM284" s="5" t="str">
        <f>IF(K284="","",IF(K284="N","",IF(K284="Y",ROUNDUP(RarityBackground!$F$6,-1),"")))</f>
        <v/>
      </c>
      <c r="AN284" s="5" t="str">
        <f>IF(L284="","",IF(L284=1,RarityBackground!$D$1,IF(L284=2,RarityBackground!$D$1*3,IF(L284=3,RarityBackground!$D$1*6,"Error"))))</f>
        <v/>
      </c>
      <c r="AO284" s="5" t="str">
        <f>IF(M284="","",VLOOKUP(M284,RarityBackground!$A$7:$B$17,2,0))</f>
        <v/>
      </c>
      <c r="AP284" s="5" t="str">
        <f>IF(N284="","",IF(N284="Y",AO284*RarityBackground!$F$5,IF(N284="N",AO284*(IF(RarityBackground!$F$3+(O284-1)&gt;10,10,RarityBackground!$F$3+(O284-1)))))-AO284)</f>
        <v/>
      </c>
      <c r="AQ284" s="5" t="str">
        <f t="shared" si="1"/>
        <v/>
      </c>
      <c r="AR284" s="5" t="str">
        <f>IF(Q284="","",Q284*RarityBackground!$D$5)</f>
        <v/>
      </c>
      <c r="AS284" s="5" t="str">
        <f>IF(R284="","",VLOOKUP(R284&amp;"Save1Minute", RarityBackground!$C$6:$D$20,2,0))</f>
        <v/>
      </c>
      <c r="AT284" s="5" t="str">
        <f>IF(S284="","",IF(T284="Y",ROUNDUP(S284*RarityBackground!$D$4,0),IF(T284="N",ROUNDUP(S284*RarityBackground!$D$3,0))))</f>
        <v/>
      </c>
      <c r="AU284" s="5" t="str">
        <f>IF(U284="","",IF(V284="Y",((RarityBackground!$D$4*U284)*(RarityBackground!$F$3+W284)),((RarityBackground!$D$3*U284)*(RarityBackground!$F$3+W284))))</f>
        <v/>
      </c>
      <c r="AV284" s="5" t="str">
        <f>IF(X284="","",IF(Y284="Y",(RarityBackground!$D$4*X284)*IF(Z284="Y",RarityBackground!$F$9,RarityBackground!$F$10),(RarityBackground!$D$3*X284)*IF(Z284="Y",RarityBackground!$F$9,RarityBackground!$F$10)))</f>
        <v/>
      </c>
      <c r="AW284" s="5" t="str">
        <f>IF(AA284="","",AA284*RarityBackground!$D$2)</f>
        <v/>
      </c>
      <c r="AX284" s="5" t="str">
        <f t="shared" si="2"/>
        <v/>
      </c>
      <c r="AY284" s="5" t="str">
        <f>IF(AC284="","",VLOOKUP(AC284,RarityBackground!$A$7:$B$17,2,0))</f>
        <v/>
      </c>
      <c r="AZ284" s="5" t="str">
        <f>IF(AD284="","",IF(AD284="Y",AY284*RarityBackground!$F$5,IF(AD284="N",AY284*(IF(RarityBackground!$F$3+(AE284-1)&gt;10,10,RarityBackground!$F$3+(AE284-1)))))-AY284)</f>
        <v/>
      </c>
      <c r="BA284" s="5" t="str">
        <f>IF(AF284="","",VLOOKUP(AF284,RarityBackground!$A$7:$B$17,2,0))</f>
        <v/>
      </c>
      <c r="BB284" s="5" t="str">
        <f>IF(AG284="","",IF(AG284="Y",BA284*RarityBackground!$F$5,IF(AG284="N",BA284*(IF(RarityBackground!$F$3+(AH284-1)&gt;10,10,RarityBackground!$F$3+(AH284-1)))))-BA284)</f>
        <v/>
      </c>
    </row>
    <row r="285" ht="15.75" customHeight="1">
      <c r="C285" s="6"/>
      <c r="D285" s="5" t="str">
        <f>IF(A285="","",ROUNDUP(SUM(AI285:BB285)*VLOOKUP(B285,RarityBackground!$A$1:$B$6,2,)*IF(C285="Yes",1,1.1),0))</f>
        <v/>
      </c>
      <c r="F285" s="7"/>
      <c r="I285" s="7"/>
      <c r="J285" s="7"/>
      <c r="K285" s="6"/>
      <c r="L285" s="8"/>
      <c r="M285" s="7"/>
      <c r="N285" s="6"/>
      <c r="O285" s="6"/>
      <c r="P285" s="6"/>
      <c r="Q285" s="8"/>
      <c r="R285" s="7"/>
      <c r="S285" s="7"/>
      <c r="T285" s="6"/>
      <c r="U285" s="6"/>
      <c r="V285" s="6"/>
      <c r="W285" s="6"/>
      <c r="X285" s="6"/>
      <c r="Y285" s="6"/>
      <c r="Z285" s="6"/>
      <c r="AA285" s="8"/>
      <c r="AB285" s="7"/>
      <c r="AC285" s="7"/>
      <c r="AD285" s="6"/>
      <c r="AE285" s="6"/>
      <c r="AF285" s="6"/>
      <c r="AG285" s="6"/>
      <c r="AH285" s="6"/>
      <c r="AI285" s="7" t="str">
        <f>IF(F285="","",F285+IF(G285="",0,VLOOKUP(G285,RarityBackground!$E$7:$F$9,2,0)))</f>
        <v/>
      </c>
      <c r="AJ285" s="5" t="str">
        <f>IF(H285="","",F285+IF(H285=1,RarityBackground!$F$1,IF(H285=2,RarityBackground!$F$1*3,IF(H285=3,RarityBackground!$F$1*6,"Error"))))</f>
        <v/>
      </c>
      <c r="AK285" s="5" t="str">
        <f>IF(I285="","",IF(I285=1,RarityBackground!$F$2,IF(I285=2,RarityBackground!$F$2*3,IF(I285=3,RarityBackground!$F$2*6,"Error"))))</f>
        <v/>
      </c>
      <c r="AL285" s="5" t="str">
        <f>IF(J285="","",ROUNDUP(RarityBackground!$F$6*VLOOKUP(J285, RarityBackground!$A$18:$B$27,2,0),-1))</f>
        <v/>
      </c>
      <c r="AM285" s="5" t="str">
        <f>IF(K285="","",IF(K285="N","",IF(K285="Y",ROUNDUP(RarityBackground!$F$6,-1),"")))</f>
        <v/>
      </c>
      <c r="AN285" s="5" t="str">
        <f>IF(L285="","",IF(L285=1,RarityBackground!$D$1,IF(L285=2,RarityBackground!$D$1*3,IF(L285=3,RarityBackground!$D$1*6,"Error"))))</f>
        <v/>
      </c>
      <c r="AO285" s="5" t="str">
        <f>IF(M285="","",VLOOKUP(M285,RarityBackground!$A$7:$B$17,2,0))</f>
        <v/>
      </c>
      <c r="AP285" s="5" t="str">
        <f>IF(N285="","",IF(N285="Y",AO285*RarityBackground!$F$5,IF(N285="N",AO285*(IF(RarityBackground!$F$3+(O285-1)&gt;10,10,RarityBackground!$F$3+(O285-1)))))-AO285)</f>
        <v/>
      </c>
      <c r="AQ285" s="5" t="str">
        <f t="shared" si="1"/>
        <v/>
      </c>
      <c r="AR285" s="5" t="str">
        <f>IF(Q285="","",Q285*RarityBackground!$D$5)</f>
        <v/>
      </c>
      <c r="AS285" s="5" t="str">
        <f>IF(R285="","",VLOOKUP(R285&amp;"Save1Minute", RarityBackground!$C$6:$D$20,2,0))</f>
        <v/>
      </c>
      <c r="AT285" s="5" t="str">
        <f>IF(S285="","",IF(T285="Y",ROUNDUP(S285*RarityBackground!$D$4,0),IF(T285="N",ROUNDUP(S285*RarityBackground!$D$3,0))))</f>
        <v/>
      </c>
      <c r="AU285" s="5" t="str">
        <f>IF(U285="","",IF(V285="Y",((RarityBackground!$D$4*U285)*(RarityBackground!$F$3+W285)),((RarityBackground!$D$3*U285)*(RarityBackground!$F$3+W285))))</f>
        <v/>
      </c>
      <c r="AV285" s="5" t="str">
        <f>IF(X285="","",IF(Y285="Y",(RarityBackground!$D$4*X285)*IF(Z285="Y",RarityBackground!$F$9,RarityBackground!$F$10),(RarityBackground!$D$3*X285)*IF(Z285="Y",RarityBackground!$F$9,RarityBackground!$F$10)))</f>
        <v/>
      </c>
      <c r="AW285" s="5" t="str">
        <f>IF(AA285="","",AA285*RarityBackground!$D$2)</f>
        <v/>
      </c>
      <c r="AX285" s="5" t="str">
        <f t="shared" si="2"/>
        <v/>
      </c>
      <c r="AY285" s="5" t="str">
        <f>IF(AC285="","",VLOOKUP(AC285,RarityBackground!$A$7:$B$17,2,0))</f>
        <v/>
      </c>
      <c r="AZ285" s="5" t="str">
        <f>IF(AD285="","",IF(AD285="Y",AY285*RarityBackground!$F$5,IF(AD285="N",AY285*(IF(RarityBackground!$F$3+(AE285-1)&gt;10,10,RarityBackground!$F$3+(AE285-1)))))-AY285)</f>
        <v/>
      </c>
      <c r="BA285" s="5" t="str">
        <f>IF(AF285="","",VLOOKUP(AF285,RarityBackground!$A$7:$B$17,2,0))</f>
        <v/>
      </c>
      <c r="BB285" s="5" t="str">
        <f>IF(AG285="","",IF(AG285="Y",BA285*RarityBackground!$F$5,IF(AG285="N",BA285*(IF(RarityBackground!$F$3+(AH285-1)&gt;10,10,RarityBackground!$F$3+(AH285-1)))))-BA285)</f>
        <v/>
      </c>
    </row>
    <row r="286" ht="15.75" customHeight="1">
      <c r="C286" s="6"/>
      <c r="D286" s="5" t="str">
        <f>IF(A286="","",ROUNDUP(SUM(AI286:BB286)*VLOOKUP(B286,RarityBackground!$A$1:$B$6,2,)*IF(C286="Yes",1,1.1),0))</f>
        <v/>
      </c>
      <c r="F286" s="7"/>
      <c r="I286" s="7"/>
      <c r="J286" s="7"/>
      <c r="K286" s="6"/>
      <c r="L286" s="8"/>
      <c r="M286" s="7"/>
      <c r="N286" s="6"/>
      <c r="O286" s="6"/>
      <c r="P286" s="6"/>
      <c r="Q286" s="8"/>
      <c r="R286" s="7"/>
      <c r="S286" s="7"/>
      <c r="T286" s="6"/>
      <c r="U286" s="6"/>
      <c r="V286" s="6"/>
      <c r="W286" s="6"/>
      <c r="X286" s="6"/>
      <c r="Y286" s="6"/>
      <c r="Z286" s="6"/>
      <c r="AA286" s="8"/>
      <c r="AB286" s="7"/>
      <c r="AC286" s="7"/>
      <c r="AD286" s="6"/>
      <c r="AE286" s="6"/>
      <c r="AF286" s="6"/>
      <c r="AG286" s="6"/>
      <c r="AH286" s="6"/>
      <c r="AI286" s="7" t="str">
        <f>IF(F286="","",F286+IF(G286="",0,VLOOKUP(G286,RarityBackground!$E$7:$F$9,2,0)))</f>
        <v/>
      </c>
      <c r="AJ286" s="5" t="str">
        <f>IF(H286="","",F286+IF(H286=1,RarityBackground!$F$1,IF(H286=2,RarityBackground!$F$1*3,IF(H286=3,RarityBackground!$F$1*6,"Error"))))</f>
        <v/>
      </c>
      <c r="AK286" s="5" t="str">
        <f>IF(I286="","",IF(I286=1,RarityBackground!$F$2,IF(I286=2,RarityBackground!$F$2*3,IF(I286=3,RarityBackground!$F$2*6,"Error"))))</f>
        <v/>
      </c>
      <c r="AL286" s="5" t="str">
        <f>IF(J286="","",ROUNDUP(RarityBackground!$F$6*VLOOKUP(J286, RarityBackground!$A$18:$B$27,2,0),-1))</f>
        <v/>
      </c>
      <c r="AM286" s="5" t="str">
        <f>IF(K286="","",IF(K286="N","",IF(K286="Y",ROUNDUP(RarityBackground!$F$6,-1),"")))</f>
        <v/>
      </c>
      <c r="AN286" s="5" t="str">
        <f>IF(L286="","",IF(L286=1,RarityBackground!$D$1,IF(L286=2,RarityBackground!$D$1*3,IF(L286=3,RarityBackground!$D$1*6,"Error"))))</f>
        <v/>
      </c>
      <c r="AO286" s="5" t="str">
        <f>IF(M286="","",VLOOKUP(M286,RarityBackground!$A$7:$B$17,2,0))</f>
        <v/>
      </c>
      <c r="AP286" s="5" t="str">
        <f>IF(N286="","",IF(N286="Y",AO286*RarityBackground!$F$5,IF(N286="N",AO286*(IF(RarityBackground!$F$3+(O286-1)&gt;10,10,RarityBackground!$F$3+(O286-1)))))-AO286)</f>
        <v/>
      </c>
      <c r="AQ286" s="5" t="str">
        <f t="shared" si="1"/>
        <v/>
      </c>
      <c r="AR286" s="5" t="str">
        <f>IF(Q286="","",Q286*RarityBackground!$D$5)</f>
        <v/>
      </c>
      <c r="AS286" s="5" t="str">
        <f>IF(R286="","",VLOOKUP(R286&amp;"Save1Minute", RarityBackground!$C$6:$D$20,2,0))</f>
        <v/>
      </c>
      <c r="AT286" s="5" t="str">
        <f>IF(S286="","",IF(T286="Y",ROUNDUP(S286*RarityBackground!$D$4,0),IF(T286="N",ROUNDUP(S286*RarityBackground!$D$3,0))))</f>
        <v/>
      </c>
      <c r="AU286" s="5" t="str">
        <f>IF(U286="","",IF(V286="Y",((RarityBackground!$D$4*U286)*(RarityBackground!$F$3+W286)),((RarityBackground!$D$3*U286)*(RarityBackground!$F$3+W286))))</f>
        <v/>
      </c>
      <c r="AV286" s="5" t="str">
        <f>IF(X286="","",IF(Y286="Y",(RarityBackground!$D$4*X286)*IF(Z286="Y",RarityBackground!$F$9,RarityBackground!$F$10),(RarityBackground!$D$3*X286)*IF(Z286="Y",RarityBackground!$F$9,RarityBackground!$F$10)))</f>
        <v/>
      </c>
      <c r="AW286" s="5" t="str">
        <f>IF(AA286="","",AA286*RarityBackground!$D$2)</f>
        <v/>
      </c>
      <c r="AX286" s="5" t="str">
        <f t="shared" si="2"/>
        <v/>
      </c>
      <c r="AY286" s="5" t="str">
        <f>IF(AC286="","",VLOOKUP(AC286,RarityBackground!$A$7:$B$17,2,0))</f>
        <v/>
      </c>
      <c r="AZ286" s="5" t="str">
        <f>IF(AD286="","",IF(AD286="Y",AY286*RarityBackground!$F$5,IF(AD286="N",AY286*(IF(RarityBackground!$F$3+(AE286-1)&gt;10,10,RarityBackground!$F$3+(AE286-1)))))-AY286)</f>
        <v/>
      </c>
      <c r="BA286" s="5" t="str">
        <f>IF(AF286="","",VLOOKUP(AF286,RarityBackground!$A$7:$B$17,2,0))</f>
        <v/>
      </c>
      <c r="BB286" s="5" t="str">
        <f>IF(AG286="","",IF(AG286="Y",BA286*RarityBackground!$F$5,IF(AG286="N",BA286*(IF(RarityBackground!$F$3+(AH286-1)&gt;10,10,RarityBackground!$F$3+(AH286-1)))))-BA286)</f>
        <v/>
      </c>
    </row>
    <row r="287" ht="15.75" customHeight="1">
      <c r="C287" s="6"/>
      <c r="D287" s="5" t="str">
        <f>IF(A287="","",ROUNDUP(SUM(AI287:BB287)*VLOOKUP(B287,RarityBackground!$A$1:$B$6,2,)*IF(C287="Yes",1,1.1),0))</f>
        <v/>
      </c>
      <c r="F287" s="7"/>
      <c r="I287" s="7"/>
      <c r="J287" s="7"/>
      <c r="K287" s="6"/>
      <c r="L287" s="8"/>
      <c r="M287" s="7"/>
      <c r="N287" s="6"/>
      <c r="O287" s="6"/>
      <c r="P287" s="6"/>
      <c r="Q287" s="8"/>
      <c r="R287" s="7"/>
      <c r="S287" s="7"/>
      <c r="T287" s="6"/>
      <c r="U287" s="6"/>
      <c r="V287" s="6"/>
      <c r="W287" s="6"/>
      <c r="X287" s="6"/>
      <c r="Y287" s="6"/>
      <c r="Z287" s="6"/>
      <c r="AA287" s="8"/>
      <c r="AB287" s="7"/>
      <c r="AC287" s="7"/>
      <c r="AD287" s="6"/>
      <c r="AE287" s="6"/>
      <c r="AF287" s="6"/>
      <c r="AG287" s="6"/>
      <c r="AH287" s="6"/>
      <c r="AI287" s="7" t="str">
        <f>IF(F287="","",F287+IF(G287="",0,VLOOKUP(G287,RarityBackground!$E$7:$F$9,2,0)))</f>
        <v/>
      </c>
      <c r="AJ287" s="5" t="str">
        <f>IF(H287="","",F287+IF(H287=1,RarityBackground!$F$1,IF(H287=2,RarityBackground!$F$1*3,IF(H287=3,RarityBackground!$F$1*6,"Error"))))</f>
        <v/>
      </c>
      <c r="AK287" s="5" t="str">
        <f>IF(I287="","",IF(I287=1,RarityBackground!$F$2,IF(I287=2,RarityBackground!$F$2*3,IF(I287=3,RarityBackground!$F$2*6,"Error"))))</f>
        <v/>
      </c>
      <c r="AL287" s="5" t="str">
        <f>IF(J287="","",ROUNDUP(RarityBackground!$F$6*VLOOKUP(J287, RarityBackground!$A$18:$B$27,2,0),-1))</f>
        <v/>
      </c>
      <c r="AM287" s="5" t="str">
        <f>IF(K287="","",IF(K287="N","",IF(K287="Y",ROUNDUP(RarityBackground!$F$6,-1),"")))</f>
        <v/>
      </c>
      <c r="AN287" s="5" t="str">
        <f>IF(L287="","",IF(L287=1,RarityBackground!$D$1,IF(L287=2,RarityBackground!$D$1*3,IF(L287=3,RarityBackground!$D$1*6,"Error"))))</f>
        <v/>
      </c>
      <c r="AO287" s="5" t="str">
        <f>IF(M287="","",VLOOKUP(M287,RarityBackground!$A$7:$B$17,2,0))</f>
        <v/>
      </c>
      <c r="AP287" s="5" t="str">
        <f>IF(N287="","",IF(N287="Y",AO287*RarityBackground!$F$5,IF(N287="N",AO287*(IF(RarityBackground!$F$3+(O287-1)&gt;10,10,RarityBackground!$F$3+(O287-1)))))-AO287)</f>
        <v/>
      </c>
      <c r="AQ287" s="5" t="str">
        <f t="shared" si="1"/>
        <v/>
      </c>
      <c r="AR287" s="5" t="str">
        <f>IF(Q287="","",Q287*RarityBackground!$D$5)</f>
        <v/>
      </c>
      <c r="AS287" s="5" t="str">
        <f>IF(R287="","",VLOOKUP(R287&amp;"Save1Minute", RarityBackground!$C$6:$D$20,2,0))</f>
        <v/>
      </c>
      <c r="AT287" s="5" t="str">
        <f>IF(S287="","",IF(T287="Y",ROUNDUP(S287*RarityBackground!$D$4,0),IF(T287="N",ROUNDUP(S287*RarityBackground!$D$3,0))))</f>
        <v/>
      </c>
      <c r="AU287" s="5" t="str">
        <f>IF(U287="","",IF(V287="Y",((RarityBackground!$D$4*U287)*(RarityBackground!$F$3+W287)),((RarityBackground!$D$3*U287)*(RarityBackground!$F$3+W287))))</f>
        <v/>
      </c>
      <c r="AV287" s="5" t="str">
        <f>IF(X287="","",IF(Y287="Y",(RarityBackground!$D$4*X287)*IF(Z287="Y",RarityBackground!$F$9,RarityBackground!$F$10),(RarityBackground!$D$3*X287)*IF(Z287="Y",RarityBackground!$F$9,RarityBackground!$F$10)))</f>
        <v/>
      </c>
      <c r="AW287" s="5" t="str">
        <f>IF(AA287="","",AA287*RarityBackground!$D$2)</f>
        <v/>
      </c>
      <c r="AX287" s="5" t="str">
        <f t="shared" si="2"/>
        <v/>
      </c>
      <c r="AY287" s="5" t="str">
        <f>IF(AC287="","",VLOOKUP(AC287,RarityBackground!$A$7:$B$17,2,0))</f>
        <v/>
      </c>
      <c r="AZ287" s="5" t="str">
        <f>IF(AD287="","",IF(AD287="Y",AY287*RarityBackground!$F$5,IF(AD287="N",AY287*(IF(RarityBackground!$F$3+(AE287-1)&gt;10,10,RarityBackground!$F$3+(AE287-1)))))-AY287)</f>
        <v/>
      </c>
      <c r="BA287" s="5" t="str">
        <f>IF(AF287="","",VLOOKUP(AF287,RarityBackground!$A$7:$B$17,2,0))</f>
        <v/>
      </c>
      <c r="BB287" s="5" t="str">
        <f>IF(AG287="","",IF(AG287="Y",BA287*RarityBackground!$F$5,IF(AG287="N",BA287*(IF(RarityBackground!$F$3+(AH287-1)&gt;10,10,RarityBackground!$F$3+(AH287-1)))))-BA287)</f>
        <v/>
      </c>
    </row>
    <row r="288" ht="15.75" customHeight="1">
      <c r="C288" s="6"/>
      <c r="D288" s="5" t="str">
        <f>IF(A288="","",ROUNDUP(SUM(AI288:BB288)*VLOOKUP(B288,RarityBackground!$A$1:$B$6,2,)*IF(C288="Yes",1,1.1),0))</f>
        <v/>
      </c>
      <c r="F288" s="7"/>
      <c r="I288" s="7"/>
      <c r="J288" s="7"/>
      <c r="K288" s="6"/>
      <c r="L288" s="8"/>
      <c r="M288" s="7"/>
      <c r="N288" s="6"/>
      <c r="O288" s="6"/>
      <c r="P288" s="6"/>
      <c r="Q288" s="8"/>
      <c r="R288" s="7"/>
      <c r="S288" s="7"/>
      <c r="T288" s="6"/>
      <c r="U288" s="6"/>
      <c r="V288" s="6"/>
      <c r="W288" s="6"/>
      <c r="X288" s="6"/>
      <c r="Y288" s="6"/>
      <c r="Z288" s="6"/>
      <c r="AA288" s="8"/>
      <c r="AB288" s="7"/>
      <c r="AC288" s="7"/>
      <c r="AD288" s="6"/>
      <c r="AE288" s="6"/>
      <c r="AF288" s="6"/>
      <c r="AG288" s="6"/>
      <c r="AH288" s="6"/>
      <c r="AI288" s="7" t="str">
        <f>IF(F288="","",F288+IF(G288="",0,VLOOKUP(G288,RarityBackground!$E$7:$F$9,2,0)))</f>
        <v/>
      </c>
      <c r="AJ288" s="5" t="str">
        <f>IF(H288="","",F288+IF(H288=1,RarityBackground!$F$1,IF(H288=2,RarityBackground!$F$1*3,IF(H288=3,RarityBackground!$F$1*6,"Error"))))</f>
        <v/>
      </c>
      <c r="AK288" s="5" t="str">
        <f>IF(I288="","",IF(I288=1,RarityBackground!$F$2,IF(I288=2,RarityBackground!$F$2*3,IF(I288=3,RarityBackground!$F$2*6,"Error"))))</f>
        <v/>
      </c>
      <c r="AL288" s="5" t="str">
        <f>IF(J288="","",ROUNDUP(RarityBackground!$F$6*VLOOKUP(J288, RarityBackground!$A$18:$B$27,2,0),-1))</f>
        <v/>
      </c>
      <c r="AM288" s="5" t="str">
        <f>IF(K288="","",IF(K288="N","",IF(K288="Y",ROUNDUP(RarityBackground!$F$6,-1),"")))</f>
        <v/>
      </c>
      <c r="AN288" s="5" t="str">
        <f>IF(L288="","",IF(L288=1,RarityBackground!$D$1,IF(L288=2,RarityBackground!$D$1*3,IF(L288=3,RarityBackground!$D$1*6,"Error"))))</f>
        <v/>
      </c>
      <c r="AO288" s="5" t="str">
        <f>IF(M288="","",VLOOKUP(M288,RarityBackground!$A$7:$B$17,2,0))</f>
        <v/>
      </c>
      <c r="AP288" s="5" t="str">
        <f>IF(N288="","",IF(N288="Y",AO288*RarityBackground!$F$5,IF(N288="N",AO288*(IF(RarityBackground!$F$3+(O288-1)&gt;10,10,RarityBackground!$F$3+(O288-1)))))-AO288)</f>
        <v/>
      </c>
      <c r="AQ288" s="5" t="str">
        <f t="shared" si="1"/>
        <v/>
      </c>
      <c r="AR288" s="5" t="str">
        <f>IF(Q288="","",Q288*RarityBackground!$D$5)</f>
        <v/>
      </c>
      <c r="AS288" s="5" t="str">
        <f>IF(R288="","",VLOOKUP(R288&amp;"Save1Minute", RarityBackground!$C$6:$D$20,2,0))</f>
        <v/>
      </c>
      <c r="AT288" s="5" t="str">
        <f>IF(S288="","",IF(T288="Y",ROUNDUP(S288*RarityBackground!$D$4,0),IF(T288="N",ROUNDUP(S288*RarityBackground!$D$3,0))))</f>
        <v/>
      </c>
      <c r="AU288" s="5" t="str">
        <f>IF(U288="","",IF(V288="Y",((RarityBackground!$D$4*U288)*(RarityBackground!$F$3+W288)),((RarityBackground!$D$3*U288)*(RarityBackground!$F$3+W288))))</f>
        <v/>
      </c>
      <c r="AV288" s="5" t="str">
        <f>IF(X288="","",IF(Y288="Y",(RarityBackground!$D$4*X288)*IF(Z288="Y",RarityBackground!$F$9,RarityBackground!$F$10),(RarityBackground!$D$3*X288)*IF(Z288="Y",RarityBackground!$F$9,RarityBackground!$F$10)))</f>
        <v/>
      </c>
      <c r="AW288" s="5" t="str">
        <f>IF(AA288="","",AA288*RarityBackground!$D$2)</f>
        <v/>
      </c>
      <c r="AX288" s="5" t="str">
        <f t="shared" si="2"/>
        <v/>
      </c>
      <c r="AY288" s="5" t="str">
        <f>IF(AC288="","",VLOOKUP(AC288,RarityBackground!$A$7:$B$17,2,0))</f>
        <v/>
      </c>
      <c r="AZ288" s="5" t="str">
        <f>IF(AD288="","",IF(AD288="Y",AY288*RarityBackground!$F$5,IF(AD288="N",AY288*(IF(RarityBackground!$F$3+(AE288-1)&gt;10,10,RarityBackground!$F$3+(AE288-1)))))-AY288)</f>
        <v/>
      </c>
      <c r="BA288" s="5" t="str">
        <f>IF(AF288="","",VLOOKUP(AF288,RarityBackground!$A$7:$B$17,2,0))</f>
        <v/>
      </c>
      <c r="BB288" s="5" t="str">
        <f>IF(AG288="","",IF(AG288="Y",BA288*RarityBackground!$F$5,IF(AG288="N",BA288*(IF(RarityBackground!$F$3+(AH288-1)&gt;10,10,RarityBackground!$F$3+(AH288-1)))))-BA288)</f>
        <v/>
      </c>
    </row>
    <row r="289" ht="15.75" customHeight="1">
      <c r="C289" s="6"/>
      <c r="D289" s="5" t="str">
        <f>IF(A289="","",ROUNDUP(SUM(AI289:BB289)*VLOOKUP(B289,RarityBackground!$A$1:$B$6,2,)*IF(C289="Yes",1,1.1),0))</f>
        <v/>
      </c>
      <c r="F289" s="7"/>
      <c r="I289" s="7"/>
      <c r="J289" s="7"/>
      <c r="K289" s="6"/>
      <c r="L289" s="8"/>
      <c r="M289" s="7"/>
      <c r="N289" s="6"/>
      <c r="O289" s="6"/>
      <c r="P289" s="6"/>
      <c r="Q289" s="8"/>
      <c r="R289" s="7"/>
      <c r="S289" s="7"/>
      <c r="T289" s="6"/>
      <c r="U289" s="6"/>
      <c r="V289" s="6"/>
      <c r="W289" s="6"/>
      <c r="X289" s="6"/>
      <c r="Y289" s="6"/>
      <c r="Z289" s="6"/>
      <c r="AA289" s="8"/>
      <c r="AB289" s="7"/>
      <c r="AC289" s="7"/>
      <c r="AD289" s="6"/>
      <c r="AE289" s="6"/>
      <c r="AF289" s="6"/>
      <c r="AG289" s="6"/>
      <c r="AH289" s="6"/>
      <c r="AI289" s="7" t="str">
        <f>IF(F289="","",F289+IF(G289="",0,VLOOKUP(G289,RarityBackground!$E$7:$F$9,2,0)))</f>
        <v/>
      </c>
      <c r="AJ289" s="5" t="str">
        <f>IF(H289="","",F289+IF(H289=1,RarityBackground!$F$1,IF(H289=2,RarityBackground!$F$1*3,IF(H289=3,RarityBackground!$F$1*6,"Error"))))</f>
        <v/>
      </c>
      <c r="AK289" s="5" t="str">
        <f>IF(I289="","",IF(I289=1,RarityBackground!$F$2,IF(I289=2,RarityBackground!$F$2*3,IF(I289=3,RarityBackground!$F$2*6,"Error"))))</f>
        <v/>
      </c>
      <c r="AL289" s="5" t="str">
        <f>IF(J289="","",ROUNDUP(RarityBackground!$F$6*VLOOKUP(J289, RarityBackground!$A$18:$B$27,2,0),-1))</f>
        <v/>
      </c>
      <c r="AM289" s="5" t="str">
        <f>IF(K289="","",IF(K289="N","",IF(K289="Y",ROUNDUP(RarityBackground!$F$6,-1),"")))</f>
        <v/>
      </c>
      <c r="AN289" s="5" t="str">
        <f>IF(L289="","",IF(L289=1,RarityBackground!$D$1,IF(L289=2,RarityBackground!$D$1*3,IF(L289=3,RarityBackground!$D$1*6,"Error"))))</f>
        <v/>
      </c>
      <c r="AO289" s="5" t="str">
        <f>IF(M289="","",VLOOKUP(M289,RarityBackground!$A$7:$B$17,2,0))</f>
        <v/>
      </c>
      <c r="AP289" s="5" t="str">
        <f>IF(N289="","",IF(N289="Y",AO289*RarityBackground!$F$5,IF(N289="N",AO289*(IF(RarityBackground!$F$3+(O289-1)&gt;10,10,RarityBackground!$F$3+(O289-1)))))-AO289)</f>
        <v/>
      </c>
      <c r="AQ289" s="5" t="str">
        <f t="shared" si="1"/>
        <v/>
      </c>
      <c r="AR289" s="5" t="str">
        <f>IF(Q289="","",Q289*RarityBackground!$D$5)</f>
        <v/>
      </c>
      <c r="AS289" s="5" t="str">
        <f>IF(R289="","",VLOOKUP(R289&amp;"Save1Minute", RarityBackground!$C$6:$D$20,2,0))</f>
        <v/>
      </c>
      <c r="AT289" s="5" t="str">
        <f>IF(S289="","",IF(T289="Y",ROUNDUP(S289*RarityBackground!$D$4,0),IF(T289="N",ROUNDUP(S289*RarityBackground!$D$3,0))))</f>
        <v/>
      </c>
      <c r="AU289" s="5" t="str">
        <f>IF(U289="","",IF(V289="Y",((RarityBackground!$D$4*U289)*(RarityBackground!$F$3+W289)),((RarityBackground!$D$3*U289)*(RarityBackground!$F$3+W289))))</f>
        <v/>
      </c>
      <c r="AV289" s="5" t="str">
        <f>IF(X289="","",IF(Y289="Y",(RarityBackground!$D$4*X289)*IF(Z289="Y",RarityBackground!$F$9,RarityBackground!$F$10),(RarityBackground!$D$3*X289)*IF(Z289="Y",RarityBackground!$F$9,RarityBackground!$F$10)))</f>
        <v/>
      </c>
      <c r="AW289" s="5" t="str">
        <f>IF(AA289="","",AA289*RarityBackground!$D$2)</f>
        <v/>
      </c>
      <c r="AX289" s="5" t="str">
        <f t="shared" si="2"/>
        <v/>
      </c>
      <c r="AY289" s="5" t="str">
        <f>IF(AC289="","",VLOOKUP(AC289,RarityBackground!$A$7:$B$17,2,0))</f>
        <v/>
      </c>
      <c r="AZ289" s="5" t="str">
        <f>IF(AD289="","",IF(AD289="Y",AY289*RarityBackground!$F$5,IF(AD289="N",AY289*(IF(RarityBackground!$F$3+(AE289-1)&gt;10,10,RarityBackground!$F$3+(AE289-1)))))-AY289)</f>
        <v/>
      </c>
      <c r="BA289" s="5" t="str">
        <f>IF(AF289="","",VLOOKUP(AF289,RarityBackground!$A$7:$B$17,2,0))</f>
        <v/>
      </c>
      <c r="BB289" s="5" t="str">
        <f>IF(AG289="","",IF(AG289="Y",BA289*RarityBackground!$F$5,IF(AG289="N",BA289*(IF(RarityBackground!$F$3+(AH289-1)&gt;10,10,RarityBackground!$F$3+(AH289-1)))))-BA289)</f>
        <v/>
      </c>
    </row>
    <row r="290" ht="15.75" customHeight="1">
      <c r="C290" s="6"/>
      <c r="D290" s="5" t="str">
        <f>IF(A290="","",ROUNDUP(SUM(AI290:BB290)*VLOOKUP(B290,RarityBackground!$A$1:$B$6,2,)*IF(C290="Yes",1,1.1),0))</f>
        <v/>
      </c>
      <c r="F290" s="7"/>
      <c r="I290" s="7"/>
      <c r="J290" s="7"/>
      <c r="K290" s="6"/>
      <c r="L290" s="8"/>
      <c r="M290" s="7"/>
      <c r="N290" s="6"/>
      <c r="O290" s="6"/>
      <c r="P290" s="6"/>
      <c r="Q290" s="8"/>
      <c r="R290" s="7"/>
      <c r="S290" s="7"/>
      <c r="T290" s="6"/>
      <c r="U290" s="6"/>
      <c r="V290" s="6"/>
      <c r="W290" s="6"/>
      <c r="X290" s="6"/>
      <c r="Y290" s="6"/>
      <c r="Z290" s="6"/>
      <c r="AA290" s="8"/>
      <c r="AB290" s="7"/>
      <c r="AC290" s="7"/>
      <c r="AD290" s="6"/>
      <c r="AE290" s="6"/>
      <c r="AF290" s="6"/>
      <c r="AG290" s="6"/>
      <c r="AH290" s="6"/>
      <c r="AI290" s="7" t="str">
        <f>IF(F290="","",F290+IF(G290="",0,VLOOKUP(G290,RarityBackground!$E$7:$F$9,2,0)))</f>
        <v/>
      </c>
      <c r="AJ290" s="5" t="str">
        <f>IF(H290="","",F290+IF(H290=1,RarityBackground!$F$1,IF(H290=2,RarityBackground!$F$1*3,IF(H290=3,RarityBackground!$F$1*6,"Error"))))</f>
        <v/>
      </c>
      <c r="AK290" s="5" t="str">
        <f>IF(I290="","",IF(I290=1,RarityBackground!$F$2,IF(I290=2,RarityBackground!$F$2*3,IF(I290=3,RarityBackground!$F$2*6,"Error"))))</f>
        <v/>
      </c>
      <c r="AL290" s="5" t="str">
        <f>IF(J290="","",ROUNDUP(RarityBackground!$F$6*VLOOKUP(J290, RarityBackground!$A$18:$B$27,2,0),-1))</f>
        <v/>
      </c>
      <c r="AM290" s="5" t="str">
        <f>IF(K290="","",IF(K290="N","",IF(K290="Y",ROUNDUP(RarityBackground!$F$6,-1),"")))</f>
        <v/>
      </c>
      <c r="AN290" s="5" t="str">
        <f>IF(L290="","",IF(L290=1,RarityBackground!$D$1,IF(L290=2,RarityBackground!$D$1*3,IF(L290=3,RarityBackground!$D$1*6,"Error"))))</f>
        <v/>
      </c>
      <c r="AO290" s="5" t="str">
        <f>IF(M290="","",VLOOKUP(M290,RarityBackground!$A$7:$B$17,2,0))</f>
        <v/>
      </c>
      <c r="AP290" s="5" t="str">
        <f>IF(N290="","",IF(N290="Y",AO290*RarityBackground!$F$5,IF(N290="N",AO290*(IF(RarityBackground!$F$3+(O290-1)&gt;10,10,RarityBackground!$F$3+(O290-1)))))-AO290)</f>
        <v/>
      </c>
      <c r="AQ290" s="5" t="str">
        <f t="shared" si="1"/>
        <v/>
      </c>
      <c r="AR290" s="5" t="str">
        <f>IF(Q290="","",Q290*RarityBackground!$D$5)</f>
        <v/>
      </c>
      <c r="AS290" s="5" t="str">
        <f>IF(R290="","",VLOOKUP(R290&amp;"Save1Minute", RarityBackground!$C$6:$D$20,2,0))</f>
        <v/>
      </c>
      <c r="AT290" s="5" t="str">
        <f>IF(S290="","",IF(T290="Y",ROUNDUP(S290*RarityBackground!$D$4,0),IF(T290="N",ROUNDUP(S290*RarityBackground!$D$3,0))))</f>
        <v/>
      </c>
      <c r="AU290" s="5" t="str">
        <f>IF(U290="","",IF(V290="Y",((RarityBackground!$D$4*U290)*(RarityBackground!$F$3+W290)),((RarityBackground!$D$3*U290)*(RarityBackground!$F$3+W290))))</f>
        <v/>
      </c>
      <c r="AV290" s="5" t="str">
        <f>IF(X290="","",IF(Y290="Y",(RarityBackground!$D$4*X290)*IF(Z290="Y",RarityBackground!$F$9,RarityBackground!$F$10),(RarityBackground!$D$3*X290)*IF(Z290="Y",RarityBackground!$F$9,RarityBackground!$F$10)))</f>
        <v/>
      </c>
      <c r="AW290" s="5" t="str">
        <f>IF(AA290="","",AA290*RarityBackground!$D$2)</f>
        <v/>
      </c>
      <c r="AX290" s="5" t="str">
        <f t="shared" si="2"/>
        <v/>
      </c>
      <c r="AY290" s="5" t="str">
        <f>IF(AC290="","",VLOOKUP(AC290,RarityBackground!$A$7:$B$17,2,0))</f>
        <v/>
      </c>
      <c r="AZ290" s="5" t="str">
        <f>IF(AD290="","",IF(AD290="Y",AY290*RarityBackground!$F$5,IF(AD290="N",AY290*(IF(RarityBackground!$F$3+(AE290-1)&gt;10,10,RarityBackground!$F$3+(AE290-1)))))-AY290)</f>
        <v/>
      </c>
      <c r="BA290" s="5" t="str">
        <f>IF(AF290="","",VLOOKUP(AF290,RarityBackground!$A$7:$B$17,2,0))</f>
        <v/>
      </c>
      <c r="BB290" s="5" t="str">
        <f>IF(AG290="","",IF(AG290="Y",BA290*RarityBackground!$F$5,IF(AG290="N",BA290*(IF(RarityBackground!$F$3+(AH290-1)&gt;10,10,RarityBackground!$F$3+(AH290-1)))))-BA290)</f>
        <v/>
      </c>
    </row>
    <row r="291" ht="15.75" customHeight="1">
      <c r="C291" s="6"/>
      <c r="D291" s="5" t="str">
        <f>IF(A291="","",ROUNDUP(SUM(AI291:BB291)*VLOOKUP(B291,RarityBackground!$A$1:$B$6,2,)*IF(C291="Yes",1,1.1),0))</f>
        <v/>
      </c>
      <c r="F291" s="7"/>
      <c r="I291" s="7"/>
      <c r="J291" s="7"/>
      <c r="K291" s="6"/>
      <c r="L291" s="8"/>
      <c r="M291" s="7"/>
      <c r="N291" s="6"/>
      <c r="O291" s="6"/>
      <c r="P291" s="6"/>
      <c r="Q291" s="8"/>
      <c r="R291" s="7"/>
      <c r="S291" s="7"/>
      <c r="T291" s="6"/>
      <c r="U291" s="6"/>
      <c r="V291" s="6"/>
      <c r="W291" s="6"/>
      <c r="X291" s="6"/>
      <c r="Y291" s="6"/>
      <c r="Z291" s="6"/>
      <c r="AA291" s="8"/>
      <c r="AB291" s="7"/>
      <c r="AC291" s="7"/>
      <c r="AD291" s="6"/>
      <c r="AE291" s="6"/>
      <c r="AF291" s="6"/>
      <c r="AG291" s="6"/>
      <c r="AH291" s="6"/>
      <c r="AI291" s="7" t="str">
        <f>IF(F291="","",F291+IF(G291="",0,VLOOKUP(G291,RarityBackground!$E$7:$F$9,2,0)))</f>
        <v/>
      </c>
      <c r="AJ291" s="5" t="str">
        <f>IF(H291="","",F291+IF(H291=1,RarityBackground!$F$1,IF(H291=2,RarityBackground!$F$1*3,IF(H291=3,RarityBackground!$F$1*6,"Error"))))</f>
        <v/>
      </c>
      <c r="AK291" s="5" t="str">
        <f>IF(I291="","",IF(I291=1,RarityBackground!$F$2,IF(I291=2,RarityBackground!$F$2*3,IF(I291=3,RarityBackground!$F$2*6,"Error"))))</f>
        <v/>
      </c>
      <c r="AL291" s="5" t="str">
        <f>IF(J291="","",ROUNDUP(RarityBackground!$F$6*VLOOKUP(J291, RarityBackground!$A$18:$B$27,2,0),-1))</f>
        <v/>
      </c>
      <c r="AM291" s="5" t="str">
        <f>IF(K291="","",IF(K291="N","",IF(K291="Y",ROUNDUP(RarityBackground!$F$6,-1),"")))</f>
        <v/>
      </c>
      <c r="AN291" s="5" t="str">
        <f>IF(L291="","",IF(L291=1,RarityBackground!$D$1,IF(L291=2,RarityBackground!$D$1*3,IF(L291=3,RarityBackground!$D$1*6,"Error"))))</f>
        <v/>
      </c>
      <c r="AO291" s="5" t="str">
        <f>IF(M291="","",VLOOKUP(M291,RarityBackground!$A$7:$B$17,2,0))</f>
        <v/>
      </c>
      <c r="AP291" s="5" t="str">
        <f>IF(N291="","",IF(N291="Y",AO291*RarityBackground!$F$5,IF(N291="N",AO291*(IF(RarityBackground!$F$3+(O291-1)&gt;10,10,RarityBackground!$F$3+(O291-1)))))-AO291)</f>
        <v/>
      </c>
      <c r="AQ291" s="5" t="str">
        <f t="shared" si="1"/>
        <v/>
      </c>
      <c r="AR291" s="5" t="str">
        <f>IF(Q291="","",Q291*RarityBackground!$D$5)</f>
        <v/>
      </c>
      <c r="AS291" s="5" t="str">
        <f>IF(R291="","",VLOOKUP(R291&amp;"Save1Minute", RarityBackground!$C$6:$D$20,2,0))</f>
        <v/>
      </c>
      <c r="AT291" s="5" t="str">
        <f>IF(S291="","",IF(T291="Y",ROUNDUP(S291*RarityBackground!$D$4,0),IF(T291="N",ROUNDUP(S291*RarityBackground!$D$3,0))))</f>
        <v/>
      </c>
      <c r="AU291" s="5" t="str">
        <f>IF(U291="","",IF(V291="Y",((RarityBackground!$D$4*U291)*(RarityBackground!$F$3+W291)),((RarityBackground!$D$3*U291)*(RarityBackground!$F$3+W291))))</f>
        <v/>
      </c>
      <c r="AV291" s="5" t="str">
        <f>IF(X291="","",IF(Y291="Y",(RarityBackground!$D$4*X291)*IF(Z291="Y",RarityBackground!$F$9,RarityBackground!$F$10),(RarityBackground!$D$3*X291)*IF(Z291="Y",RarityBackground!$F$9,RarityBackground!$F$10)))</f>
        <v/>
      </c>
      <c r="AW291" s="5" t="str">
        <f>IF(AA291="","",AA291*RarityBackground!$D$2)</f>
        <v/>
      </c>
      <c r="AX291" s="5" t="str">
        <f t="shared" si="2"/>
        <v/>
      </c>
      <c r="AY291" s="5" t="str">
        <f>IF(AC291="","",VLOOKUP(AC291,RarityBackground!$A$7:$B$17,2,0))</f>
        <v/>
      </c>
      <c r="AZ291" s="5" t="str">
        <f>IF(AD291="","",IF(AD291="Y",AY291*RarityBackground!$F$5,IF(AD291="N",AY291*(IF(RarityBackground!$F$3+(AE291-1)&gt;10,10,RarityBackground!$F$3+(AE291-1)))))-AY291)</f>
        <v/>
      </c>
      <c r="BA291" s="5" t="str">
        <f>IF(AF291="","",VLOOKUP(AF291,RarityBackground!$A$7:$B$17,2,0))</f>
        <v/>
      </c>
      <c r="BB291" s="5" t="str">
        <f>IF(AG291="","",IF(AG291="Y",BA291*RarityBackground!$F$5,IF(AG291="N",BA291*(IF(RarityBackground!$F$3+(AH291-1)&gt;10,10,RarityBackground!$F$3+(AH291-1)))))-BA291)</f>
        <v/>
      </c>
    </row>
    <row r="292" ht="15.75" customHeight="1">
      <c r="C292" s="6"/>
      <c r="D292" s="5" t="str">
        <f>IF(A292="","",ROUNDUP(SUM(AI292:BB292)*VLOOKUP(B292,RarityBackground!$A$1:$B$6,2,)*IF(C292="Yes",1,1.1),0))</f>
        <v/>
      </c>
      <c r="F292" s="7"/>
      <c r="I292" s="7"/>
      <c r="J292" s="7"/>
      <c r="K292" s="6"/>
      <c r="L292" s="8"/>
      <c r="M292" s="7"/>
      <c r="N292" s="6"/>
      <c r="O292" s="6"/>
      <c r="P292" s="6"/>
      <c r="Q292" s="8"/>
      <c r="R292" s="7"/>
      <c r="S292" s="7"/>
      <c r="T292" s="6"/>
      <c r="U292" s="6"/>
      <c r="V292" s="6"/>
      <c r="W292" s="6"/>
      <c r="X292" s="6"/>
      <c r="Y292" s="6"/>
      <c r="Z292" s="6"/>
      <c r="AA292" s="8"/>
      <c r="AB292" s="7"/>
      <c r="AC292" s="7"/>
      <c r="AD292" s="6"/>
      <c r="AE292" s="6"/>
      <c r="AF292" s="6"/>
      <c r="AG292" s="6"/>
      <c r="AH292" s="6"/>
      <c r="AI292" s="7" t="str">
        <f>IF(F292="","",F292+IF(G292="",0,VLOOKUP(G292,RarityBackground!$E$7:$F$9,2,0)))</f>
        <v/>
      </c>
      <c r="AJ292" s="5" t="str">
        <f>IF(H292="","",F292+IF(H292=1,RarityBackground!$F$1,IF(H292=2,RarityBackground!$F$1*3,IF(H292=3,RarityBackground!$F$1*6,"Error"))))</f>
        <v/>
      </c>
      <c r="AK292" s="5" t="str">
        <f>IF(I292="","",IF(I292=1,RarityBackground!$F$2,IF(I292=2,RarityBackground!$F$2*3,IF(I292=3,RarityBackground!$F$2*6,"Error"))))</f>
        <v/>
      </c>
      <c r="AL292" s="5" t="str">
        <f>IF(J292="","",ROUNDUP(RarityBackground!$F$6*VLOOKUP(J292, RarityBackground!$A$18:$B$27,2,0),-1))</f>
        <v/>
      </c>
      <c r="AM292" s="5" t="str">
        <f>IF(K292="","",IF(K292="N","",IF(K292="Y",ROUNDUP(RarityBackground!$F$6,-1),"")))</f>
        <v/>
      </c>
      <c r="AN292" s="5" t="str">
        <f>IF(L292="","",IF(L292=1,RarityBackground!$D$1,IF(L292=2,RarityBackground!$D$1*3,IF(L292=3,RarityBackground!$D$1*6,"Error"))))</f>
        <v/>
      </c>
      <c r="AO292" s="5" t="str">
        <f>IF(M292="","",VLOOKUP(M292,RarityBackground!$A$7:$B$17,2,0))</f>
        <v/>
      </c>
      <c r="AP292" s="5" t="str">
        <f>IF(N292="","",IF(N292="Y",AO292*RarityBackground!$F$5,IF(N292="N",AO292*(IF(RarityBackground!$F$3+(O292-1)&gt;10,10,RarityBackground!$F$3+(O292-1)))))-AO292)</f>
        <v/>
      </c>
      <c r="AQ292" s="5" t="str">
        <f t="shared" si="1"/>
        <v/>
      </c>
      <c r="AR292" s="5" t="str">
        <f>IF(Q292="","",Q292*RarityBackground!$D$5)</f>
        <v/>
      </c>
      <c r="AS292" s="5" t="str">
        <f>IF(R292="","",VLOOKUP(R292&amp;"Save1Minute", RarityBackground!$C$6:$D$20,2,0))</f>
        <v/>
      </c>
      <c r="AT292" s="5" t="str">
        <f>IF(S292="","",IF(T292="Y",ROUNDUP(S292*RarityBackground!$D$4,0),IF(T292="N",ROUNDUP(S292*RarityBackground!$D$3,0))))</f>
        <v/>
      </c>
      <c r="AU292" s="5" t="str">
        <f>IF(U292="","",IF(V292="Y",((RarityBackground!$D$4*U292)*(RarityBackground!$F$3+W292)),((RarityBackground!$D$3*U292)*(RarityBackground!$F$3+W292))))</f>
        <v/>
      </c>
      <c r="AV292" s="5" t="str">
        <f>IF(X292="","",IF(Y292="Y",(RarityBackground!$D$4*X292)*IF(Z292="Y",RarityBackground!$F$9,RarityBackground!$F$10),(RarityBackground!$D$3*X292)*IF(Z292="Y",RarityBackground!$F$9,RarityBackground!$F$10)))</f>
        <v/>
      </c>
      <c r="AW292" s="5" t="str">
        <f>IF(AA292="","",AA292*RarityBackground!$D$2)</f>
        <v/>
      </c>
      <c r="AX292" s="5" t="str">
        <f t="shared" si="2"/>
        <v/>
      </c>
      <c r="AY292" s="5" t="str">
        <f>IF(AC292="","",VLOOKUP(AC292,RarityBackground!$A$7:$B$17,2,0))</f>
        <v/>
      </c>
      <c r="AZ292" s="5" t="str">
        <f>IF(AD292="","",IF(AD292="Y",AY292*RarityBackground!$F$5,IF(AD292="N",AY292*(IF(RarityBackground!$F$3+(AE292-1)&gt;10,10,RarityBackground!$F$3+(AE292-1)))))-AY292)</f>
        <v/>
      </c>
      <c r="BA292" s="5" t="str">
        <f>IF(AF292="","",VLOOKUP(AF292,RarityBackground!$A$7:$B$17,2,0))</f>
        <v/>
      </c>
      <c r="BB292" s="5" t="str">
        <f>IF(AG292="","",IF(AG292="Y",BA292*RarityBackground!$F$5,IF(AG292="N",BA292*(IF(RarityBackground!$F$3+(AH292-1)&gt;10,10,RarityBackground!$F$3+(AH292-1)))))-BA292)</f>
        <v/>
      </c>
    </row>
    <row r="293" ht="15.75" customHeight="1">
      <c r="C293" s="6"/>
      <c r="D293" s="5" t="str">
        <f>IF(A293="","",ROUNDUP(SUM(AI293:BB293)*VLOOKUP(B293,RarityBackground!$A$1:$B$6,2,)*IF(C293="Yes",1,1.1),0))</f>
        <v/>
      </c>
      <c r="F293" s="7"/>
      <c r="I293" s="7"/>
      <c r="J293" s="7"/>
      <c r="K293" s="6"/>
      <c r="L293" s="8"/>
      <c r="M293" s="7"/>
      <c r="N293" s="6"/>
      <c r="O293" s="6"/>
      <c r="P293" s="6"/>
      <c r="Q293" s="8"/>
      <c r="R293" s="7"/>
      <c r="S293" s="7"/>
      <c r="T293" s="6"/>
      <c r="U293" s="6"/>
      <c r="V293" s="6"/>
      <c r="W293" s="6"/>
      <c r="X293" s="6"/>
      <c r="Y293" s="6"/>
      <c r="Z293" s="6"/>
      <c r="AA293" s="8"/>
      <c r="AB293" s="7"/>
      <c r="AC293" s="7"/>
      <c r="AD293" s="6"/>
      <c r="AE293" s="6"/>
      <c r="AF293" s="6"/>
      <c r="AG293" s="6"/>
      <c r="AH293" s="6"/>
      <c r="AI293" s="7" t="str">
        <f>IF(F293="","",F293+IF(G293="",0,VLOOKUP(G293,RarityBackground!$E$7:$F$9,2,0)))</f>
        <v/>
      </c>
      <c r="AJ293" s="5" t="str">
        <f>IF(H293="","",F293+IF(H293=1,RarityBackground!$F$1,IF(H293=2,RarityBackground!$F$1*3,IF(H293=3,RarityBackground!$F$1*6,"Error"))))</f>
        <v/>
      </c>
      <c r="AK293" s="5" t="str">
        <f>IF(I293="","",IF(I293=1,RarityBackground!$F$2,IF(I293=2,RarityBackground!$F$2*3,IF(I293=3,RarityBackground!$F$2*6,"Error"))))</f>
        <v/>
      </c>
      <c r="AL293" s="5" t="str">
        <f>IF(J293="","",ROUNDUP(RarityBackground!$F$6*VLOOKUP(J293, RarityBackground!$A$18:$B$27,2,0),-1))</f>
        <v/>
      </c>
      <c r="AM293" s="5" t="str">
        <f>IF(K293="","",IF(K293="N","",IF(K293="Y",ROUNDUP(RarityBackground!$F$6,-1),"")))</f>
        <v/>
      </c>
      <c r="AN293" s="5" t="str">
        <f>IF(L293="","",IF(L293=1,RarityBackground!$D$1,IF(L293=2,RarityBackground!$D$1*3,IF(L293=3,RarityBackground!$D$1*6,"Error"))))</f>
        <v/>
      </c>
      <c r="AO293" s="5" t="str">
        <f>IF(M293="","",VLOOKUP(M293,RarityBackground!$A$7:$B$17,2,0))</f>
        <v/>
      </c>
      <c r="AP293" s="5" t="str">
        <f>IF(N293="","",IF(N293="Y",AO293*RarityBackground!$F$5,IF(N293="N",AO293*(IF(RarityBackground!$F$3+(O293-1)&gt;10,10,RarityBackground!$F$3+(O293-1)))))-AO293)</f>
        <v/>
      </c>
      <c r="AQ293" s="5" t="str">
        <f t="shared" si="1"/>
        <v/>
      </c>
      <c r="AR293" s="5" t="str">
        <f>IF(Q293="","",Q293*RarityBackground!$D$5)</f>
        <v/>
      </c>
      <c r="AS293" s="5" t="str">
        <f>IF(R293="","",VLOOKUP(R293&amp;"Save1Minute", RarityBackground!$C$6:$D$20,2,0))</f>
        <v/>
      </c>
      <c r="AT293" s="5" t="str">
        <f>IF(S293="","",IF(T293="Y",ROUNDUP(S293*RarityBackground!$D$4,0),IF(T293="N",ROUNDUP(S293*RarityBackground!$D$3,0))))</f>
        <v/>
      </c>
      <c r="AU293" s="5" t="str">
        <f>IF(U293="","",IF(V293="Y",((RarityBackground!$D$4*U293)*(RarityBackground!$F$3+W293)),((RarityBackground!$D$3*U293)*(RarityBackground!$F$3+W293))))</f>
        <v/>
      </c>
      <c r="AV293" s="5" t="str">
        <f>IF(X293="","",IF(Y293="Y",(RarityBackground!$D$4*X293)*IF(Z293="Y",RarityBackground!$F$9,RarityBackground!$F$10),(RarityBackground!$D$3*X293)*IF(Z293="Y",RarityBackground!$F$9,RarityBackground!$F$10)))</f>
        <v/>
      </c>
      <c r="AW293" s="5" t="str">
        <f>IF(AA293="","",AA293*RarityBackground!$D$2)</f>
        <v/>
      </c>
      <c r="AX293" s="5" t="str">
        <f t="shared" si="2"/>
        <v/>
      </c>
      <c r="AY293" s="5" t="str">
        <f>IF(AC293="","",VLOOKUP(AC293,RarityBackground!$A$7:$B$17,2,0))</f>
        <v/>
      </c>
      <c r="AZ293" s="5" t="str">
        <f>IF(AD293="","",IF(AD293="Y",AY293*RarityBackground!$F$5,IF(AD293="N",AY293*(IF(RarityBackground!$F$3+(AE293-1)&gt;10,10,RarityBackground!$F$3+(AE293-1)))))-AY293)</f>
        <v/>
      </c>
      <c r="BA293" s="5" t="str">
        <f>IF(AF293="","",VLOOKUP(AF293,RarityBackground!$A$7:$B$17,2,0))</f>
        <v/>
      </c>
      <c r="BB293" s="5" t="str">
        <f>IF(AG293="","",IF(AG293="Y",BA293*RarityBackground!$F$5,IF(AG293="N",BA293*(IF(RarityBackground!$F$3+(AH293-1)&gt;10,10,RarityBackground!$F$3+(AH293-1)))))-BA293)</f>
        <v/>
      </c>
    </row>
    <row r="294" ht="15.75" customHeight="1">
      <c r="C294" s="6"/>
      <c r="D294" s="5" t="str">
        <f>IF(A294="","",ROUNDUP(SUM(AI294:BB294)*VLOOKUP(B294,RarityBackground!$A$1:$B$6,2,)*IF(C294="Yes",1,1.1),0))</f>
        <v/>
      </c>
      <c r="F294" s="7"/>
      <c r="I294" s="7"/>
      <c r="J294" s="7"/>
      <c r="K294" s="6"/>
      <c r="L294" s="8"/>
      <c r="M294" s="7"/>
      <c r="N294" s="6"/>
      <c r="O294" s="6"/>
      <c r="P294" s="6"/>
      <c r="Q294" s="8"/>
      <c r="R294" s="7"/>
      <c r="S294" s="7"/>
      <c r="T294" s="6"/>
      <c r="U294" s="6"/>
      <c r="V294" s="6"/>
      <c r="W294" s="6"/>
      <c r="X294" s="6"/>
      <c r="Y294" s="6"/>
      <c r="Z294" s="6"/>
      <c r="AA294" s="8"/>
      <c r="AB294" s="7"/>
      <c r="AC294" s="7"/>
      <c r="AD294" s="6"/>
      <c r="AE294" s="6"/>
      <c r="AF294" s="6"/>
      <c r="AG294" s="6"/>
      <c r="AH294" s="6"/>
      <c r="AI294" s="7" t="str">
        <f>IF(F294="","",F294+IF(G294="",0,VLOOKUP(G294,RarityBackground!$E$7:$F$9,2,0)))</f>
        <v/>
      </c>
      <c r="AJ294" s="5" t="str">
        <f>IF(H294="","",F294+IF(H294=1,RarityBackground!$F$1,IF(H294=2,RarityBackground!$F$1*3,IF(H294=3,RarityBackground!$F$1*6,"Error"))))</f>
        <v/>
      </c>
      <c r="AK294" s="5" t="str">
        <f>IF(I294="","",IF(I294=1,RarityBackground!$F$2,IF(I294=2,RarityBackground!$F$2*3,IF(I294=3,RarityBackground!$F$2*6,"Error"))))</f>
        <v/>
      </c>
      <c r="AL294" s="5" t="str">
        <f>IF(J294="","",ROUNDUP(RarityBackground!$F$6*VLOOKUP(J294, RarityBackground!$A$18:$B$27,2,0),-1))</f>
        <v/>
      </c>
      <c r="AM294" s="5" t="str">
        <f>IF(K294="","",IF(K294="N","",IF(K294="Y",ROUNDUP(RarityBackground!$F$6,-1),"")))</f>
        <v/>
      </c>
      <c r="AN294" s="5" t="str">
        <f>IF(L294="","",IF(L294=1,RarityBackground!$D$1,IF(L294=2,RarityBackground!$D$1*3,IF(L294=3,RarityBackground!$D$1*6,"Error"))))</f>
        <v/>
      </c>
      <c r="AO294" s="5" t="str">
        <f>IF(M294="","",VLOOKUP(M294,RarityBackground!$A$7:$B$17,2,0))</f>
        <v/>
      </c>
      <c r="AP294" s="5" t="str">
        <f>IF(N294="","",IF(N294="Y",AO294*RarityBackground!$F$5,IF(N294="N",AO294*(IF(RarityBackground!$F$3+(O294-1)&gt;10,10,RarityBackground!$F$3+(O294-1)))))-AO294)</f>
        <v/>
      </c>
      <c r="AQ294" s="5" t="str">
        <f t="shared" si="1"/>
        <v/>
      </c>
      <c r="AR294" s="5" t="str">
        <f>IF(Q294="","",Q294*RarityBackground!$D$5)</f>
        <v/>
      </c>
      <c r="AS294" s="5" t="str">
        <f>IF(R294="","",VLOOKUP(R294&amp;"Save1Minute", RarityBackground!$C$6:$D$20,2,0))</f>
        <v/>
      </c>
      <c r="AT294" s="5" t="str">
        <f>IF(S294="","",IF(T294="Y",ROUNDUP(S294*RarityBackground!$D$4,0),IF(T294="N",ROUNDUP(S294*RarityBackground!$D$3,0))))</f>
        <v/>
      </c>
      <c r="AU294" s="5" t="str">
        <f>IF(U294="","",IF(V294="Y",((RarityBackground!$D$4*U294)*(RarityBackground!$F$3+W294)),((RarityBackground!$D$3*U294)*(RarityBackground!$F$3+W294))))</f>
        <v/>
      </c>
      <c r="AV294" s="5" t="str">
        <f>IF(X294="","",IF(Y294="Y",(RarityBackground!$D$4*X294)*IF(Z294="Y",RarityBackground!$F$9,RarityBackground!$F$10),(RarityBackground!$D$3*X294)*IF(Z294="Y",RarityBackground!$F$9,RarityBackground!$F$10)))</f>
        <v/>
      </c>
      <c r="AW294" s="5" t="str">
        <f>IF(AA294="","",AA294*RarityBackground!$D$2)</f>
        <v/>
      </c>
      <c r="AX294" s="5" t="str">
        <f t="shared" si="2"/>
        <v/>
      </c>
      <c r="AY294" s="5" t="str">
        <f>IF(AC294="","",VLOOKUP(AC294,RarityBackground!$A$7:$B$17,2,0))</f>
        <v/>
      </c>
      <c r="AZ294" s="5" t="str">
        <f>IF(AD294="","",IF(AD294="Y",AY294*RarityBackground!$F$5,IF(AD294="N",AY294*(IF(RarityBackground!$F$3+(AE294-1)&gt;10,10,RarityBackground!$F$3+(AE294-1)))))-AY294)</f>
        <v/>
      </c>
      <c r="BA294" s="5" t="str">
        <f>IF(AF294="","",VLOOKUP(AF294,RarityBackground!$A$7:$B$17,2,0))</f>
        <v/>
      </c>
      <c r="BB294" s="5" t="str">
        <f>IF(AG294="","",IF(AG294="Y",BA294*RarityBackground!$F$5,IF(AG294="N",BA294*(IF(RarityBackground!$F$3+(AH294-1)&gt;10,10,RarityBackground!$F$3+(AH294-1)))))-BA294)</f>
        <v/>
      </c>
    </row>
    <row r="295" ht="15.75" customHeight="1">
      <c r="C295" s="6"/>
      <c r="D295" s="5" t="str">
        <f>IF(A295="","",ROUNDUP(SUM(AI295:BB295)*VLOOKUP(B295,RarityBackground!$A$1:$B$6,2,)*IF(C295="Yes",1,1.1),0))</f>
        <v/>
      </c>
      <c r="F295" s="7"/>
      <c r="I295" s="7"/>
      <c r="J295" s="7"/>
      <c r="K295" s="6"/>
      <c r="L295" s="8"/>
      <c r="M295" s="7"/>
      <c r="N295" s="6"/>
      <c r="O295" s="6"/>
      <c r="P295" s="6"/>
      <c r="Q295" s="8"/>
      <c r="R295" s="7"/>
      <c r="S295" s="7"/>
      <c r="T295" s="6"/>
      <c r="U295" s="6"/>
      <c r="V295" s="6"/>
      <c r="W295" s="6"/>
      <c r="X295" s="6"/>
      <c r="Y295" s="6"/>
      <c r="Z295" s="6"/>
      <c r="AA295" s="8"/>
      <c r="AB295" s="7"/>
      <c r="AC295" s="7"/>
      <c r="AD295" s="6"/>
      <c r="AE295" s="6"/>
      <c r="AF295" s="6"/>
      <c r="AG295" s="6"/>
      <c r="AH295" s="6"/>
      <c r="AI295" s="7" t="str">
        <f>IF(F295="","",F295+IF(G295="",0,VLOOKUP(G295,RarityBackground!$E$7:$F$9,2,0)))</f>
        <v/>
      </c>
      <c r="AJ295" s="5" t="str">
        <f>IF(H295="","",F295+IF(H295=1,RarityBackground!$F$1,IF(H295=2,RarityBackground!$F$1*3,IF(H295=3,RarityBackground!$F$1*6,"Error"))))</f>
        <v/>
      </c>
      <c r="AK295" s="5" t="str">
        <f>IF(I295="","",IF(I295=1,RarityBackground!$F$2,IF(I295=2,RarityBackground!$F$2*3,IF(I295=3,RarityBackground!$F$2*6,"Error"))))</f>
        <v/>
      </c>
      <c r="AL295" s="5" t="str">
        <f>IF(J295="","",ROUNDUP(RarityBackground!$F$6*VLOOKUP(J295, RarityBackground!$A$18:$B$27,2,0),-1))</f>
        <v/>
      </c>
      <c r="AM295" s="5" t="str">
        <f>IF(K295="","",IF(K295="N","",IF(K295="Y",ROUNDUP(RarityBackground!$F$6,-1),"")))</f>
        <v/>
      </c>
      <c r="AN295" s="5" t="str">
        <f>IF(L295="","",IF(L295=1,RarityBackground!$D$1,IF(L295=2,RarityBackground!$D$1*3,IF(L295=3,RarityBackground!$D$1*6,"Error"))))</f>
        <v/>
      </c>
      <c r="AO295" s="5" t="str">
        <f>IF(M295="","",VLOOKUP(M295,RarityBackground!$A$7:$B$17,2,0))</f>
        <v/>
      </c>
      <c r="AP295" s="5" t="str">
        <f>IF(N295="","",IF(N295="Y",AO295*RarityBackground!$F$5,IF(N295="N",AO295*(IF(RarityBackground!$F$3+(O295-1)&gt;10,10,RarityBackground!$F$3+(O295-1)))))-AO295)</f>
        <v/>
      </c>
      <c r="AQ295" s="5" t="str">
        <f t="shared" si="1"/>
        <v/>
      </c>
      <c r="AR295" s="5" t="str">
        <f>IF(Q295="","",Q295*RarityBackground!$D$5)</f>
        <v/>
      </c>
      <c r="AS295" s="5" t="str">
        <f>IF(R295="","",VLOOKUP(R295&amp;"Save1Minute", RarityBackground!$C$6:$D$20,2,0))</f>
        <v/>
      </c>
      <c r="AT295" s="5" t="str">
        <f>IF(S295="","",IF(T295="Y",ROUNDUP(S295*RarityBackground!$D$4,0),IF(T295="N",ROUNDUP(S295*RarityBackground!$D$3,0))))</f>
        <v/>
      </c>
      <c r="AU295" s="5" t="str">
        <f>IF(U295="","",IF(V295="Y",((RarityBackground!$D$4*U295)*(RarityBackground!$F$3+W295)),((RarityBackground!$D$3*U295)*(RarityBackground!$F$3+W295))))</f>
        <v/>
      </c>
      <c r="AV295" s="5" t="str">
        <f>IF(X295="","",IF(Y295="Y",(RarityBackground!$D$4*X295)*IF(Z295="Y",RarityBackground!$F$9,RarityBackground!$F$10),(RarityBackground!$D$3*X295)*IF(Z295="Y",RarityBackground!$F$9,RarityBackground!$F$10)))</f>
        <v/>
      </c>
      <c r="AW295" s="5" t="str">
        <f>IF(AA295="","",AA295*RarityBackground!$D$2)</f>
        <v/>
      </c>
      <c r="AX295" s="5" t="str">
        <f t="shared" si="2"/>
        <v/>
      </c>
      <c r="AY295" s="5" t="str">
        <f>IF(AC295="","",VLOOKUP(AC295,RarityBackground!$A$7:$B$17,2,0))</f>
        <v/>
      </c>
      <c r="AZ295" s="5" t="str">
        <f>IF(AD295="","",IF(AD295="Y",AY295*RarityBackground!$F$5,IF(AD295="N",AY295*(IF(RarityBackground!$F$3+(AE295-1)&gt;10,10,RarityBackground!$F$3+(AE295-1)))))-AY295)</f>
        <v/>
      </c>
      <c r="BA295" s="5" t="str">
        <f>IF(AF295="","",VLOOKUP(AF295,RarityBackground!$A$7:$B$17,2,0))</f>
        <v/>
      </c>
      <c r="BB295" s="5" t="str">
        <f>IF(AG295="","",IF(AG295="Y",BA295*RarityBackground!$F$5,IF(AG295="N",BA295*(IF(RarityBackground!$F$3+(AH295-1)&gt;10,10,RarityBackground!$F$3+(AH295-1)))))-BA295)</f>
        <v/>
      </c>
    </row>
    <row r="296" ht="15.75" customHeight="1">
      <c r="C296" s="6"/>
      <c r="D296" s="5" t="str">
        <f>IF(A296="","",ROUNDUP(SUM(AI296:BB296)*VLOOKUP(B296,RarityBackground!$A$1:$B$6,2,)*IF(C296="Yes",1,1.1),0))</f>
        <v/>
      </c>
      <c r="F296" s="7"/>
      <c r="I296" s="7"/>
      <c r="J296" s="7"/>
      <c r="K296" s="6"/>
      <c r="L296" s="8"/>
      <c r="M296" s="7"/>
      <c r="N296" s="6"/>
      <c r="O296" s="6"/>
      <c r="P296" s="6"/>
      <c r="Q296" s="8"/>
      <c r="R296" s="7"/>
      <c r="S296" s="7"/>
      <c r="T296" s="6"/>
      <c r="U296" s="6"/>
      <c r="V296" s="6"/>
      <c r="W296" s="6"/>
      <c r="X296" s="6"/>
      <c r="Y296" s="6"/>
      <c r="Z296" s="6"/>
      <c r="AA296" s="8"/>
      <c r="AB296" s="7"/>
      <c r="AC296" s="7"/>
      <c r="AD296" s="6"/>
      <c r="AE296" s="6"/>
      <c r="AF296" s="6"/>
      <c r="AG296" s="6"/>
      <c r="AH296" s="6"/>
      <c r="AI296" s="7" t="str">
        <f>IF(F296="","",F296+IF(G296="",0,VLOOKUP(G296,RarityBackground!$E$7:$F$9,2,0)))</f>
        <v/>
      </c>
      <c r="AJ296" s="5" t="str">
        <f>IF(H296="","",F296+IF(H296=1,RarityBackground!$F$1,IF(H296=2,RarityBackground!$F$1*3,IF(H296=3,RarityBackground!$F$1*6,"Error"))))</f>
        <v/>
      </c>
      <c r="AK296" s="5" t="str">
        <f>IF(I296="","",IF(I296=1,RarityBackground!$F$2,IF(I296=2,RarityBackground!$F$2*3,IF(I296=3,RarityBackground!$F$2*6,"Error"))))</f>
        <v/>
      </c>
      <c r="AL296" s="5" t="str">
        <f>IF(J296="","",ROUNDUP(RarityBackground!$F$6*VLOOKUP(J296, RarityBackground!$A$18:$B$27,2,0),-1))</f>
        <v/>
      </c>
      <c r="AM296" s="5" t="str">
        <f>IF(K296="","",IF(K296="N","",IF(K296="Y",ROUNDUP(RarityBackground!$F$6,-1),"")))</f>
        <v/>
      </c>
      <c r="AN296" s="5" t="str">
        <f>IF(L296="","",IF(L296=1,RarityBackground!$D$1,IF(L296=2,RarityBackground!$D$1*3,IF(L296=3,RarityBackground!$D$1*6,"Error"))))</f>
        <v/>
      </c>
      <c r="AO296" s="5" t="str">
        <f>IF(M296="","",VLOOKUP(M296,RarityBackground!$A$7:$B$17,2,0))</f>
        <v/>
      </c>
      <c r="AP296" s="5" t="str">
        <f>IF(N296="","",IF(N296="Y",AO296*RarityBackground!$F$5,IF(N296="N",AO296*(IF(RarityBackground!$F$3+(O296-1)&gt;10,10,RarityBackground!$F$3+(O296-1)))))-AO296)</f>
        <v/>
      </c>
      <c r="AQ296" s="5" t="str">
        <f t="shared" si="1"/>
        <v/>
      </c>
      <c r="AR296" s="5" t="str">
        <f>IF(Q296="","",Q296*RarityBackground!$D$5)</f>
        <v/>
      </c>
      <c r="AS296" s="5" t="str">
        <f>IF(R296="","",VLOOKUP(R296&amp;"Save1Minute", RarityBackground!$C$6:$D$20,2,0))</f>
        <v/>
      </c>
      <c r="AT296" s="5" t="str">
        <f>IF(S296="","",IF(T296="Y",ROUNDUP(S296*RarityBackground!$D$4,0),IF(T296="N",ROUNDUP(S296*RarityBackground!$D$3,0))))</f>
        <v/>
      </c>
      <c r="AU296" s="5" t="str">
        <f>IF(U296="","",IF(V296="Y",((RarityBackground!$D$4*U296)*(RarityBackground!$F$3+W296)),((RarityBackground!$D$3*U296)*(RarityBackground!$F$3+W296))))</f>
        <v/>
      </c>
      <c r="AV296" s="5" t="str">
        <f>IF(X296="","",IF(Y296="Y",(RarityBackground!$D$4*X296)*IF(Z296="Y",RarityBackground!$F$9,RarityBackground!$F$10),(RarityBackground!$D$3*X296)*IF(Z296="Y",RarityBackground!$F$9,RarityBackground!$F$10)))</f>
        <v/>
      </c>
      <c r="AW296" s="5" t="str">
        <f>IF(AA296="","",AA296*RarityBackground!$D$2)</f>
        <v/>
      </c>
      <c r="AX296" s="5" t="str">
        <f t="shared" si="2"/>
        <v/>
      </c>
      <c r="AY296" s="5" t="str">
        <f>IF(AC296="","",VLOOKUP(AC296,RarityBackground!$A$7:$B$17,2,0))</f>
        <v/>
      </c>
      <c r="AZ296" s="5" t="str">
        <f>IF(AD296="","",IF(AD296="Y",AY296*RarityBackground!$F$5,IF(AD296="N",AY296*(IF(RarityBackground!$F$3+(AE296-1)&gt;10,10,RarityBackground!$F$3+(AE296-1)))))-AY296)</f>
        <v/>
      </c>
      <c r="BA296" s="5" t="str">
        <f>IF(AF296="","",VLOOKUP(AF296,RarityBackground!$A$7:$B$17,2,0))</f>
        <v/>
      </c>
      <c r="BB296" s="5" t="str">
        <f>IF(AG296="","",IF(AG296="Y",BA296*RarityBackground!$F$5,IF(AG296="N",BA296*(IF(RarityBackground!$F$3+(AH296-1)&gt;10,10,RarityBackground!$F$3+(AH296-1)))))-BA296)</f>
        <v/>
      </c>
    </row>
    <row r="297" ht="15.75" customHeight="1">
      <c r="C297" s="6"/>
      <c r="D297" s="5" t="str">
        <f>IF(A297="","",ROUNDUP(SUM(AI297:BB297)*VLOOKUP(B297,RarityBackground!$A$1:$B$6,2,)*IF(C297="Yes",1,1.1),0))</f>
        <v/>
      </c>
      <c r="F297" s="7"/>
      <c r="I297" s="7"/>
      <c r="J297" s="7"/>
      <c r="K297" s="6"/>
      <c r="L297" s="8"/>
      <c r="M297" s="7"/>
      <c r="N297" s="6"/>
      <c r="O297" s="6"/>
      <c r="P297" s="6"/>
      <c r="Q297" s="8"/>
      <c r="R297" s="7"/>
      <c r="S297" s="7"/>
      <c r="T297" s="6"/>
      <c r="U297" s="6"/>
      <c r="V297" s="6"/>
      <c r="W297" s="6"/>
      <c r="X297" s="6"/>
      <c r="Y297" s="6"/>
      <c r="Z297" s="6"/>
      <c r="AA297" s="8"/>
      <c r="AB297" s="7"/>
      <c r="AC297" s="7"/>
      <c r="AD297" s="6"/>
      <c r="AE297" s="6"/>
      <c r="AF297" s="6"/>
      <c r="AG297" s="6"/>
      <c r="AH297" s="6"/>
      <c r="AI297" s="7" t="str">
        <f>IF(F297="","",F297+IF(G297="",0,VLOOKUP(G297,RarityBackground!$E$7:$F$9,2,0)))</f>
        <v/>
      </c>
      <c r="AJ297" s="5" t="str">
        <f>IF(H297="","",F297+IF(H297=1,RarityBackground!$F$1,IF(H297=2,RarityBackground!$F$1*3,IF(H297=3,RarityBackground!$F$1*6,"Error"))))</f>
        <v/>
      </c>
      <c r="AK297" s="5" t="str">
        <f>IF(I297="","",IF(I297=1,RarityBackground!$F$2,IF(I297=2,RarityBackground!$F$2*3,IF(I297=3,RarityBackground!$F$2*6,"Error"))))</f>
        <v/>
      </c>
      <c r="AL297" s="5" t="str">
        <f>IF(J297="","",ROUNDUP(RarityBackground!$F$6*VLOOKUP(J297, RarityBackground!$A$18:$B$27,2,0),-1))</f>
        <v/>
      </c>
      <c r="AM297" s="5" t="str">
        <f>IF(K297="","",IF(K297="N","",IF(K297="Y",ROUNDUP(RarityBackground!$F$6,-1),"")))</f>
        <v/>
      </c>
      <c r="AN297" s="5" t="str">
        <f>IF(L297="","",IF(L297=1,RarityBackground!$D$1,IF(L297=2,RarityBackground!$D$1*3,IF(L297=3,RarityBackground!$D$1*6,"Error"))))</f>
        <v/>
      </c>
      <c r="AO297" s="5" t="str">
        <f>IF(M297="","",VLOOKUP(M297,RarityBackground!$A$7:$B$17,2,0))</f>
        <v/>
      </c>
      <c r="AP297" s="5" t="str">
        <f>IF(N297="","",IF(N297="Y",AO297*RarityBackground!$F$5,IF(N297="N",AO297*(IF(RarityBackground!$F$3+(O297-1)&gt;10,10,RarityBackground!$F$3+(O297-1)))))-AO297)</f>
        <v/>
      </c>
      <c r="AQ297" s="5" t="str">
        <f t="shared" si="1"/>
        <v/>
      </c>
      <c r="AR297" s="5" t="str">
        <f>IF(Q297="","",Q297*RarityBackground!$D$5)</f>
        <v/>
      </c>
      <c r="AS297" s="5" t="str">
        <f>IF(R297="","",VLOOKUP(R297&amp;"Save1Minute", RarityBackground!$C$6:$D$20,2,0))</f>
        <v/>
      </c>
      <c r="AT297" s="5" t="str">
        <f>IF(S297="","",IF(T297="Y",ROUNDUP(S297*RarityBackground!$D$4,0),IF(T297="N",ROUNDUP(S297*RarityBackground!$D$3,0))))</f>
        <v/>
      </c>
      <c r="AU297" s="5" t="str">
        <f>IF(U297="","",IF(V297="Y",((RarityBackground!$D$4*U297)*(RarityBackground!$F$3+W297)),((RarityBackground!$D$3*U297)*(RarityBackground!$F$3+W297))))</f>
        <v/>
      </c>
      <c r="AV297" s="5" t="str">
        <f>IF(X297="","",IF(Y297="Y",(RarityBackground!$D$4*X297)*IF(Z297="Y",RarityBackground!$F$9,RarityBackground!$F$10),(RarityBackground!$D$3*X297)*IF(Z297="Y",RarityBackground!$F$9,RarityBackground!$F$10)))</f>
        <v/>
      </c>
      <c r="AW297" s="5" t="str">
        <f>IF(AA297="","",AA297*RarityBackground!$D$2)</f>
        <v/>
      </c>
      <c r="AX297" s="5" t="str">
        <f t="shared" si="2"/>
        <v/>
      </c>
      <c r="AY297" s="5" t="str">
        <f>IF(AC297="","",VLOOKUP(AC297,RarityBackground!$A$7:$B$17,2,0))</f>
        <v/>
      </c>
      <c r="AZ297" s="5" t="str">
        <f>IF(AD297="","",IF(AD297="Y",AY297*RarityBackground!$F$5,IF(AD297="N",AY297*(IF(RarityBackground!$F$3+(AE297-1)&gt;10,10,RarityBackground!$F$3+(AE297-1)))))-AY297)</f>
        <v/>
      </c>
      <c r="BA297" s="5" t="str">
        <f>IF(AF297="","",VLOOKUP(AF297,RarityBackground!$A$7:$B$17,2,0))</f>
        <v/>
      </c>
      <c r="BB297" s="5" t="str">
        <f>IF(AG297="","",IF(AG297="Y",BA297*RarityBackground!$F$5,IF(AG297="N",BA297*(IF(RarityBackground!$F$3+(AH297-1)&gt;10,10,RarityBackground!$F$3+(AH297-1)))))-BA297)</f>
        <v/>
      </c>
    </row>
    <row r="298" ht="15.75" customHeight="1">
      <c r="C298" s="6"/>
      <c r="D298" s="5" t="str">
        <f>IF(A298="","",ROUNDUP(SUM(AI298:BB298)*VLOOKUP(B298,RarityBackground!$A$1:$B$6,2,)*IF(C298="Yes",1,1.1),0))</f>
        <v/>
      </c>
      <c r="F298" s="7"/>
      <c r="I298" s="7"/>
      <c r="J298" s="7"/>
      <c r="K298" s="6"/>
      <c r="L298" s="8"/>
      <c r="M298" s="7"/>
      <c r="N298" s="6"/>
      <c r="O298" s="6"/>
      <c r="P298" s="6"/>
      <c r="Q298" s="8"/>
      <c r="R298" s="7"/>
      <c r="S298" s="7"/>
      <c r="T298" s="6"/>
      <c r="U298" s="6"/>
      <c r="V298" s="6"/>
      <c r="W298" s="6"/>
      <c r="X298" s="6"/>
      <c r="Y298" s="6"/>
      <c r="Z298" s="6"/>
      <c r="AA298" s="8"/>
      <c r="AB298" s="7"/>
      <c r="AC298" s="7"/>
      <c r="AD298" s="6"/>
      <c r="AE298" s="6"/>
      <c r="AF298" s="6"/>
      <c r="AG298" s="6"/>
      <c r="AH298" s="6"/>
      <c r="AI298" s="7" t="str">
        <f>IF(F298="","",F298+IF(G298="",0,VLOOKUP(G298,RarityBackground!$E$7:$F$9,2,0)))</f>
        <v/>
      </c>
      <c r="AJ298" s="5" t="str">
        <f>IF(H298="","",F298+IF(H298=1,RarityBackground!$F$1,IF(H298=2,RarityBackground!$F$1*3,IF(H298=3,RarityBackground!$F$1*6,"Error"))))</f>
        <v/>
      </c>
      <c r="AK298" s="5" t="str">
        <f>IF(I298="","",IF(I298=1,RarityBackground!$F$2,IF(I298=2,RarityBackground!$F$2*3,IF(I298=3,RarityBackground!$F$2*6,"Error"))))</f>
        <v/>
      </c>
      <c r="AL298" s="5" t="str">
        <f>IF(J298="","",ROUNDUP(RarityBackground!$F$6*VLOOKUP(J298, RarityBackground!$A$18:$B$27,2,0),-1))</f>
        <v/>
      </c>
      <c r="AM298" s="5" t="str">
        <f>IF(K298="","",IF(K298="N","",IF(K298="Y",ROUNDUP(RarityBackground!$F$6,-1),"")))</f>
        <v/>
      </c>
      <c r="AN298" s="5" t="str">
        <f>IF(L298="","",IF(L298=1,RarityBackground!$D$1,IF(L298=2,RarityBackground!$D$1*3,IF(L298=3,RarityBackground!$D$1*6,"Error"))))</f>
        <v/>
      </c>
      <c r="AO298" s="5" t="str">
        <f>IF(M298="","",VLOOKUP(M298,RarityBackground!$A$7:$B$17,2,0))</f>
        <v/>
      </c>
      <c r="AP298" s="5" t="str">
        <f>IF(N298="","",IF(N298="Y",AO298*RarityBackground!$F$5,IF(N298="N",AO298*(IF(RarityBackground!$F$3+(O298-1)&gt;10,10,RarityBackground!$F$3+(O298-1)))))-AO298)</f>
        <v/>
      </c>
      <c r="AQ298" s="5" t="str">
        <f t="shared" si="1"/>
        <v/>
      </c>
      <c r="AR298" s="5" t="str">
        <f>IF(Q298="","",Q298*RarityBackground!$D$5)</f>
        <v/>
      </c>
      <c r="AS298" s="5" t="str">
        <f>IF(R298="","",VLOOKUP(R298&amp;"Save1Minute", RarityBackground!$C$6:$D$20,2,0))</f>
        <v/>
      </c>
      <c r="AT298" s="5" t="str">
        <f>IF(S298="","",IF(T298="Y",ROUNDUP(S298*RarityBackground!$D$4,0),IF(T298="N",ROUNDUP(S298*RarityBackground!$D$3,0))))</f>
        <v/>
      </c>
      <c r="AU298" s="5" t="str">
        <f>IF(U298="","",IF(V298="Y",((RarityBackground!$D$4*U298)*(RarityBackground!$F$3+W298)),((RarityBackground!$D$3*U298)*(RarityBackground!$F$3+W298))))</f>
        <v/>
      </c>
      <c r="AV298" s="5" t="str">
        <f>IF(X298="","",IF(Y298="Y",(RarityBackground!$D$4*X298)*IF(Z298="Y",RarityBackground!$F$9,RarityBackground!$F$10),(RarityBackground!$D$3*X298)*IF(Z298="Y",RarityBackground!$F$9,RarityBackground!$F$10)))</f>
        <v/>
      </c>
      <c r="AW298" s="5" t="str">
        <f>IF(AA298="","",AA298*RarityBackground!$D$2)</f>
        <v/>
      </c>
      <c r="AX298" s="5" t="str">
        <f t="shared" si="2"/>
        <v/>
      </c>
      <c r="AY298" s="5" t="str">
        <f>IF(AC298="","",VLOOKUP(AC298,RarityBackground!$A$7:$B$17,2,0))</f>
        <v/>
      </c>
      <c r="AZ298" s="5" t="str">
        <f>IF(AD298="","",IF(AD298="Y",AY298*RarityBackground!$F$5,IF(AD298="N",AY298*(IF(RarityBackground!$F$3+(AE298-1)&gt;10,10,RarityBackground!$F$3+(AE298-1)))))-AY298)</f>
        <v/>
      </c>
      <c r="BA298" s="5" t="str">
        <f>IF(AF298="","",VLOOKUP(AF298,RarityBackground!$A$7:$B$17,2,0))</f>
        <v/>
      </c>
      <c r="BB298" s="5" t="str">
        <f>IF(AG298="","",IF(AG298="Y",BA298*RarityBackground!$F$5,IF(AG298="N",BA298*(IF(RarityBackground!$F$3+(AH298-1)&gt;10,10,RarityBackground!$F$3+(AH298-1)))))-BA298)</f>
        <v/>
      </c>
    </row>
    <row r="299" ht="15.75" customHeight="1">
      <c r="C299" s="6"/>
      <c r="D299" s="5" t="str">
        <f>IF(A299="","",ROUNDUP(SUM(AI299:BB299)*VLOOKUP(B299,RarityBackground!$A$1:$B$6,2,)*IF(C299="Yes",1,1.1),0))</f>
        <v/>
      </c>
      <c r="F299" s="7"/>
      <c r="I299" s="7"/>
      <c r="J299" s="7"/>
      <c r="K299" s="6"/>
      <c r="L299" s="8"/>
      <c r="M299" s="7"/>
      <c r="N299" s="6"/>
      <c r="O299" s="6"/>
      <c r="P299" s="6"/>
      <c r="Q299" s="8"/>
      <c r="R299" s="7"/>
      <c r="S299" s="7"/>
      <c r="T299" s="6"/>
      <c r="U299" s="6"/>
      <c r="V299" s="6"/>
      <c r="W299" s="6"/>
      <c r="X299" s="6"/>
      <c r="Y299" s="6"/>
      <c r="Z299" s="6"/>
      <c r="AA299" s="8"/>
      <c r="AB299" s="7"/>
      <c r="AC299" s="7"/>
      <c r="AD299" s="6"/>
      <c r="AE299" s="6"/>
      <c r="AF299" s="6"/>
      <c r="AG299" s="6"/>
      <c r="AH299" s="6"/>
      <c r="AI299" s="7" t="str">
        <f>IF(F299="","",F299+IF(G299="",0,VLOOKUP(G299,RarityBackground!$E$7:$F$9,2,0)))</f>
        <v/>
      </c>
      <c r="AJ299" s="5" t="str">
        <f>IF(H299="","",F299+IF(H299=1,RarityBackground!$F$1,IF(H299=2,RarityBackground!$F$1*3,IF(H299=3,RarityBackground!$F$1*6,"Error"))))</f>
        <v/>
      </c>
      <c r="AK299" s="5" t="str">
        <f>IF(I299="","",IF(I299=1,RarityBackground!$F$2,IF(I299=2,RarityBackground!$F$2*3,IF(I299=3,RarityBackground!$F$2*6,"Error"))))</f>
        <v/>
      </c>
      <c r="AL299" s="5" t="str">
        <f>IF(J299="","",ROUNDUP(RarityBackground!$F$6*VLOOKUP(J299, RarityBackground!$A$18:$B$27,2,0),-1))</f>
        <v/>
      </c>
      <c r="AM299" s="5" t="str">
        <f>IF(K299="","",IF(K299="N","",IF(K299="Y",ROUNDUP(RarityBackground!$F$6,-1),"")))</f>
        <v/>
      </c>
      <c r="AN299" s="5" t="str">
        <f>IF(L299="","",IF(L299=1,RarityBackground!$D$1,IF(L299=2,RarityBackground!$D$1*3,IF(L299=3,RarityBackground!$D$1*6,"Error"))))</f>
        <v/>
      </c>
      <c r="AO299" s="5" t="str">
        <f>IF(M299="","",VLOOKUP(M299,RarityBackground!$A$7:$B$17,2,0))</f>
        <v/>
      </c>
      <c r="AP299" s="5" t="str">
        <f>IF(N299="","",IF(N299="Y",AO299*RarityBackground!$F$5,IF(N299="N",AO299*(IF(RarityBackground!$F$3+(O299-1)&gt;10,10,RarityBackground!$F$3+(O299-1)))))-AO299)</f>
        <v/>
      </c>
      <c r="AQ299" s="5" t="str">
        <f t="shared" si="1"/>
        <v/>
      </c>
      <c r="AR299" s="5" t="str">
        <f>IF(Q299="","",Q299*RarityBackground!$D$5)</f>
        <v/>
      </c>
      <c r="AS299" s="5" t="str">
        <f>IF(R299="","",VLOOKUP(R299&amp;"Save1Minute", RarityBackground!$C$6:$D$20,2,0))</f>
        <v/>
      </c>
      <c r="AT299" s="5" t="str">
        <f>IF(S299="","",IF(T299="Y",ROUNDUP(S299*RarityBackground!$D$4,0),IF(T299="N",ROUNDUP(S299*RarityBackground!$D$3,0))))</f>
        <v/>
      </c>
      <c r="AU299" s="5" t="str">
        <f>IF(U299="","",IF(V299="Y",((RarityBackground!$D$4*U299)*(RarityBackground!$F$3+W299)),((RarityBackground!$D$3*U299)*(RarityBackground!$F$3+W299))))</f>
        <v/>
      </c>
      <c r="AV299" s="5" t="str">
        <f>IF(X299="","",IF(Y299="Y",(RarityBackground!$D$4*X299)*IF(Z299="Y",RarityBackground!$F$9,RarityBackground!$F$10),(RarityBackground!$D$3*X299)*IF(Z299="Y",RarityBackground!$F$9,RarityBackground!$F$10)))</f>
        <v/>
      </c>
      <c r="AW299" s="5" t="str">
        <f>IF(AA299="","",AA299*RarityBackground!$D$2)</f>
        <v/>
      </c>
      <c r="AX299" s="5" t="str">
        <f t="shared" si="2"/>
        <v/>
      </c>
      <c r="AY299" s="5" t="str">
        <f>IF(AC299="","",VLOOKUP(AC299,RarityBackground!$A$7:$B$17,2,0))</f>
        <v/>
      </c>
      <c r="AZ299" s="5" t="str">
        <f>IF(AD299="","",IF(AD299="Y",AY299*RarityBackground!$F$5,IF(AD299="N",AY299*(IF(RarityBackground!$F$3+(AE299-1)&gt;10,10,RarityBackground!$F$3+(AE299-1)))))-AY299)</f>
        <v/>
      </c>
      <c r="BA299" s="5" t="str">
        <f>IF(AF299="","",VLOOKUP(AF299,RarityBackground!$A$7:$B$17,2,0))</f>
        <v/>
      </c>
      <c r="BB299" s="5" t="str">
        <f>IF(AG299="","",IF(AG299="Y",BA299*RarityBackground!$F$5,IF(AG299="N",BA299*(IF(RarityBackground!$F$3+(AH299-1)&gt;10,10,RarityBackground!$F$3+(AH299-1)))))-BA299)</f>
        <v/>
      </c>
    </row>
    <row r="300" ht="15.75" customHeight="1">
      <c r="C300" s="6"/>
      <c r="D300" s="5" t="str">
        <f>IF(A300="","",ROUNDUP(SUM(AI300:BB300)*VLOOKUP(B300,RarityBackground!$A$1:$B$6,2,)*IF(C300="Yes",1,1.1),0))</f>
        <v/>
      </c>
      <c r="F300" s="7"/>
      <c r="I300" s="7"/>
      <c r="J300" s="7"/>
      <c r="K300" s="6"/>
      <c r="L300" s="8"/>
      <c r="M300" s="7"/>
      <c r="N300" s="6"/>
      <c r="O300" s="6"/>
      <c r="P300" s="6"/>
      <c r="Q300" s="8"/>
      <c r="R300" s="7"/>
      <c r="S300" s="7"/>
      <c r="T300" s="6"/>
      <c r="U300" s="6"/>
      <c r="V300" s="6"/>
      <c r="W300" s="6"/>
      <c r="X300" s="6"/>
      <c r="Y300" s="6"/>
      <c r="Z300" s="6"/>
      <c r="AA300" s="8"/>
      <c r="AB300" s="7"/>
      <c r="AC300" s="7"/>
      <c r="AD300" s="6"/>
      <c r="AE300" s="6"/>
      <c r="AF300" s="6"/>
      <c r="AG300" s="6"/>
      <c r="AH300" s="6"/>
      <c r="AI300" s="7" t="str">
        <f>IF(F300="","",F300+IF(G300="",0,VLOOKUP(G300,RarityBackground!$E$7:$F$9,2,0)))</f>
        <v/>
      </c>
      <c r="AJ300" s="5" t="str">
        <f>IF(H300="","",F300+IF(H300=1,RarityBackground!$F$1,IF(H300=2,RarityBackground!$F$1*3,IF(H300=3,RarityBackground!$F$1*6,"Error"))))</f>
        <v/>
      </c>
      <c r="AK300" s="5" t="str">
        <f>IF(I300="","",IF(I300=1,RarityBackground!$F$2,IF(I300=2,RarityBackground!$F$2*3,IF(I300=3,RarityBackground!$F$2*6,"Error"))))</f>
        <v/>
      </c>
      <c r="AL300" s="5" t="str">
        <f>IF(J300="","",ROUNDUP(RarityBackground!$F$6*VLOOKUP(J300, RarityBackground!$A$18:$B$27,2,0),-1))</f>
        <v/>
      </c>
      <c r="AM300" s="5" t="str">
        <f>IF(K300="","",IF(K300="N","",IF(K300="Y",ROUNDUP(RarityBackground!$F$6,-1),"")))</f>
        <v/>
      </c>
      <c r="AN300" s="5" t="str">
        <f>IF(L300="","",IF(L300=1,RarityBackground!$D$1,IF(L300=2,RarityBackground!$D$1*3,IF(L300=3,RarityBackground!$D$1*6,"Error"))))</f>
        <v/>
      </c>
      <c r="AO300" s="5" t="str">
        <f>IF(M300="","",VLOOKUP(M300,RarityBackground!$A$7:$B$17,2,0))</f>
        <v/>
      </c>
      <c r="AP300" s="5" t="str">
        <f>IF(N300="","",IF(N300="Y",AO300*RarityBackground!$F$5,IF(N300="N",AO300*(IF(RarityBackground!$F$3+(O300-1)&gt;10,10,RarityBackground!$F$3+(O300-1)))))-AO300)</f>
        <v/>
      </c>
      <c r="AQ300" s="5" t="str">
        <f t="shared" si="1"/>
        <v/>
      </c>
      <c r="AR300" s="5" t="str">
        <f>IF(Q300="","",Q300*RarityBackground!$D$5)</f>
        <v/>
      </c>
      <c r="AS300" s="5" t="str">
        <f>IF(R300="","",VLOOKUP(R300&amp;"Save1Minute", RarityBackground!$C$6:$D$20,2,0))</f>
        <v/>
      </c>
      <c r="AT300" s="5" t="str">
        <f>IF(S300="","",IF(T300="Y",ROUNDUP(S300*RarityBackground!$D$4,0),IF(T300="N",ROUNDUP(S300*RarityBackground!$D$3,0))))</f>
        <v/>
      </c>
      <c r="AU300" s="5" t="str">
        <f>IF(U300="","",IF(V300="Y",((RarityBackground!$D$4*U300)*(RarityBackground!$F$3+W300)),((RarityBackground!$D$3*U300)*(RarityBackground!$F$3+W300))))</f>
        <v/>
      </c>
      <c r="AV300" s="5" t="str">
        <f>IF(X300="","",IF(Y300="Y",(RarityBackground!$D$4*X300)*IF(Z300="Y",RarityBackground!$F$9,RarityBackground!$F$10),(RarityBackground!$D$3*X300)*IF(Z300="Y",RarityBackground!$F$9,RarityBackground!$F$10)))</f>
        <v/>
      </c>
      <c r="AW300" s="5" t="str">
        <f>IF(AA300="","",AA300*RarityBackground!$D$2)</f>
        <v/>
      </c>
      <c r="AX300" s="5" t="str">
        <f t="shared" si="2"/>
        <v/>
      </c>
      <c r="AY300" s="5" t="str">
        <f>IF(AC300="","",VLOOKUP(AC300,RarityBackground!$A$7:$B$17,2,0))</f>
        <v/>
      </c>
      <c r="AZ300" s="5" t="str">
        <f>IF(AD300="","",IF(AD300="Y",AY300*RarityBackground!$F$5,IF(AD300="N",AY300*(IF(RarityBackground!$F$3+(AE300-1)&gt;10,10,RarityBackground!$F$3+(AE300-1)))))-AY300)</f>
        <v/>
      </c>
      <c r="BA300" s="5" t="str">
        <f>IF(AF300="","",VLOOKUP(AF300,RarityBackground!$A$7:$B$17,2,0))</f>
        <v/>
      </c>
      <c r="BB300" s="5" t="str">
        <f>IF(AG300="","",IF(AG300="Y",BA300*RarityBackground!$F$5,IF(AG300="N",BA300*(IF(RarityBackground!$F$3+(AH300-1)&gt;10,10,RarityBackground!$F$3+(AH300-1)))))-BA300)</f>
        <v/>
      </c>
    </row>
    <row r="301" ht="15.75" customHeight="1">
      <c r="C301" s="6"/>
      <c r="D301" s="5" t="str">
        <f>IF(A301="","",ROUNDUP(SUM(AI301:BB301)*VLOOKUP(B301,RarityBackground!$A$1:$B$6,2,)*IF(C301="Yes",1,1.1),0))</f>
        <v/>
      </c>
      <c r="F301" s="7"/>
      <c r="I301" s="7"/>
      <c r="J301" s="7"/>
      <c r="K301" s="6"/>
      <c r="L301" s="8"/>
      <c r="M301" s="7"/>
      <c r="N301" s="6"/>
      <c r="O301" s="6"/>
      <c r="P301" s="6"/>
      <c r="Q301" s="8"/>
      <c r="R301" s="7"/>
      <c r="S301" s="7"/>
      <c r="T301" s="6"/>
      <c r="U301" s="6"/>
      <c r="V301" s="6"/>
      <c r="W301" s="6"/>
      <c r="X301" s="6"/>
      <c r="Y301" s="6"/>
      <c r="Z301" s="6"/>
      <c r="AA301" s="8"/>
      <c r="AB301" s="7"/>
      <c r="AC301" s="7"/>
      <c r="AD301" s="6"/>
      <c r="AE301" s="6"/>
      <c r="AF301" s="6"/>
      <c r="AG301" s="6"/>
      <c r="AH301" s="6"/>
      <c r="AI301" s="7" t="str">
        <f>IF(F301="","",F301+IF(G301="",0,VLOOKUP(G301,RarityBackground!$E$7:$F$9,2,0)))</f>
        <v/>
      </c>
      <c r="AJ301" s="5" t="str">
        <f>IF(H301="","",F301+IF(H301=1,RarityBackground!$F$1,IF(H301=2,RarityBackground!$F$1*3,IF(H301=3,RarityBackground!$F$1*6,"Error"))))</f>
        <v/>
      </c>
      <c r="AK301" s="5" t="str">
        <f>IF(I301="","",IF(I301=1,RarityBackground!$F$2,IF(I301=2,RarityBackground!$F$2*3,IF(I301=3,RarityBackground!$F$2*6,"Error"))))</f>
        <v/>
      </c>
      <c r="AL301" s="5" t="str">
        <f>IF(J301="","",ROUNDUP(RarityBackground!$F$6*VLOOKUP(J301, RarityBackground!$A$18:$B$27,2,0),-1))</f>
        <v/>
      </c>
      <c r="AM301" s="5" t="str">
        <f>IF(K301="","",IF(K301="N","",IF(K301="Y",ROUNDUP(RarityBackground!$F$6,-1),"")))</f>
        <v/>
      </c>
      <c r="AN301" s="5" t="str">
        <f>IF(L301="","",IF(L301=1,RarityBackground!$D$1,IF(L301=2,RarityBackground!$D$1*3,IF(L301=3,RarityBackground!$D$1*6,"Error"))))</f>
        <v/>
      </c>
      <c r="AO301" s="5" t="str">
        <f>IF(M301="","",VLOOKUP(M301,RarityBackground!$A$7:$B$17,2,0))</f>
        <v/>
      </c>
      <c r="AP301" s="5" t="str">
        <f>IF(N301="","",IF(N301="Y",AO301*RarityBackground!$F$5,IF(N301="N",AO301*(IF(RarityBackground!$F$3+(O301-1)&gt;10,10,RarityBackground!$F$3+(O301-1)))))-AO301)</f>
        <v/>
      </c>
      <c r="AQ301" s="5" t="str">
        <f t="shared" si="1"/>
        <v/>
      </c>
      <c r="AR301" s="5" t="str">
        <f>IF(Q301="","",Q301*RarityBackground!$D$5)</f>
        <v/>
      </c>
      <c r="AS301" s="5" t="str">
        <f>IF(R301="","",VLOOKUP(R301&amp;"Save1Minute", RarityBackground!$C$6:$D$20,2,0))</f>
        <v/>
      </c>
      <c r="AT301" s="5" t="str">
        <f>IF(S301="","",IF(T301="Y",ROUNDUP(S301*RarityBackground!$D$4,0),IF(T301="N",ROUNDUP(S301*RarityBackground!$D$3,0))))</f>
        <v/>
      </c>
      <c r="AU301" s="5" t="str">
        <f>IF(U301="","",IF(V301="Y",((RarityBackground!$D$4*U301)*(RarityBackground!$F$3+W301)),((RarityBackground!$D$3*U301)*(RarityBackground!$F$3+W301))))</f>
        <v/>
      </c>
      <c r="AV301" s="5" t="str">
        <f>IF(X301="","",IF(Y301="Y",(RarityBackground!$D$4*X301)*IF(Z301="Y",RarityBackground!$F$9,RarityBackground!$F$10),(RarityBackground!$D$3*X301)*IF(Z301="Y",RarityBackground!$F$9,RarityBackground!$F$10)))</f>
        <v/>
      </c>
      <c r="AW301" s="5" t="str">
        <f>IF(AA301="","",AA301*RarityBackground!$D$2)</f>
        <v/>
      </c>
      <c r="AX301" s="5" t="str">
        <f t="shared" si="2"/>
        <v/>
      </c>
      <c r="AY301" s="5" t="str">
        <f>IF(AC301="","",VLOOKUP(AC301,RarityBackground!$A$7:$B$17,2,0))</f>
        <v/>
      </c>
      <c r="AZ301" s="5" t="str">
        <f>IF(AD301="","",IF(AD301="Y",AY301*RarityBackground!$F$5,IF(AD301="N",AY301*(IF(RarityBackground!$F$3+(AE301-1)&gt;10,10,RarityBackground!$F$3+(AE301-1)))))-AY301)</f>
        <v/>
      </c>
      <c r="BA301" s="5" t="str">
        <f>IF(AF301="","",VLOOKUP(AF301,RarityBackground!$A$7:$B$17,2,0))</f>
        <v/>
      </c>
      <c r="BB301" s="5" t="str">
        <f>IF(AG301="","",IF(AG301="Y",BA301*RarityBackground!$F$5,IF(AG301="N",BA301*(IF(RarityBackground!$F$3+(AH301-1)&gt;10,10,RarityBackground!$F$3+(AH301-1)))))-BA301)</f>
        <v/>
      </c>
    </row>
    <row r="302" ht="15.75" customHeight="1">
      <c r="C302" s="6"/>
      <c r="D302" s="5" t="str">
        <f>IF(A302="","",ROUNDUP(SUM(AI302:BB302)*VLOOKUP(B302,RarityBackground!$A$1:$B$6,2,)*IF(C302="Yes",1,1.1),0))</f>
        <v/>
      </c>
      <c r="F302" s="7"/>
      <c r="I302" s="7"/>
      <c r="J302" s="7"/>
      <c r="K302" s="6"/>
      <c r="L302" s="8"/>
      <c r="M302" s="7"/>
      <c r="N302" s="6"/>
      <c r="O302" s="6"/>
      <c r="P302" s="6"/>
      <c r="Q302" s="8"/>
      <c r="R302" s="7"/>
      <c r="S302" s="7"/>
      <c r="T302" s="6"/>
      <c r="U302" s="6"/>
      <c r="V302" s="6"/>
      <c r="W302" s="6"/>
      <c r="X302" s="6"/>
      <c r="Y302" s="6"/>
      <c r="Z302" s="6"/>
      <c r="AA302" s="8"/>
      <c r="AB302" s="7"/>
      <c r="AC302" s="7"/>
      <c r="AD302" s="6"/>
      <c r="AE302" s="6"/>
      <c r="AF302" s="6"/>
      <c r="AG302" s="6"/>
      <c r="AH302" s="6"/>
      <c r="AI302" s="7" t="str">
        <f>IF(F302="","",F302+IF(G302="",0,VLOOKUP(G302,RarityBackground!$E$7:$F$9,2,0)))</f>
        <v/>
      </c>
      <c r="AJ302" s="5" t="str">
        <f>IF(H302="","",F302+IF(H302=1,RarityBackground!$F$1,IF(H302=2,RarityBackground!$F$1*3,IF(H302=3,RarityBackground!$F$1*6,"Error"))))</f>
        <v/>
      </c>
      <c r="AK302" s="5" t="str">
        <f>IF(I302="","",IF(I302=1,RarityBackground!$F$2,IF(I302=2,RarityBackground!$F$2*3,IF(I302=3,RarityBackground!$F$2*6,"Error"))))</f>
        <v/>
      </c>
      <c r="AL302" s="5" t="str">
        <f>IF(J302="","",ROUNDUP(RarityBackground!$F$6*VLOOKUP(J302, RarityBackground!$A$18:$B$27,2,0),-1))</f>
        <v/>
      </c>
      <c r="AM302" s="5" t="str">
        <f>IF(K302="","",IF(K302="N","",IF(K302="Y",ROUNDUP(RarityBackground!$F$6,-1),"")))</f>
        <v/>
      </c>
      <c r="AN302" s="5" t="str">
        <f>IF(L302="","",IF(L302=1,RarityBackground!$D$1,IF(L302=2,RarityBackground!$D$1*3,IF(L302=3,RarityBackground!$D$1*6,"Error"))))</f>
        <v/>
      </c>
      <c r="AO302" s="5" t="str">
        <f>IF(M302="","",VLOOKUP(M302,RarityBackground!$A$7:$B$17,2,0))</f>
        <v/>
      </c>
      <c r="AP302" s="5" t="str">
        <f>IF(N302="","",IF(N302="Y",AO302*RarityBackground!$F$5,IF(N302="N",AO302*(IF(RarityBackground!$F$3+(O302-1)&gt;10,10,RarityBackground!$F$3+(O302-1)))))-AO302)</f>
        <v/>
      </c>
      <c r="AQ302" s="5" t="str">
        <f t="shared" si="1"/>
        <v/>
      </c>
      <c r="AR302" s="5" t="str">
        <f>IF(Q302="","",Q302*RarityBackground!$D$5)</f>
        <v/>
      </c>
      <c r="AS302" s="5" t="str">
        <f>IF(R302="","",VLOOKUP(R302&amp;"Save1Minute", RarityBackground!$C$6:$D$20,2,0))</f>
        <v/>
      </c>
      <c r="AT302" s="5" t="str">
        <f>IF(S302="","",IF(T302="Y",ROUNDUP(S302*RarityBackground!$D$4,0),IF(T302="N",ROUNDUP(S302*RarityBackground!$D$3,0))))</f>
        <v/>
      </c>
      <c r="AU302" s="5" t="str">
        <f>IF(U302="","",IF(V302="Y",((RarityBackground!$D$4*U302)*(RarityBackground!$F$3+W302)),((RarityBackground!$D$3*U302)*(RarityBackground!$F$3+W302))))</f>
        <v/>
      </c>
      <c r="AV302" s="5" t="str">
        <f>IF(X302="","",IF(Y302="Y",(RarityBackground!$D$4*X302)*IF(Z302="Y",RarityBackground!$F$9,RarityBackground!$F$10),(RarityBackground!$D$3*X302)*IF(Z302="Y",RarityBackground!$F$9,RarityBackground!$F$10)))</f>
        <v/>
      </c>
      <c r="AW302" s="5" t="str">
        <f>IF(AA302="","",AA302*RarityBackground!$D$2)</f>
        <v/>
      </c>
      <c r="AX302" s="5" t="str">
        <f t="shared" si="2"/>
        <v/>
      </c>
      <c r="AY302" s="5" t="str">
        <f>IF(AC302="","",VLOOKUP(AC302,RarityBackground!$A$7:$B$17,2,0))</f>
        <v/>
      </c>
      <c r="AZ302" s="5" t="str">
        <f>IF(AD302="","",IF(AD302="Y",AY302*RarityBackground!$F$5,IF(AD302="N",AY302*(IF(RarityBackground!$F$3+(AE302-1)&gt;10,10,RarityBackground!$F$3+(AE302-1)))))-AY302)</f>
        <v/>
      </c>
      <c r="BA302" s="5" t="str">
        <f>IF(AF302="","",VLOOKUP(AF302,RarityBackground!$A$7:$B$17,2,0))</f>
        <v/>
      </c>
      <c r="BB302" s="5" t="str">
        <f>IF(AG302="","",IF(AG302="Y",BA302*RarityBackground!$F$5,IF(AG302="N",BA302*(IF(RarityBackground!$F$3+(AH302-1)&gt;10,10,RarityBackground!$F$3+(AH302-1)))))-BA302)</f>
        <v/>
      </c>
    </row>
    <row r="303" ht="15.75" customHeight="1">
      <c r="C303" s="6"/>
      <c r="D303" s="5" t="str">
        <f>IF(A303="","",ROUNDUP(SUM(AI303:BB303)*VLOOKUP(B303,RarityBackground!$A$1:$B$6,2,)*IF(C303="Yes",1,1.1),0))</f>
        <v/>
      </c>
      <c r="F303" s="7"/>
      <c r="I303" s="7"/>
      <c r="J303" s="7"/>
      <c r="K303" s="6"/>
      <c r="L303" s="8"/>
      <c r="M303" s="7"/>
      <c r="N303" s="6"/>
      <c r="O303" s="6"/>
      <c r="P303" s="6"/>
      <c r="Q303" s="8"/>
      <c r="R303" s="7"/>
      <c r="S303" s="7"/>
      <c r="T303" s="6"/>
      <c r="U303" s="6"/>
      <c r="V303" s="6"/>
      <c r="W303" s="6"/>
      <c r="X303" s="6"/>
      <c r="Y303" s="6"/>
      <c r="Z303" s="6"/>
      <c r="AA303" s="8"/>
      <c r="AB303" s="7"/>
      <c r="AC303" s="7"/>
      <c r="AD303" s="6"/>
      <c r="AE303" s="6"/>
      <c r="AF303" s="6"/>
      <c r="AG303" s="6"/>
      <c r="AH303" s="6"/>
      <c r="AI303" s="7" t="str">
        <f>IF(F303="","",F303+IF(G303="",0,VLOOKUP(G303,RarityBackground!$E$7:$F$9,2,0)))</f>
        <v/>
      </c>
      <c r="AJ303" s="5" t="str">
        <f>IF(H303="","",F303+IF(H303=1,RarityBackground!$F$1,IF(H303=2,RarityBackground!$F$1*3,IF(H303=3,RarityBackground!$F$1*6,"Error"))))</f>
        <v/>
      </c>
      <c r="AK303" s="5" t="str">
        <f>IF(I303="","",IF(I303=1,RarityBackground!$F$2,IF(I303=2,RarityBackground!$F$2*3,IF(I303=3,RarityBackground!$F$2*6,"Error"))))</f>
        <v/>
      </c>
      <c r="AL303" s="5" t="str">
        <f>IF(J303="","",ROUNDUP(RarityBackground!$F$6*VLOOKUP(J303, RarityBackground!$A$18:$B$27,2,0),-1))</f>
        <v/>
      </c>
      <c r="AM303" s="5" t="str">
        <f>IF(K303="","",IF(K303="N","",IF(K303="Y",ROUNDUP(RarityBackground!$F$6,-1),"")))</f>
        <v/>
      </c>
      <c r="AN303" s="5" t="str">
        <f>IF(L303="","",IF(L303=1,RarityBackground!$D$1,IF(L303=2,RarityBackground!$D$1*3,IF(L303=3,RarityBackground!$D$1*6,"Error"))))</f>
        <v/>
      </c>
      <c r="AO303" s="5" t="str">
        <f>IF(M303="","",VLOOKUP(M303,RarityBackground!$A$7:$B$17,2,0))</f>
        <v/>
      </c>
      <c r="AP303" s="5" t="str">
        <f>IF(N303="","",IF(N303="Y",AO303*RarityBackground!$F$5,IF(N303="N",AO303*(IF(RarityBackground!$F$3+(O303-1)&gt;10,10,RarityBackground!$F$3+(O303-1)))))-AO303)</f>
        <v/>
      </c>
      <c r="AQ303" s="5" t="str">
        <f t="shared" si="1"/>
        <v/>
      </c>
      <c r="AR303" s="5" t="str">
        <f>IF(Q303="","",Q303*RarityBackground!$D$5)</f>
        <v/>
      </c>
      <c r="AS303" s="5" t="str">
        <f>IF(R303="","",VLOOKUP(R303&amp;"Save1Minute", RarityBackground!$C$6:$D$20,2,0))</f>
        <v/>
      </c>
      <c r="AT303" s="5" t="str">
        <f>IF(S303="","",IF(T303="Y",ROUNDUP(S303*RarityBackground!$D$4,0),IF(T303="N",ROUNDUP(S303*RarityBackground!$D$3,0))))</f>
        <v/>
      </c>
      <c r="AU303" s="5" t="str">
        <f>IF(U303="","",IF(V303="Y",((RarityBackground!$D$4*U303)*(RarityBackground!$F$3+W303)),((RarityBackground!$D$3*U303)*(RarityBackground!$F$3+W303))))</f>
        <v/>
      </c>
      <c r="AV303" s="5" t="str">
        <f>IF(X303="","",IF(Y303="Y",(RarityBackground!$D$4*X303)*IF(Z303="Y",RarityBackground!$F$9,RarityBackground!$F$10),(RarityBackground!$D$3*X303)*IF(Z303="Y",RarityBackground!$F$9,RarityBackground!$F$10)))</f>
        <v/>
      </c>
      <c r="AW303" s="5" t="str">
        <f>IF(AA303="","",AA303*RarityBackground!$D$2)</f>
        <v/>
      </c>
      <c r="AX303" s="5" t="str">
        <f t="shared" si="2"/>
        <v/>
      </c>
      <c r="AY303" s="5" t="str">
        <f>IF(AC303="","",VLOOKUP(AC303,RarityBackground!$A$7:$B$17,2,0))</f>
        <v/>
      </c>
      <c r="AZ303" s="5" t="str">
        <f>IF(AD303="","",IF(AD303="Y",AY303*RarityBackground!$F$5,IF(AD303="N",AY303*(IF(RarityBackground!$F$3+(AE303-1)&gt;10,10,RarityBackground!$F$3+(AE303-1)))))-AY303)</f>
        <v/>
      </c>
      <c r="BA303" s="5" t="str">
        <f>IF(AF303="","",VLOOKUP(AF303,RarityBackground!$A$7:$B$17,2,0))</f>
        <v/>
      </c>
      <c r="BB303" s="5" t="str">
        <f>IF(AG303="","",IF(AG303="Y",BA303*RarityBackground!$F$5,IF(AG303="N",BA303*(IF(RarityBackground!$F$3+(AH303-1)&gt;10,10,RarityBackground!$F$3+(AH303-1)))))-BA303)</f>
        <v/>
      </c>
    </row>
    <row r="304" ht="15.75" customHeight="1">
      <c r="C304" s="6"/>
      <c r="D304" s="5" t="str">
        <f>IF(A304="","",ROUNDUP(SUM(AI304:BB304)*VLOOKUP(B304,RarityBackground!$A$1:$B$6,2,)*IF(C304="Yes",1,1.1),0))</f>
        <v/>
      </c>
      <c r="F304" s="7"/>
      <c r="I304" s="7"/>
      <c r="J304" s="7"/>
      <c r="K304" s="6"/>
      <c r="L304" s="8"/>
      <c r="M304" s="7"/>
      <c r="N304" s="6"/>
      <c r="O304" s="6"/>
      <c r="P304" s="6"/>
      <c r="Q304" s="8"/>
      <c r="R304" s="7"/>
      <c r="S304" s="7"/>
      <c r="T304" s="6"/>
      <c r="U304" s="6"/>
      <c r="V304" s="6"/>
      <c r="W304" s="6"/>
      <c r="X304" s="6"/>
      <c r="Y304" s="6"/>
      <c r="Z304" s="6"/>
      <c r="AA304" s="8"/>
      <c r="AB304" s="7"/>
      <c r="AC304" s="7"/>
      <c r="AD304" s="6"/>
      <c r="AE304" s="6"/>
      <c r="AF304" s="6"/>
      <c r="AG304" s="6"/>
      <c r="AH304" s="6"/>
      <c r="AI304" s="7" t="str">
        <f>IF(F304="","",F304+IF(G304="",0,VLOOKUP(G304,RarityBackground!$E$7:$F$9,2,0)))</f>
        <v/>
      </c>
      <c r="AJ304" s="5" t="str">
        <f>IF(H304="","",F304+IF(H304=1,RarityBackground!$F$1,IF(H304=2,RarityBackground!$F$1*3,IF(H304=3,RarityBackground!$F$1*6,"Error"))))</f>
        <v/>
      </c>
      <c r="AK304" s="5" t="str">
        <f>IF(I304="","",IF(I304=1,RarityBackground!$F$2,IF(I304=2,RarityBackground!$F$2*3,IF(I304=3,RarityBackground!$F$2*6,"Error"))))</f>
        <v/>
      </c>
      <c r="AL304" s="5" t="str">
        <f>IF(J304="","",ROUNDUP(RarityBackground!$F$6*VLOOKUP(J304, RarityBackground!$A$18:$B$27,2,0),-1))</f>
        <v/>
      </c>
      <c r="AM304" s="5" t="str">
        <f>IF(K304="","",IF(K304="N","",IF(K304="Y",ROUNDUP(RarityBackground!$F$6,-1),"")))</f>
        <v/>
      </c>
      <c r="AN304" s="5" t="str">
        <f>IF(L304="","",IF(L304=1,RarityBackground!$D$1,IF(L304=2,RarityBackground!$D$1*3,IF(L304=3,RarityBackground!$D$1*6,"Error"))))</f>
        <v/>
      </c>
      <c r="AO304" s="5" t="str">
        <f>IF(M304="","",VLOOKUP(M304,RarityBackground!$A$7:$B$17,2,0))</f>
        <v/>
      </c>
      <c r="AP304" s="5" t="str">
        <f>IF(N304="","",IF(N304="Y",AO304*RarityBackground!$F$5,IF(N304="N",AO304*(IF(RarityBackground!$F$3+(O304-1)&gt;10,10,RarityBackground!$F$3+(O304-1)))))-AO304)</f>
        <v/>
      </c>
      <c r="AQ304" s="5" t="str">
        <f t="shared" si="1"/>
        <v/>
      </c>
      <c r="AR304" s="5" t="str">
        <f>IF(Q304="","",Q304*RarityBackground!$D$5)</f>
        <v/>
      </c>
      <c r="AS304" s="5" t="str">
        <f>IF(R304="","",VLOOKUP(R304&amp;"Save1Minute", RarityBackground!$C$6:$D$20,2,0))</f>
        <v/>
      </c>
      <c r="AT304" s="5" t="str">
        <f>IF(S304="","",IF(T304="Y",ROUNDUP(S304*RarityBackground!$D$4,0),IF(T304="N",ROUNDUP(S304*RarityBackground!$D$3,0))))</f>
        <v/>
      </c>
      <c r="AU304" s="5" t="str">
        <f>IF(U304="","",IF(V304="Y",((RarityBackground!$D$4*U304)*(RarityBackground!$F$3+W304)),((RarityBackground!$D$3*U304)*(RarityBackground!$F$3+W304))))</f>
        <v/>
      </c>
      <c r="AV304" s="5" t="str">
        <f>IF(X304="","",IF(Y304="Y",(RarityBackground!$D$4*X304)*IF(Z304="Y",RarityBackground!$F$9,RarityBackground!$F$10),(RarityBackground!$D$3*X304)*IF(Z304="Y",RarityBackground!$F$9,RarityBackground!$F$10)))</f>
        <v/>
      </c>
      <c r="AW304" s="5" t="str">
        <f>IF(AA304="","",AA304*RarityBackground!$D$2)</f>
        <v/>
      </c>
      <c r="AX304" s="5" t="str">
        <f t="shared" si="2"/>
        <v/>
      </c>
      <c r="AY304" s="5" t="str">
        <f>IF(AC304="","",VLOOKUP(AC304,RarityBackground!$A$7:$B$17,2,0))</f>
        <v/>
      </c>
      <c r="AZ304" s="5" t="str">
        <f>IF(AD304="","",IF(AD304="Y",AY304*RarityBackground!$F$5,IF(AD304="N",AY304*(IF(RarityBackground!$F$3+(AE304-1)&gt;10,10,RarityBackground!$F$3+(AE304-1)))))-AY304)</f>
        <v/>
      </c>
      <c r="BA304" s="5" t="str">
        <f>IF(AF304="","",VLOOKUP(AF304,RarityBackground!$A$7:$B$17,2,0))</f>
        <v/>
      </c>
      <c r="BB304" s="5" t="str">
        <f>IF(AG304="","",IF(AG304="Y",BA304*RarityBackground!$F$5,IF(AG304="N",BA304*(IF(RarityBackground!$F$3+(AH304-1)&gt;10,10,RarityBackground!$F$3+(AH304-1)))))-BA304)</f>
        <v/>
      </c>
    </row>
    <row r="305" ht="15.75" customHeight="1">
      <c r="C305" s="6"/>
      <c r="D305" s="5" t="str">
        <f>IF(A305="","",ROUNDUP(SUM(AI305:BB305)*VLOOKUP(B305,RarityBackground!$A$1:$B$6,2,)*IF(C305="Yes",1,1.1),0))</f>
        <v/>
      </c>
      <c r="F305" s="7"/>
      <c r="I305" s="7"/>
      <c r="J305" s="7"/>
      <c r="K305" s="6"/>
      <c r="L305" s="8"/>
      <c r="M305" s="7"/>
      <c r="N305" s="6"/>
      <c r="O305" s="6"/>
      <c r="P305" s="6"/>
      <c r="Q305" s="8"/>
      <c r="R305" s="7"/>
      <c r="S305" s="7"/>
      <c r="T305" s="6"/>
      <c r="U305" s="6"/>
      <c r="V305" s="6"/>
      <c r="W305" s="6"/>
      <c r="X305" s="6"/>
      <c r="Y305" s="6"/>
      <c r="Z305" s="6"/>
      <c r="AA305" s="8"/>
      <c r="AB305" s="7"/>
      <c r="AC305" s="7"/>
      <c r="AD305" s="6"/>
      <c r="AE305" s="6"/>
      <c r="AF305" s="6"/>
      <c r="AG305" s="6"/>
      <c r="AH305" s="6"/>
      <c r="AI305" s="7" t="str">
        <f>IF(F305="","",F305+IF(G305="",0,VLOOKUP(G305,RarityBackground!$E$7:$F$9,2,0)))</f>
        <v/>
      </c>
      <c r="AJ305" s="5" t="str">
        <f>IF(H305="","",F305+IF(H305=1,RarityBackground!$F$1,IF(H305=2,RarityBackground!$F$1*3,IF(H305=3,RarityBackground!$F$1*6,"Error"))))</f>
        <v/>
      </c>
      <c r="AK305" s="5" t="str">
        <f>IF(I305="","",IF(I305=1,RarityBackground!$F$2,IF(I305=2,RarityBackground!$F$2*3,IF(I305=3,RarityBackground!$F$2*6,"Error"))))</f>
        <v/>
      </c>
      <c r="AL305" s="5" t="str">
        <f>IF(J305="","",ROUNDUP(RarityBackground!$F$6*VLOOKUP(J305, RarityBackground!$A$18:$B$27,2,0),-1))</f>
        <v/>
      </c>
      <c r="AM305" s="5" t="str">
        <f>IF(K305="","",IF(K305="N","",IF(K305="Y",ROUNDUP(RarityBackground!$F$6,-1),"")))</f>
        <v/>
      </c>
      <c r="AN305" s="5" t="str">
        <f>IF(L305="","",IF(L305=1,RarityBackground!$D$1,IF(L305=2,RarityBackground!$D$1*3,IF(L305=3,RarityBackground!$D$1*6,"Error"))))</f>
        <v/>
      </c>
      <c r="AO305" s="5" t="str">
        <f>IF(M305="","",VLOOKUP(M305,RarityBackground!$A$7:$B$17,2,0))</f>
        <v/>
      </c>
      <c r="AP305" s="5" t="str">
        <f>IF(N305="","",IF(N305="Y",AO305*RarityBackground!$F$5,IF(N305="N",AO305*(IF(RarityBackground!$F$3+(O305-1)&gt;10,10,RarityBackground!$F$3+(O305-1)))))-AO305)</f>
        <v/>
      </c>
      <c r="AQ305" s="5" t="str">
        <f t="shared" si="1"/>
        <v/>
      </c>
      <c r="AR305" s="5" t="str">
        <f>IF(Q305="","",Q305*RarityBackground!$D$5)</f>
        <v/>
      </c>
      <c r="AS305" s="5" t="str">
        <f>IF(R305="","",VLOOKUP(R305&amp;"Save1Minute", RarityBackground!$C$6:$D$20,2,0))</f>
        <v/>
      </c>
      <c r="AT305" s="5" t="str">
        <f>IF(S305="","",IF(T305="Y",ROUNDUP(S305*RarityBackground!$D$4,0),IF(T305="N",ROUNDUP(S305*RarityBackground!$D$3,0))))</f>
        <v/>
      </c>
      <c r="AU305" s="5" t="str">
        <f>IF(U305="","",IF(V305="Y",((RarityBackground!$D$4*U305)*(RarityBackground!$F$3+W305)),((RarityBackground!$D$3*U305)*(RarityBackground!$F$3+W305))))</f>
        <v/>
      </c>
      <c r="AV305" s="5" t="str">
        <f>IF(X305="","",IF(Y305="Y",(RarityBackground!$D$4*X305)*IF(Z305="Y",RarityBackground!$F$9,RarityBackground!$F$10),(RarityBackground!$D$3*X305)*IF(Z305="Y",RarityBackground!$F$9,RarityBackground!$F$10)))</f>
        <v/>
      </c>
      <c r="AW305" s="5" t="str">
        <f>IF(AA305="","",AA305*RarityBackground!$D$2)</f>
        <v/>
      </c>
      <c r="AX305" s="5" t="str">
        <f t="shared" si="2"/>
        <v/>
      </c>
      <c r="AY305" s="5" t="str">
        <f>IF(AC305="","",VLOOKUP(AC305,RarityBackground!$A$7:$B$17,2,0))</f>
        <v/>
      </c>
      <c r="AZ305" s="5" t="str">
        <f>IF(AD305="","",IF(AD305="Y",AY305*RarityBackground!$F$5,IF(AD305="N",AY305*(IF(RarityBackground!$F$3+(AE305-1)&gt;10,10,RarityBackground!$F$3+(AE305-1)))))-AY305)</f>
        <v/>
      </c>
      <c r="BA305" s="5" t="str">
        <f>IF(AF305="","",VLOOKUP(AF305,RarityBackground!$A$7:$B$17,2,0))</f>
        <v/>
      </c>
      <c r="BB305" s="5" t="str">
        <f>IF(AG305="","",IF(AG305="Y",BA305*RarityBackground!$F$5,IF(AG305="N",BA305*(IF(RarityBackground!$F$3+(AH305-1)&gt;10,10,RarityBackground!$F$3+(AH305-1)))))-BA305)</f>
        <v/>
      </c>
    </row>
    <row r="306" ht="15.75" customHeight="1">
      <c r="C306" s="6"/>
      <c r="D306" s="5" t="str">
        <f>IF(A306="","",ROUNDUP(SUM(AI306:BB306)*VLOOKUP(B306,RarityBackground!$A$1:$B$6,2,)*IF(C306="Yes",1,1.1),0))</f>
        <v/>
      </c>
      <c r="F306" s="7"/>
      <c r="I306" s="7"/>
      <c r="J306" s="7"/>
      <c r="K306" s="6"/>
      <c r="L306" s="8"/>
      <c r="M306" s="7"/>
      <c r="N306" s="6"/>
      <c r="O306" s="6"/>
      <c r="P306" s="6"/>
      <c r="Q306" s="8"/>
      <c r="R306" s="7"/>
      <c r="S306" s="7"/>
      <c r="T306" s="6"/>
      <c r="U306" s="6"/>
      <c r="V306" s="6"/>
      <c r="W306" s="6"/>
      <c r="X306" s="6"/>
      <c r="Y306" s="6"/>
      <c r="Z306" s="6"/>
      <c r="AA306" s="8"/>
      <c r="AB306" s="7"/>
      <c r="AC306" s="7"/>
      <c r="AD306" s="6"/>
      <c r="AE306" s="6"/>
      <c r="AF306" s="6"/>
      <c r="AG306" s="6"/>
      <c r="AH306" s="6"/>
      <c r="AI306" s="7" t="str">
        <f>IF(F306="","",F306+IF(G306="",0,VLOOKUP(G306,RarityBackground!$E$7:$F$9,2,0)))</f>
        <v/>
      </c>
      <c r="AJ306" s="5" t="str">
        <f>IF(H306="","",F306+IF(H306=1,RarityBackground!$F$1,IF(H306=2,RarityBackground!$F$1*3,IF(H306=3,RarityBackground!$F$1*6,"Error"))))</f>
        <v/>
      </c>
      <c r="AK306" s="5" t="str">
        <f>IF(I306="","",IF(I306=1,RarityBackground!$F$2,IF(I306=2,RarityBackground!$F$2*3,IF(I306=3,RarityBackground!$F$2*6,"Error"))))</f>
        <v/>
      </c>
      <c r="AL306" s="5" t="str">
        <f>IF(J306="","",ROUNDUP(RarityBackground!$F$6*VLOOKUP(J306, RarityBackground!$A$18:$B$27,2,0),-1))</f>
        <v/>
      </c>
      <c r="AM306" s="5" t="str">
        <f>IF(K306="","",IF(K306="N","",IF(K306="Y",ROUNDUP(RarityBackground!$F$6,-1),"")))</f>
        <v/>
      </c>
      <c r="AN306" s="5" t="str">
        <f>IF(L306="","",IF(L306=1,RarityBackground!$D$1,IF(L306=2,RarityBackground!$D$1*3,IF(L306=3,RarityBackground!$D$1*6,"Error"))))</f>
        <v/>
      </c>
      <c r="AO306" s="5" t="str">
        <f>IF(M306="","",VLOOKUP(M306,RarityBackground!$A$7:$B$17,2,0))</f>
        <v/>
      </c>
      <c r="AP306" s="5" t="str">
        <f>IF(N306="","",IF(N306="Y",AO306*RarityBackground!$F$5,IF(N306="N",AO306*(IF(RarityBackground!$F$3+(O306-1)&gt;10,10,RarityBackground!$F$3+(O306-1)))))-AO306)</f>
        <v/>
      </c>
      <c r="AQ306" s="5" t="str">
        <f t="shared" si="1"/>
        <v/>
      </c>
      <c r="AR306" s="5" t="str">
        <f>IF(Q306="","",Q306*RarityBackground!$D$5)</f>
        <v/>
      </c>
      <c r="AS306" s="5" t="str">
        <f>IF(R306="","",VLOOKUP(R306&amp;"Save1Minute", RarityBackground!$C$6:$D$20,2,0))</f>
        <v/>
      </c>
      <c r="AT306" s="5" t="str">
        <f>IF(S306="","",IF(T306="Y",ROUNDUP(S306*RarityBackground!$D$4,0),IF(T306="N",ROUNDUP(S306*RarityBackground!$D$3,0))))</f>
        <v/>
      </c>
      <c r="AU306" s="5" t="str">
        <f>IF(U306="","",IF(V306="Y",((RarityBackground!$D$4*U306)*(RarityBackground!$F$3+W306)),((RarityBackground!$D$3*U306)*(RarityBackground!$F$3+W306))))</f>
        <v/>
      </c>
      <c r="AV306" s="5" t="str">
        <f>IF(X306="","",IF(Y306="Y",(RarityBackground!$D$4*X306)*IF(Z306="Y",RarityBackground!$F$9,RarityBackground!$F$10),(RarityBackground!$D$3*X306)*IF(Z306="Y",RarityBackground!$F$9,RarityBackground!$F$10)))</f>
        <v/>
      </c>
      <c r="AW306" s="5" t="str">
        <f>IF(AA306="","",AA306*RarityBackground!$D$2)</f>
        <v/>
      </c>
      <c r="AX306" s="5" t="str">
        <f t="shared" si="2"/>
        <v/>
      </c>
      <c r="AY306" s="5" t="str">
        <f>IF(AC306="","",VLOOKUP(AC306,RarityBackground!$A$7:$B$17,2,0))</f>
        <v/>
      </c>
      <c r="AZ306" s="5" t="str">
        <f>IF(AD306="","",IF(AD306="Y",AY306*RarityBackground!$F$5,IF(AD306="N",AY306*(IF(RarityBackground!$F$3+(AE306-1)&gt;10,10,RarityBackground!$F$3+(AE306-1)))))-AY306)</f>
        <v/>
      </c>
      <c r="BA306" s="5" t="str">
        <f>IF(AF306="","",VLOOKUP(AF306,RarityBackground!$A$7:$B$17,2,0))</f>
        <v/>
      </c>
      <c r="BB306" s="5" t="str">
        <f>IF(AG306="","",IF(AG306="Y",BA306*RarityBackground!$F$5,IF(AG306="N",BA306*(IF(RarityBackground!$F$3+(AH306-1)&gt;10,10,RarityBackground!$F$3+(AH306-1)))))-BA306)</f>
        <v/>
      </c>
    </row>
    <row r="307" ht="15.75" customHeight="1">
      <c r="C307" s="6"/>
      <c r="D307" s="5" t="str">
        <f>IF(A307="","",ROUNDUP(SUM(AI307:BB307)*VLOOKUP(B307,RarityBackground!$A$1:$B$6,2,)*IF(C307="Yes",1,1.1),0))</f>
        <v/>
      </c>
      <c r="F307" s="7"/>
      <c r="I307" s="7"/>
      <c r="J307" s="7"/>
      <c r="K307" s="6"/>
      <c r="L307" s="8"/>
      <c r="M307" s="7"/>
      <c r="N307" s="6"/>
      <c r="O307" s="6"/>
      <c r="P307" s="6"/>
      <c r="Q307" s="8"/>
      <c r="R307" s="7"/>
      <c r="S307" s="7"/>
      <c r="T307" s="6"/>
      <c r="U307" s="6"/>
      <c r="V307" s="6"/>
      <c r="W307" s="6"/>
      <c r="X307" s="6"/>
      <c r="Y307" s="6"/>
      <c r="Z307" s="6"/>
      <c r="AA307" s="8"/>
      <c r="AB307" s="7"/>
      <c r="AC307" s="7"/>
      <c r="AD307" s="6"/>
      <c r="AE307" s="6"/>
      <c r="AF307" s="6"/>
      <c r="AG307" s="6"/>
      <c r="AH307" s="6"/>
      <c r="AI307" s="7" t="str">
        <f>IF(F307="","",F307+IF(G307="",0,VLOOKUP(G307,RarityBackground!$E$7:$F$9,2,0)))</f>
        <v/>
      </c>
      <c r="AJ307" s="5" t="str">
        <f>IF(H307="","",F307+IF(H307=1,RarityBackground!$F$1,IF(H307=2,RarityBackground!$F$1*3,IF(H307=3,RarityBackground!$F$1*6,"Error"))))</f>
        <v/>
      </c>
      <c r="AK307" s="5" t="str">
        <f>IF(I307="","",IF(I307=1,RarityBackground!$F$2,IF(I307=2,RarityBackground!$F$2*3,IF(I307=3,RarityBackground!$F$2*6,"Error"))))</f>
        <v/>
      </c>
      <c r="AL307" s="5" t="str">
        <f>IF(J307="","",ROUNDUP(RarityBackground!$F$6*VLOOKUP(J307, RarityBackground!$A$18:$B$27,2,0),-1))</f>
        <v/>
      </c>
      <c r="AM307" s="5" t="str">
        <f>IF(K307="","",IF(K307="N","",IF(K307="Y",ROUNDUP(RarityBackground!$F$6,-1),"")))</f>
        <v/>
      </c>
      <c r="AN307" s="5" t="str">
        <f>IF(L307="","",IF(L307=1,RarityBackground!$D$1,IF(L307=2,RarityBackground!$D$1*3,IF(L307=3,RarityBackground!$D$1*6,"Error"))))</f>
        <v/>
      </c>
      <c r="AO307" s="5" t="str">
        <f>IF(M307="","",VLOOKUP(M307,RarityBackground!$A$7:$B$17,2,0))</f>
        <v/>
      </c>
      <c r="AP307" s="5" t="str">
        <f>IF(N307="","",IF(N307="Y",AO307*RarityBackground!$F$5,IF(N307="N",AO307*(IF(RarityBackground!$F$3+(O307-1)&gt;10,10,RarityBackground!$F$3+(O307-1)))))-AO307)</f>
        <v/>
      </c>
      <c r="AQ307" s="5" t="str">
        <f t="shared" si="1"/>
        <v/>
      </c>
      <c r="AR307" s="5" t="str">
        <f>IF(Q307="","",Q307*RarityBackground!$D$5)</f>
        <v/>
      </c>
      <c r="AS307" s="5" t="str">
        <f>IF(R307="","",VLOOKUP(R307&amp;"Save1Minute", RarityBackground!$C$6:$D$20,2,0))</f>
        <v/>
      </c>
      <c r="AT307" s="5" t="str">
        <f>IF(S307="","",IF(T307="Y",ROUNDUP(S307*RarityBackground!$D$4,0),IF(T307="N",ROUNDUP(S307*RarityBackground!$D$3,0))))</f>
        <v/>
      </c>
      <c r="AU307" s="5" t="str">
        <f>IF(U307="","",IF(V307="Y",((RarityBackground!$D$4*U307)*(RarityBackground!$F$3+W307)),((RarityBackground!$D$3*U307)*(RarityBackground!$F$3+W307))))</f>
        <v/>
      </c>
      <c r="AV307" s="5" t="str">
        <f>IF(X307="","",IF(Y307="Y",(RarityBackground!$D$4*X307)*IF(Z307="Y",RarityBackground!$F$9,RarityBackground!$F$10),(RarityBackground!$D$3*X307)*IF(Z307="Y",RarityBackground!$F$9,RarityBackground!$F$10)))</f>
        <v/>
      </c>
      <c r="AW307" s="5" t="str">
        <f>IF(AA307="","",AA307*RarityBackground!$D$2)</f>
        <v/>
      </c>
      <c r="AX307" s="5" t="str">
        <f t="shared" si="2"/>
        <v/>
      </c>
      <c r="AY307" s="5" t="str">
        <f>IF(AC307="","",VLOOKUP(AC307,RarityBackground!$A$7:$B$17,2,0))</f>
        <v/>
      </c>
      <c r="AZ307" s="5" t="str">
        <f>IF(AD307="","",IF(AD307="Y",AY307*RarityBackground!$F$5,IF(AD307="N",AY307*(IF(RarityBackground!$F$3+(AE307-1)&gt;10,10,RarityBackground!$F$3+(AE307-1)))))-AY307)</f>
        <v/>
      </c>
      <c r="BA307" s="5" t="str">
        <f>IF(AF307="","",VLOOKUP(AF307,RarityBackground!$A$7:$B$17,2,0))</f>
        <v/>
      </c>
      <c r="BB307" s="5" t="str">
        <f>IF(AG307="","",IF(AG307="Y",BA307*RarityBackground!$F$5,IF(AG307="N",BA307*(IF(RarityBackground!$F$3+(AH307-1)&gt;10,10,RarityBackground!$F$3+(AH307-1)))))-BA307)</f>
        <v/>
      </c>
    </row>
    <row r="308" ht="15.75" customHeight="1">
      <c r="C308" s="6"/>
      <c r="D308" s="5" t="str">
        <f>IF(A308="","",ROUNDUP(SUM(AI308:BB308)*VLOOKUP(B308,RarityBackground!$A$1:$B$6,2,)*IF(C308="Yes",1,1.1),0))</f>
        <v/>
      </c>
      <c r="F308" s="7"/>
      <c r="I308" s="7"/>
      <c r="J308" s="7"/>
      <c r="K308" s="6"/>
      <c r="L308" s="8"/>
      <c r="M308" s="7"/>
      <c r="N308" s="6"/>
      <c r="O308" s="6"/>
      <c r="P308" s="6"/>
      <c r="Q308" s="8"/>
      <c r="R308" s="7"/>
      <c r="S308" s="7"/>
      <c r="T308" s="6"/>
      <c r="U308" s="6"/>
      <c r="V308" s="6"/>
      <c r="W308" s="6"/>
      <c r="X308" s="6"/>
      <c r="Y308" s="6"/>
      <c r="Z308" s="6"/>
      <c r="AA308" s="8"/>
      <c r="AB308" s="7"/>
      <c r="AC308" s="7"/>
      <c r="AD308" s="6"/>
      <c r="AE308" s="6"/>
      <c r="AF308" s="6"/>
      <c r="AG308" s="6"/>
      <c r="AH308" s="6"/>
      <c r="AI308" s="7" t="str">
        <f>IF(F308="","",F308+IF(G308="",0,VLOOKUP(G308,RarityBackground!$E$7:$F$9,2,0)))</f>
        <v/>
      </c>
      <c r="AJ308" s="5" t="str">
        <f>IF(H308="","",F308+IF(H308=1,RarityBackground!$F$1,IF(H308=2,RarityBackground!$F$1*3,IF(H308=3,RarityBackground!$F$1*6,"Error"))))</f>
        <v/>
      </c>
      <c r="AK308" s="5" t="str">
        <f>IF(I308="","",IF(I308=1,RarityBackground!$F$2,IF(I308=2,RarityBackground!$F$2*3,IF(I308=3,RarityBackground!$F$2*6,"Error"))))</f>
        <v/>
      </c>
      <c r="AL308" s="5" t="str">
        <f>IF(J308="","",ROUNDUP(RarityBackground!$F$6*VLOOKUP(J308, RarityBackground!$A$18:$B$27,2,0),-1))</f>
        <v/>
      </c>
      <c r="AM308" s="5" t="str">
        <f>IF(K308="","",IF(K308="N","",IF(K308="Y",ROUNDUP(RarityBackground!$F$6,-1),"")))</f>
        <v/>
      </c>
      <c r="AN308" s="5" t="str">
        <f>IF(L308="","",IF(L308=1,RarityBackground!$D$1,IF(L308=2,RarityBackground!$D$1*3,IF(L308=3,RarityBackground!$D$1*6,"Error"))))</f>
        <v/>
      </c>
      <c r="AO308" s="5" t="str">
        <f>IF(M308="","",VLOOKUP(M308,RarityBackground!$A$7:$B$17,2,0))</f>
        <v/>
      </c>
      <c r="AP308" s="5" t="str">
        <f>IF(N308="","",IF(N308="Y",AO308*RarityBackground!$F$5,IF(N308="N",AO308*(IF(RarityBackground!$F$3+(O308-1)&gt;10,10,RarityBackground!$F$3+(O308-1)))))-AO308)</f>
        <v/>
      </c>
      <c r="AQ308" s="5" t="str">
        <f t="shared" si="1"/>
        <v/>
      </c>
      <c r="AR308" s="5" t="str">
        <f>IF(Q308="","",Q308*RarityBackground!$D$5)</f>
        <v/>
      </c>
      <c r="AS308" s="5" t="str">
        <f>IF(R308="","",VLOOKUP(R308&amp;"Save1Minute", RarityBackground!$C$6:$D$20,2,0))</f>
        <v/>
      </c>
      <c r="AT308" s="5" t="str">
        <f>IF(S308="","",IF(T308="Y",ROUNDUP(S308*RarityBackground!$D$4,0),IF(T308="N",ROUNDUP(S308*RarityBackground!$D$3,0))))</f>
        <v/>
      </c>
      <c r="AU308" s="5" t="str">
        <f>IF(U308="","",IF(V308="Y",((RarityBackground!$D$4*U308)*(RarityBackground!$F$3+W308)),((RarityBackground!$D$3*U308)*(RarityBackground!$F$3+W308))))</f>
        <v/>
      </c>
      <c r="AV308" s="5" t="str">
        <f>IF(X308="","",IF(Y308="Y",(RarityBackground!$D$4*X308)*IF(Z308="Y",RarityBackground!$F$9,RarityBackground!$F$10),(RarityBackground!$D$3*X308)*IF(Z308="Y",RarityBackground!$F$9,RarityBackground!$F$10)))</f>
        <v/>
      </c>
      <c r="AW308" s="5" t="str">
        <f>IF(AA308="","",AA308*RarityBackground!$D$2)</f>
        <v/>
      </c>
      <c r="AX308" s="5" t="str">
        <f t="shared" si="2"/>
        <v/>
      </c>
      <c r="AY308" s="5" t="str">
        <f>IF(AC308="","",VLOOKUP(AC308,RarityBackground!$A$7:$B$17,2,0))</f>
        <v/>
      </c>
      <c r="AZ308" s="5" t="str">
        <f>IF(AD308="","",IF(AD308="Y",AY308*RarityBackground!$F$5,IF(AD308="N",AY308*(IF(RarityBackground!$F$3+(AE308-1)&gt;10,10,RarityBackground!$F$3+(AE308-1)))))-AY308)</f>
        <v/>
      </c>
      <c r="BA308" s="5" t="str">
        <f>IF(AF308="","",VLOOKUP(AF308,RarityBackground!$A$7:$B$17,2,0))</f>
        <v/>
      </c>
      <c r="BB308" s="5" t="str">
        <f>IF(AG308="","",IF(AG308="Y",BA308*RarityBackground!$F$5,IF(AG308="N",BA308*(IF(RarityBackground!$F$3+(AH308-1)&gt;10,10,RarityBackground!$F$3+(AH308-1)))))-BA308)</f>
        <v/>
      </c>
    </row>
    <row r="309" ht="15.75" customHeight="1">
      <c r="C309" s="6"/>
      <c r="D309" s="5" t="str">
        <f>IF(A309="","",ROUNDUP(SUM(AI309:BB309)*VLOOKUP(B309,RarityBackground!$A$1:$B$6,2,)*IF(C309="Yes",1,1.1),0))</f>
        <v/>
      </c>
      <c r="F309" s="7"/>
      <c r="I309" s="7"/>
      <c r="J309" s="7"/>
      <c r="K309" s="6"/>
      <c r="L309" s="8"/>
      <c r="M309" s="7"/>
      <c r="N309" s="6"/>
      <c r="O309" s="6"/>
      <c r="P309" s="6"/>
      <c r="Q309" s="8"/>
      <c r="R309" s="7"/>
      <c r="S309" s="7"/>
      <c r="T309" s="6"/>
      <c r="U309" s="6"/>
      <c r="V309" s="6"/>
      <c r="W309" s="6"/>
      <c r="X309" s="6"/>
      <c r="Y309" s="6"/>
      <c r="Z309" s="6"/>
      <c r="AA309" s="8"/>
      <c r="AB309" s="7"/>
      <c r="AC309" s="7"/>
      <c r="AD309" s="6"/>
      <c r="AE309" s="6"/>
      <c r="AF309" s="6"/>
      <c r="AG309" s="6"/>
      <c r="AH309" s="6"/>
      <c r="AI309" s="7" t="str">
        <f>IF(F309="","",F309+IF(G309="",0,VLOOKUP(G309,RarityBackground!$E$7:$F$9,2,0)))</f>
        <v/>
      </c>
      <c r="AJ309" s="5" t="str">
        <f>IF(H309="","",F309+IF(H309=1,RarityBackground!$F$1,IF(H309=2,RarityBackground!$F$1*3,IF(H309=3,RarityBackground!$F$1*6,"Error"))))</f>
        <v/>
      </c>
      <c r="AK309" s="5" t="str">
        <f>IF(I309="","",IF(I309=1,RarityBackground!$F$2,IF(I309=2,RarityBackground!$F$2*3,IF(I309=3,RarityBackground!$F$2*6,"Error"))))</f>
        <v/>
      </c>
      <c r="AL309" s="5" t="str">
        <f>IF(J309="","",ROUNDUP(RarityBackground!$F$6*VLOOKUP(J309, RarityBackground!$A$18:$B$27,2,0),-1))</f>
        <v/>
      </c>
      <c r="AM309" s="5" t="str">
        <f>IF(K309="","",IF(K309="N","",IF(K309="Y",ROUNDUP(RarityBackground!$F$6,-1),"")))</f>
        <v/>
      </c>
      <c r="AN309" s="5" t="str">
        <f>IF(L309="","",IF(L309=1,RarityBackground!$D$1,IF(L309=2,RarityBackground!$D$1*3,IF(L309=3,RarityBackground!$D$1*6,"Error"))))</f>
        <v/>
      </c>
      <c r="AO309" s="5" t="str">
        <f>IF(M309="","",VLOOKUP(M309,RarityBackground!$A$7:$B$17,2,0))</f>
        <v/>
      </c>
      <c r="AP309" s="5" t="str">
        <f>IF(N309="","",IF(N309="Y",AO309*RarityBackground!$F$5,IF(N309="N",AO309*(IF(RarityBackground!$F$3+(O309-1)&gt;10,10,RarityBackground!$F$3+(O309-1)))))-AO309)</f>
        <v/>
      </c>
      <c r="AQ309" s="5" t="str">
        <f t="shared" si="1"/>
        <v/>
      </c>
      <c r="AR309" s="5" t="str">
        <f>IF(Q309="","",Q309*RarityBackground!$D$5)</f>
        <v/>
      </c>
      <c r="AS309" s="5" t="str">
        <f>IF(R309="","",VLOOKUP(R309&amp;"Save1Minute", RarityBackground!$C$6:$D$20,2,0))</f>
        <v/>
      </c>
      <c r="AT309" s="5" t="str">
        <f>IF(S309="","",IF(T309="Y",ROUNDUP(S309*RarityBackground!$D$4,0),IF(T309="N",ROUNDUP(S309*RarityBackground!$D$3,0))))</f>
        <v/>
      </c>
      <c r="AU309" s="5" t="str">
        <f>IF(U309="","",IF(V309="Y",((RarityBackground!$D$4*U309)*(RarityBackground!$F$3+W309)),((RarityBackground!$D$3*U309)*(RarityBackground!$F$3+W309))))</f>
        <v/>
      </c>
      <c r="AV309" s="5" t="str">
        <f>IF(X309="","",IF(Y309="Y",(RarityBackground!$D$4*X309)*IF(Z309="Y",RarityBackground!$F$9,RarityBackground!$F$10),(RarityBackground!$D$3*X309)*IF(Z309="Y",RarityBackground!$F$9,RarityBackground!$F$10)))</f>
        <v/>
      </c>
      <c r="AW309" s="5" t="str">
        <f>IF(AA309="","",AA309*RarityBackground!$D$2)</f>
        <v/>
      </c>
      <c r="AX309" s="5" t="str">
        <f t="shared" si="2"/>
        <v/>
      </c>
      <c r="AY309" s="5" t="str">
        <f>IF(AC309="","",VLOOKUP(AC309,RarityBackground!$A$7:$B$17,2,0))</f>
        <v/>
      </c>
      <c r="AZ309" s="5" t="str">
        <f>IF(AD309="","",IF(AD309="Y",AY309*RarityBackground!$F$5,IF(AD309="N",AY309*(IF(RarityBackground!$F$3+(AE309-1)&gt;10,10,RarityBackground!$F$3+(AE309-1)))))-AY309)</f>
        <v/>
      </c>
      <c r="BA309" s="5" t="str">
        <f>IF(AF309="","",VLOOKUP(AF309,RarityBackground!$A$7:$B$17,2,0))</f>
        <v/>
      </c>
      <c r="BB309" s="5" t="str">
        <f>IF(AG309="","",IF(AG309="Y",BA309*RarityBackground!$F$5,IF(AG309="N",BA309*(IF(RarityBackground!$F$3+(AH309-1)&gt;10,10,RarityBackground!$F$3+(AH309-1)))))-BA309)</f>
        <v/>
      </c>
    </row>
    <row r="310" ht="15.75" customHeight="1">
      <c r="C310" s="6"/>
      <c r="D310" s="5" t="str">
        <f>IF(A310="","",ROUNDUP(SUM(AI310:BB310)*VLOOKUP(B310,RarityBackground!$A$1:$B$6,2,)*IF(C310="Yes",1,1.1),0))</f>
        <v/>
      </c>
      <c r="F310" s="7"/>
      <c r="I310" s="7"/>
      <c r="J310" s="7"/>
      <c r="K310" s="6"/>
      <c r="L310" s="8"/>
      <c r="M310" s="7"/>
      <c r="N310" s="6"/>
      <c r="O310" s="6"/>
      <c r="P310" s="6"/>
      <c r="Q310" s="8"/>
      <c r="R310" s="7"/>
      <c r="S310" s="7"/>
      <c r="T310" s="6"/>
      <c r="U310" s="6"/>
      <c r="V310" s="6"/>
      <c r="W310" s="6"/>
      <c r="X310" s="6"/>
      <c r="Y310" s="6"/>
      <c r="Z310" s="6"/>
      <c r="AA310" s="8"/>
      <c r="AB310" s="7"/>
      <c r="AC310" s="7"/>
      <c r="AD310" s="6"/>
      <c r="AE310" s="6"/>
      <c r="AF310" s="6"/>
      <c r="AG310" s="6"/>
      <c r="AH310" s="6"/>
      <c r="AI310" s="7" t="str">
        <f>IF(F310="","",F310+IF(G310="",0,VLOOKUP(G310,RarityBackground!$E$7:$F$9,2,0)))</f>
        <v/>
      </c>
      <c r="AJ310" s="5" t="str">
        <f>IF(H310="","",F310+IF(H310=1,RarityBackground!$F$1,IF(H310=2,RarityBackground!$F$1*3,IF(H310=3,RarityBackground!$F$1*6,"Error"))))</f>
        <v/>
      </c>
      <c r="AK310" s="5" t="str">
        <f>IF(I310="","",IF(I310=1,RarityBackground!$F$2,IF(I310=2,RarityBackground!$F$2*3,IF(I310=3,RarityBackground!$F$2*6,"Error"))))</f>
        <v/>
      </c>
      <c r="AL310" s="5" t="str">
        <f>IF(J310="","",ROUNDUP(RarityBackground!$F$6*VLOOKUP(J310, RarityBackground!$A$18:$B$27,2,0),-1))</f>
        <v/>
      </c>
      <c r="AM310" s="5" t="str">
        <f>IF(K310="","",IF(K310="N","",IF(K310="Y",ROUNDUP(RarityBackground!$F$6,-1),"")))</f>
        <v/>
      </c>
      <c r="AN310" s="5" t="str">
        <f>IF(L310="","",IF(L310=1,RarityBackground!$D$1,IF(L310=2,RarityBackground!$D$1*3,IF(L310=3,RarityBackground!$D$1*6,"Error"))))</f>
        <v/>
      </c>
      <c r="AO310" s="5" t="str">
        <f>IF(M310="","",VLOOKUP(M310,RarityBackground!$A$7:$B$17,2,0))</f>
        <v/>
      </c>
      <c r="AP310" s="5" t="str">
        <f>IF(N310="","",IF(N310="Y",AO310*RarityBackground!$F$5,IF(N310="N",AO310*(IF(RarityBackground!$F$3+(O310-1)&gt;10,10,RarityBackground!$F$3+(O310-1)))))-AO310)</f>
        <v/>
      </c>
      <c r="AQ310" s="5" t="str">
        <f t="shared" si="1"/>
        <v/>
      </c>
      <c r="AR310" s="5" t="str">
        <f>IF(Q310="","",Q310*RarityBackground!$D$5)</f>
        <v/>
      </c>
      <c r="AS310" s="5" t="str">
        <f>IF(R310="","",VLOOKUP(R310&amp;"Save1Minute", RarityBackground!$C$6:$D$20,2,0))</f>
        <v/>
      </c>
      <c r="AT310" s="5" t="str">
        <f>IF(S310="","",IF(T310="Y",ROUNDUP(S310*RarityBackground!$D$4,0),IF(T310="N",ROUNDUP(S310*RarityBackground!$D$3,0))))</f>
        <v/>
      </c>
      <c r="AU310" s="5" t="str">
        <f>IF(U310="","",IF(V310="Y",((RarityBackground!$D$4*U310)*(RarityBackground!$F$3+W310)),((RarityBackground!$D$3*U310)*(RarityBackground!$F$3+W310))))</f>
        <v/>
      </c>
      <c r="AV310" s="5" t="str">
        <f>IF(X310="","",IF(Y310="Y",(RarityBackground!$D$4*X310)*IF(Z310="Y",RarityBackground!$F$9,RarityBackground!$F$10),(RarityBackground!$D$3*X310)*IF(Z310="Y",RarityBackground!$F$9,RarityBackground!$F$10)))</f>
        <v/>
      </c>
      <c r="AW310" s="5" t="str">
        <f>IF(AA310="","",AA310*RarityBackground!$D$2)</f>
        <v/>
      </c>
      <c r="AX310" s="5" t="str">
        <f t="shared" si="2"/>
        <v/>
      </c>
      <c r="AY310" s="5" t="str">
        <f>IF(AC310="","",VLOOKUP(AC310,RarityBackground!$A$7:$B$17,2,0))</f>
        <v/>
      </c>
      <c r="AZ310" s="5" t="str">
        <f>IF(AD310="","",IF(AD310="Y",AY310*RarityBackground!$F$5,IF(AD310="N",AY310*(IF(RarityBackground!$F$3+(AE310-1)&gt;10,10,RarityBackground!$F$3+(AE310-1)))))-AY310)</f>
        <v/>
      </c>
      <c r="BA310" s="5" t="str">
        <f>IF(AF310="","",VLOOKUP(AF310,RarityBackground!$A$7:$B$17,2,0))</f>
        <v/>
      </c>
      <c r="BB310" s="5" t="str">
        <f>IF(AG310="","",IF(AG310="Y",BA310*RarityBackground!$F$5,IF(AG310="N",BA310*(IF(RarityBackground!$F$3+(AH310-1)&gt;10,10,RarityBackground!$F$3+(AH310-1)))))-BA310)</f>
        <v/>
      </c>
    </row>
    <row r="311" ht="15.75" customHeight="1">
      <c r="C311" s="6"/>
      <c r="D311" s="5" t="str">
        <f>IF(A311="","",ROUNDUP(SUM(AI311:BB311)*VLOOKUP(B311,RarityBackground!$A$1:$B$6,2,)*IF(C311="Yes",1,1.1),0))</f>
        <v/>
      </c>
      <c r="F311" s="7"/>
      <c r="I311" s="7"/>
      <c r="J311" s="7"/>
      <c r="K311" s="6"/>
      <c r="L311" s="8"/>
      <c r="M311" s="7"/>
      <c r="N311" s="6"/>
      <c r="O311" s="6"/>
      <c r="P311" s="6"/>
      <c r="Q311" s="8"/>
      <c r="R311" s="7"/>
      <c r="S311" s="7"/>
      <c r="T311" s="6"/>
      <c r="U311" s="6"/>
      <c r="V311" s="6"/>
      <c r="W311" s="6"/>
      <c r="X311" s="6"/>
      <c r="Y311" s="6"/>
      <c r="Z311" s="6"/>
      <c r="AA311" s="8"/>
      <c r="AB311" s="7"/>
      <c r="AC311" s="7"/>
      <c r="AD311" s="6"/>
      <c r="AE311" s="6"/>
      <c r="AF311" s="6"/>
      <c r="AG311" s="6"/>
      <c r="AH311" s="6"/>
      <c r="AI311" s="7" t="str">
        <f>IF(F311="","",F311+IF(G311="",0,VLOOKUP(G311,RarityBackground!$E$7:$F$9,2,0)))</f>
        <v/>
      </c>
      <c r="AJ311" s="5" t="str">
        <f>IF(H311="","",F311+IF(H311=1,RarityBackground!$F$1,IF(H311=2,RarityBackground!$F$1*3,IF(H311=3,RarityBackground!$F$1*6,"Error"))))</f>
        <v/>
      </c>
      <c r="AK311" s="5" t="str">
        <f>IF(I311="","",IF(I311=1,RarityBackground!$F$2,IF(I311=2,RarityBackground!$F$2*3,IF(I311=3,RarityBackground!$F$2*6,"Error"))))</f>
        <v/>
      </c>
      <c r="AL311" s="5" t="str">
        <f>IF(J311="","",ROUNDUP(RarityBackground!$F$6*VLOOKUP(J311, RarityBackground!$A$18:$B$27,2,0),-1))</f>
        <v/>
      </c>
      <c r="AM311" s="5" t="str">
        <f>IF(K311="","",IF(K311="N","",IF(K311="Y",ROUNDUP(RarityBackground!$F$6,-1),"")))</f>
        <v/>
      </c>
      <c r="AN311" s="5" t="str">
        <f>IF(L311="","",IF(L311=1,RarityBackground!$D$1,IF(L311=2,RarityBackground!$D$1*3,IF(L311=3,RarityBackground!$D$1*6,"Error"))))</f>
        <v/>
      </c>
      <c r="AO311" s="5" t="str">
        <f>IF(M311="","",VLOOKUP(M311,RarityBackground!$A$7:$B$17,2,0))</f>
        <v/>
      </c>
      <c r="AP311" s="5" t="str">
        <f>IF(N311="","",IF(N311="Y",AO311*RarityBackground!$F$5,IF(N311="N",AO311*(IF(RarityBackground!$F$3+(O311-1)&gt;10,10,RarityBackground!$F$3+(O311-1)))))-AO311)</f>
        <v/>
      </c>
      <c r="AQ311" s="5" t="str">
        <f t="shared" si="1"/>
        <v/>
      </c>
      <c r="AR311" s="5" t="str">
        <f>IF(Q311="","",Q311*RarityBackground!$D$5)</f>
        <v/>
      </c>
      <c r="AS311" s="5" t="str">
        <f>IF(R311="","",VLOOKUP(R311&amp;"Save1Minute", RarityBackground!$C$6:$D$20,2,0))</f>
        <v/>
      </c>
      <c r="AT311" s="5" t="str">
        <f>IF(S311="","",IF(T311="Y",ROUNDUP(S311*RarityBackground!$D$4,0),IF(T311="N",ROUNDUP(S311*RarityBackground!$D$3,0))))</f>
        <v/>
      </c>
      <c r="AU311" s="5" t="str">
        <f>IF(U311="","",IF(V311="Y",((RarityBackground!$D$4*U311)*(RarityBackground!$F$3+W311)),((RarityBackground!$D$3*U311)*(RarityBackground!$F$3+W311))))</f>
        <v/>
      </c>
      <c r="AV311" s="5" t="str">
        <f>IF(X311="","",IF(Y311="Y",(RarityBackground!$D$4*X311)*IF(Z311="Y",RarityBackground!$F$9,RarityBackground!$F$10),(RarityBackground!$D$3*X311)*IF(Z311="Y",RarityBackground!$F$9,RarityBackground!$F$10)))</f>
        <v/>
      </c>
      <c r="AW311" s="5" t="str">
        <f>IF(AA311="","",AA311*RarityBackground!$D$2)</f>
        <v/>
      </c>
      <c r="AX311" s="5" t="str">
        <f t="shared" si="2"/>
        <v/>
      </c>
      <c r="AY311" s="5" t="str">
        <f>IF(AC311="","",VLOOKUP(AC311,RarityBackground!$A$7:$B$17,2,0))</f>
        <v/>
      </c>
      <c r="AZ311" s="5" t="str">
        <f>IF(AD311="","",IF(AD311="Y",AY311*RarityBackground!$F$5,IF(AD311="N",AY311*(IF(RarityBackground!$F$3+(AE311-1)&gt;10,10,RarityBackground!$F$3+(AE311-1)))))-AY311)</f>
        <v/>
      </c>
      <c r="BA311" s="5" t="str">
        <f>IF(AF311="","",VLOOKUP(AF311,RarityBackground!$A$7:$B$17,2,0))</f>
        <v/>
      </c>
      <c r="BB311" s="5" t="str">
        <f>IF(AG311="","",IF(AG311="Y",BA311*RarityBackground!$F$5,IF(AG311="N",BA311*(IF(RarityBackground!$F$3+(AH311-1)&gt;10,10,RarityBackground!$F$3+(AH311-1)))))-BA311)</f>
        <v/>
      </c>
    </row>
    <row r="312" ht="15.75" customHeight="1">
      <c r="C312" s="6"/>
      <c r="D312" s="5" t="str">
        <f>IF(A312="","",ROUNDUP(SUM(AI312:BB312)*VLOOKUP(B312,RarityBackground!$A$1:$B$6,2,)*IF(C312="Yes",1,1.1),0))</f>
        <v/>
      </c>
      <c r="F312" s="7"/>
      <c r="I312" s="7"/>
      <c r="J312" s="7"/>
      <c r="K312" s="6"/>
      <c r="L312" s="8"/>
      <c r="M312" s="7"/>
      <c r="N312" s="6"/>
      <c r="O312" s="6"/>
      <c r="P312" s="6"/>
      <c r="Q312" s="8"/>
      <c r="R312" s="7"/>
      <c r="S312" s="7"/>
      <c r="T312" s="6"/>
      <c r="U312" s="6"/>
      <c r="V312" s="6"/>
      <c r="W312" s="6"/>
      <c r="X312" s="6"/>
      <c r="Y312" s="6"/>
      <c r="Z312" s="6"/>
      <c r="AA312" s="8"/>
      <c r="AB312" s="7"/>
      <c r="AC312" s="7"/>
      <c r="AD312" s="6"/>
      <c r="AE312" s="6"/>
      <c r="AF312" s="6"/>
      <c r="AG312" s="6"/>
      <c r="AH312" s="6"/>
      <c r="AI312" s="7" t="str">
        <f>IF(F312="","",F312+IF(G312="",0,VLOOKUP(G312,RarityBackground!$E$7:$F$9,2,0)))</f>
        <v/>
      </c>
      <c r="AJ312" s="5" t="str">
        <f>IF(H312="","",F312+IF(H312=1,RarityBackground!$F$1,IF(H312=2,RarityBackground!$F$1*3,IF(H312=3,RarityBackground!$F$1*6,"Error"))))</f>
        <v/>
      </c>
      <c r="AK312" s="5" t="str">
        <f>IF(I312="","",IF(I312=1,RarityBackground!$F$2,IF(I312=2,RarityBackground!$F$2*3,IF(I312=3,RarityBackground!$F$2*6,"Error"))))</f>
        <v/>
      </c>
      <c r="AL312" s="5" t="str">
        <f>IF(J312="","",ROUNDUP(RarityBackground!$F$6*VLOOKUP(J312, RarityBackground!$A$18:$B$27,2,0),-1))</f>
        <v/>
      </c>
      <c r="AM312" s="5" t="str">
        <f>IF(K312="","",IF(K312="N","",IF(K312="Y",ROUNDUP(RarityBackground!$F$6,-1),"")))</f>
        <v/>
      </c>
      <c r="AN312" s="5" t="str">
        <f>IF(L312="","",IF(L312=1,RarityBackground!$D$1,IF(L312=2,RarityBackground!$D$1*3,IF(L312=3,RarityBackground!$D$1*6,"Error"))))</f>
        <v/>
      </c>
      <c r="AO312" s="5" t="str">
        <f>IF(M312="","",VLOOKUP(M312,RarityBackground!$A$7:$B$17,2,0))</f>
        <v/>
      </c>
      <c r="AP312" s="5" t="str">
        <f>IF(N312="","",IF(N312="Y",AO312*RarityBackground!$F$5,IF(N312="N",AO312*(IF(RarityBackground!$F$3+(O312-1)&gt;10,10,RarityBackground!$F$3+(O312-1)))))-AO312)</f>
        <v/>
      </c>
      <c r="AQ312" s="5" t="str">
        <f t="shared" si="1"/>
        <v/>
      </c>
      <c r="AR312" s="5" t="str">
        <f>IF(Q312="","",Q312*RarityBackground!$D$5)</f>
        <v/>
      </c>
      <c r="AS312" s="5" t="str">
        <f>IF(R312="","",VLOOKUP(R312&amp;"Save1Minute", RarityBackground!$C$6:$D$20,2,0))</f>
        <v/>
      </c>
      <c r="AT312" s="5" t="str">
        <f>IF(S312="","",IF(T312="Y",ROUNDUP(S312*RarityBackground!$D$4,0),IF(T312="N",ROUNDUP(S312*RarityBackground!$D$3,0))))</f>
        <v/>
      </c>
      <c r="AU312" s="5" t="str">
        <f>IF(U312="","",IF(V312="Y",((RarityBackground!$D$4*U312)*(RarityBackground!$F$3+W312)),((RarityBackground!$D$3*U312)*(RarityBackground!$F$3+W312))))</f>
        <v/>
      </c>
      <c r="AV312" s="5" t="str">
        <f>IF(X312="","",IF(Y312="Y",(RarityBackground!$D$4*X312)*IF(Z312="Y",RarityBackground!$F$9,RarityBackground!$F$10),(RarityBackground!$D$3*X312)*IF(Z312="Y",RarityBackground!$F$9,RarityBackground!$F$10)))</f>
        <v/>
      </c>
      <c r="AW312" s="5" t="str">
        <f>IF(AA312="","",AA312*RarityBackground!$D$2)</f>
        <v/>
      </c>
      <c r="AX312" s="5" t="str">
        <f t="shared" si="2"/>
        <v/>
      </c>
      <c r="AY312" s="5" t="str">
        <f>IF(AC312="","",VLOOKUP(AC312,RarityBackground!$A$7:$B$17,2,0))</f>
        <v/>
      </c>
      <c r="AZ312" s="5" t="str">
        <f>IF(AD312="","",IF(AD312="Y",AY312*RarityBackground!$F$5,IF(AD312="N",AY312*(IF(RarityBackground!$F$3+(AE312-1)&gt;10,10,RarityBackground!$F$3+(AE312-1)))))-AY312)</f>
        <v/>
      </c>
      <c r="BA312" s="5" t="str">
        <f>IF(AF312="","",VLOOKUP(AF312,RarityBackground!$A$7:$B$17,2,0))</f>
        <v/>
      </c>
      <c r="BB312" s="5" t="str">
        <f>IF(AG312="","",IF(AG312="Y",BA312*RarityBackground!$F$5,IF(AG312="N",BA312*(IF(RarityBackground!$F$3+(AH312-1)&gt;10,10,RarityBackground!$F$3+(AH312-1)))))-BA312)</f>
        <v/>
      </c>
    </row>
    <row r="313" ht="15.75" customHeight="1">
      <c r="C313" s="6"/>
      <c r="D313" s="5" t="str">
        <f>IF(A313="","",ROUNDUP(SUM(AI313:BB313)*VLOOKUP(B313,RarityBackground!$A$1:$B$6,2,)*IF(C313="Yes",1,1.1),0))</f>
        <v/>
      </c>
      <c r="F313" s="7"/>
      <c r="I313" s="7"/>
      <c r="J313" s="7"/>
      <c r="K313" s="6"/>
      <c r="L313" s="8"/>
      <c r="M313" s="7"/>
      <c r="N313" s="6"/>
      <c r="O313" s="6"/>
      <c r="P313" s="6"/>
      <c r="Q313" s="8"/>
      <c r="R313" s="7"/>
      <c r="S313" s="7"/>
      <c r="T313" s="6"/>
      <c r="U313" s="6"/>
      <c r="V313" s="6"/>
      <c r="W313" s="6"/>
      <c r="X313" s="6"/>
      <c r="Y313" s="6"/>
      <c r="Z313" s="6"/>
      <c r="AA313" s="8"/>
      <c r="AB313" s="7"/>
      <c r="AC313" s="7"/>
      <c r="AD313" s="6"/>
      <c r="AE313" s="6"/>
      <c r="AF313" s="6"/>
      <c r="AG313" s="6"/>
      <c r="AH313" s="6"/>
      <c r="AI313" s="7" t="str">
        <f>IF(F313="","",F313+IF(G313="",0,VLOOKUP(G313,RarityBackground!$E$7:$F$9,2,0)))</f>
        <v/>
      </c>
      <c r="AJ313" s="5" t="str">
        <f>IF(H313="","",F313+IF(H313=1,RarityBackground!$F$1,IF(H313=2,RarityBackground!$F$1*3,IF(H313=3,RarityBackground!$F$1*6,"Error"))))</f>
        <v/>
      </c>
      <c r="AK313" s="5" t="str">
        <f>IF(I313="","",IF(I313=1,RarityBackground!$F$2,IF(I313=2,RarityBackground!$F$2*3,IF(I313=3,RarityBackground!$F$2*6,"Error"))))</f>
        <v/>
      </c>
      <c r="AL313" s="5" t="str">
        <f>IF(J313="","",ROUNDUP(RarityBackground!$F$6*VLOOKUP(J313, RarityBackground!$A$18:$B$27,2,0),-1))</f>
        <v/>
      </c>
      <c r="AM313" s="5" t="str">
        <f>IF(K313="","",IF(K313="N","",IF(K313="Y",ROUNDUP(RarityBackground!$F$6,-1),"")))</f>
        <v/>
      </c>
      <c r="AN313" s="5" t="str">
        <f>IF(L313="","",IF(L313=1,RarityBackground!$D$1,IF(L313=2,RarityBackground!$D$1*3,IF(L313=3,RarityBackground!$D$1*6,"Error"))))</f>
        <v/>
      </c>
      <c r="AO313" s="5" t="str">
        <f>IF(M313="","",VLOOKUP(M313,RarityBackground!$A$7:$B$17,2,0))</f>
        <v/>
      </c>
      <c r="AP313" s="5" t="str">
        <f>IF(N313="","",IF(N313="Y",AO313*RarityBackground!$F$5,IF(N313="N",AO313*(IF(RarityBackground!$F$3+(O313-1)&gt;10,10,RarityBackground!$F$3+(O313-1)))))-AO313)</f>
        <v/>
      </c>
      <c r="AQ313" s="5" t="str">
        <f t="shared" si="1"/>
        <v/>
      </c>
      <c r="AR313" s="5" t="str">
        <f>IF(Q313="","",Q313*RarityBackground!$D$5)</f>
        <v/>
      </c>
      <c r="AS313" s="5" t="str">
        <f>IF(R313="","",VLOOKUP(R313&amp;"Save1Minute", RarityBackground!$C$6:$D$20,2,0))</f>
        <v/>
      </c>
      <c r="AT313" s="5" t="str">
        <f>IF(S313="","",IF(T313="Y",ROUNDUP(S313*RarityBackground!$D$4,0),IF(T313="N",ROUNDUP(S313*RarityBackground!$D$3,0))))</f>
        <v/>
      </c>
      <c r="AU313" s="5" t="str">
        <f>IF(U313="","",IF(V313="Y",((RarityBackground!$D$4*U313)*(RarityBackground!$F$3+W313)),((RarityBackground!$D$3*U313)*(RarityBackground!$F$3+W313))))</f>
        <v/>
      </c>
      <c r="AV313" s="5" t="str">
        <f>IF(X313="","",IF(Y313="Y",(RarityBackground!$D$4*X313)*IF(Z313="Y",RarityBackground!$F$9,RarityBackground!$F$10),(RarityBackground!$D$3*X313)*IF(Z313="Y",RarityBackground!$F$9,RarityBackground!$F$10)))</f>
        <v/>
      </c>
      <c r="AW313" s="5" t="str">
        <f>IF(AA313="","",AA313*RarityBackground!$D$2)</f>
        <v/>
      </c>
      <c r="AX313" s="5" t="str">
        <f t="shared" si="2"/>
        <v/>
      </c>
      <c r="AY313" s="5" t="str">
        <f>IF(AC313="","",VLOOKUP(AC313,RarityBackground!$A$7:$B$17,2,0))</f>
        <v/>
      </c>
      <c r="AZ313" s="5" t="str">
        <f>IF(AD313="","",IF(AD313="Y",AY313*RarityBackground!$F$5,IF(AD313="N",AY313*(IF(RarityBackground!$F$3+(AE313-1)&gt;10,10,RarityBackground!$F$3+(AE313-1)))))-AY313)</f>
        <v/>
      </c>
      <c r="BA313" s="5" t="str">
        <f>IF(AF313="","",VLOOKUP(AF313,RarityBackground!$A$7:$B$17,2,0))</f>
        <v/>
      </c>
      <c r="BB313" s="5" t="str">
        <f>IF(AG313="","",IF(AG313="Y",BA313*RarityBackground!$F$5,IF(AG313="N",BA313*(IF(RarityBackground!$F$3+(AH313-1)&gt;10,10,RarityBackground!$F$3+(AH313-1)))))-BA313)</f>
        <v/>
      </c>
    </row>
    <row r="314" ht="15.75" customHeight="1">
      <c r="C314" s="6"/>
      <c r="D314" s="5" t="str">
        <f>IF(A314="","",ROUNDUP(SUM(AI314:BB314)*VLOOKUP(B314,RarityBackground!$A$1:$B$6,2,)*IF(C314="Yes",1,1.1),0))</f>
        <v/>
      </c>
      <c r="F314" s="7"/>
      <c r="I314" s="7"/>
      <c r="J314" s="7"/>
      <c r="K314" s="6"/>
      <c r="L314" s="8"/>
      <c r="M314" s="7"/>
      <c r="N314" s="6"/>
      <c r="O314" s="6"/>
      <c r="P314" s="6"/>
      <c r="Q314" s="8"/>
      <c r="R314" s="7"/>
      <c r="S314" s="7"/>
      <c r="T314" s="6"/>
      <c r="U314" s="6"/>
      <c r="V314" s="6"/>
      <c r="W314" s="6"/>
      <c r="X314" s="6"/>
      <c r="Y314" s="6"/>
      <c r="Z314" s="6"/>
      <c r="AA314" s="8"/>
      <c r="AB314" s="7"/>
      <c r="AC314" s="7"/>
      <c r="AD314" s="6"/>
      <c r="AE314" s="6"/>
      <c r="AF314" s="6"/>
      <c r="AG314" s="6"/>
      <c r="AH314" s="6"/>
      <c r="AI314" s="7" t="str">
        <f>IF(F314="","",F314+IF(G314="",0,VLOOKUP(G314,RarityBackground!$E$7:$F$9,2,0)))</f>
        <v/>
      </c>
      <c r="AJ314" s="5" t="str">
        <f>IF(H314="","",F314+IF(H314=1,RarityBackground!$F$1,IF(H314=2,RarityBackground!$F$1*3,IF(H314=3,RarityBackground!$F$1*6,"Error"))))</f>
        <v/>
      </c>
      <c r="AK314" s="5" t="str">
        <f>IF(I314="","",IF(I314=1,RarityBackground!$F$2,IF(I314=2,RarityBackground!$F$2*3,IF(I314=3,RarityBackground!$F$2*6,"Error"))))</f>
        <v/>
      </c>
      <c r="AL314" s="5" t="str">
        <f>IF(J314="","",ROUNDUP(RarityBackground!$F$6*VLOOKUP(J314, RarityBackground!$A$18:$B$27,2,0),-1))</f>
        <v/>
      </c>
      <c r="AM314" s="5" t="str">
        <f>IF(K314="","",IF(K314="N","",IF(K314="Y",ROUNDUP(RarityBackground!$F$6,-1),"")))</f>
        <v/>
      </c>
      <c r="AN314" s="5" t="str">
        <f>IF(L314="","",IF(L314=1,RarityBackground!$D$1,IF(L314=2,RarityBackground!$D$1*3,IF(L314=3,RarityBackground!$D$1*6,"Error"))))</f>
        <v/>
      </c>
      <c r="AO314" s="5" t="str">
        <f>IF(M314="","",VLOOKUP(M314,RarityBackground!$A$7:$B$17,2,0))</f>
        <v/>
      </c>
      <c r="AP314" s="5" t="str">
        <f>IF(N314="","",IF(N314="Y",AO314*RarityBackground!$F$5,IF(N314="N",AO314*(IF(RarityBackground!$F$3+(O314-1)&gt;10,10,RarityBackground!$F$3+(O314-1)))))-AO314)</f>
        <v/>
      </c>
      <c r="AQ314" s="5" t="str">
        <f t="shared" si="1"/>
        <v/>
      </c>
      <c r="AR314" s="5" t="str">
        <f>IF(Q314="","",Q314*RarityBackground!$D$5)</f>
        <v/>
      </c>
      <c r="AS314" s="5" t="str">
        <f>IF(R314="","",VLOOKUP(R314&amp;"Save1Minute", RarityBackground!$C$6:$D$20,2,0))</f>
        <v/>
      </c>
      <c r="AT314" s="5" t="str">
        <f>IF(S314="","",IF(T314="Y",ROUNDUP(S314*RarityBackground!$D$4,0),IF(T314="N",ROUNDUP(S314*RarityBackground!$D$3,0))))</f>
        <v/>
      </c>
      <c r="AU314" s="5" t="str">
        <f>IF(U314="","",IF(V314="Y",((RarityBackground!$D$4*U314)*(RarityBackground!$F$3+W314)),((RarityBackground!$D$3*U314)*(RarityBackground!$F$3+W314))))</f>
        <v/>
      </c>
      <c r="AV314" s="5" t="str">
        <f>IF(X314="","",IF(Y314="Y",(RarityBackground!$D$4*X314)*IF(Z314="Y",RarityBackground!$F$9,RarityBackground!$F$10),(RarityBackground!$D$3*X314)*IF(Z314="Y",RarityBackground!$F$9,RarityBackground!$F$10)))</f>
        <v/>
      </c>
      <c r="AW314" s="5" t="str">
        <f>IF(AA314="","",AA314*RarityBackground!$D$2)</f>
        <v/>
      </c>
      <c r="AX314" s="5" t="str">
        <f t="shared" si="2"/>
        <v/>
      </c>
      <c r="AY314" s="5" t="str">
        <f>IF(AC314="","",VLOOKUP(AC314,RarityBackground!$A$7:$B$17,2,0))</f>
        <v/>
      </c>
      <c r="AZ314" s="5" t="str">
        <f>IF(AD314="","",IF(AD314="Y",AY314*RarityBackground!$F$5,IF(AD314="N",AY314*(IF(RarityBackground!$F$3+(AE314-1)&gt;10,10,RarityBackground!$F$3+(AE314-1)))))-AY314)</f>
        <v/>
      </c>
      <c r="BA314" s="5" t="str">
        <f>IF(AF314="","",VLOOKUP(AF314,RarityBackground!$A$7:$B$17,2,0))</f>
        <v/>
      </c>
      <c r="BB314" s="5" t="str">
        <f>IF(AG314="","",IF(AG314="Y",BA314*RarityBackground!$F$5,IF(AG314="N",BA314*(IF(RarityBackground!$F$3+(AH314-1)&gt;10,10,RarityBackground!$F$3+(AH314-1)))))-BA314)</f>
        <v/>
      </c>
    </row>
    <row r="315" ht="15.75" customHeight="1">
      <c r="C315" s="6"/>
      <c r="D315" s="5" t="str">
        <f>IF(A315="","",ROUNDUP(SUM(AI315:BB315)*VLOOKUP(B315,RarityBackground!$A$1:$B$6,2,)*IF(C315="Yes",1,1.1),0))</f>
        <v/>
      </c>
      <c r="F315" s="7"/>
      <c r="I315" s="7"/>
      <c r="J315" s="7"/>
      <c r="K315" s="6"/>
      <c r="L315" s="8"/>
      <c r="M315" s="7"/>
      <c r="N315" s="6"/>
      <c r="O315" s="6"/>
      <c r="P315" s="6"/>
      <c r="Q315" s="8"/>
      <c r="R315" s="7"/>
      <c r="S315" s="7"/>
      <c r="T315" s="6"/>
      <c r="U315" s="6"/>
      <c r="V315" s="6"/>
      <c r="W315" s="6"/>
      <c r="X315" s="6"/>
      <c r="Y315" s="6"/>
      <c r="Z315" s="6"/>
      <c r="AA315" s="8"/>
      <c r="AB315" s="7"/>
      <c r="AC315" s="7"/>
      <c r="AD315" s="6"/>
      <c r="AE315" s="6"/>
      <c r="AF315" s="6"/>
      <c r="AG315" s="6"/>
      <c r="AH315" s="6"/>
      <c r="AI315" s="7" t="str">
        <f>IF(F315="","",F315+IF(G315="",0,VLOOKUP(G315,RarityBackground!$E$7:$F$9,2,0)))</f>
        <v/>
      </c>
      <c r="AJ315" s="5" t="str">
        <f>IF(H315="","",F315+IF(H315=1,RarityBackground!$F$1,IF(H315=2,RarityBackground!$F$1*3,IF(H315=3,RarityBackground!$F$1*6,"Error"))))</f>
        <v/>
      </c>
      <c r="AK315" s="5" t="str">
        <f>IF(I315="","",IF(I315=1,RarityBackground!$F$2,IF(I315=2,RarityBackground!$F$2*3,IF(I315=3,RarityBackground!$F$2*6,"Error"))))</f>
        <v/>
      </c>
      <c r="AL315" s="5" t="str">
        <f>IF(J315="","",ROUNDUP(RarityBackground!$F$6*VLOOKUP(J315, RarityBackground!$A$18:$B$27,2,0),-1))</f>
        <v/>
      </c>
      <c r="AM315" s="5" t="str">
        <f>IF(K315="","",IF(K315="N","",IF(K315="Y",ROUNDUP(RarityBackground!$F$6,-1),"")))</f>
        <v/>
      </c>
      <c r="AN315" s="5" t="str">
        <f>IF(L315="","",IF(L315=1,RarityBackground!$D$1,IF(L315=2,RarityBackground!$D$1*3,IF(L315=3,RarityBackground!$D$1*6,"Error"))))</f>
        <v/>
      </c>
      <c r="AO315" s="5" t="str">
        <f>IF(M315="","",VLOOKUP(M315,RarityBackground!$A$7:$B$17,2,0))</f>
        <v/>
      </c>
      <c r="AP315" s="5" t="str">
        <f>IF(N315="","",IF(N315="Y",AO315*RarityBackground!$F$5,IF(N315="N",AO315*(IF(RarityBackground!$F$3+(O315-1)&gt;10,10,RarityBackground!$F$3+(O315-1)))))-AO315)</f>
        <v/>
      </c>
      <c r="AQ315" s="5" t="str">
        <f t="shared" si="1"/>
        <v/>
      </c>
      <c r="AR315" s="5" t="str">
        <f>IF(Q315="","",Q315*RarityBackground!$D$5)</f>
        <v/>
      </c>
      <c r="AS315" s="5" t="str">
        <f>IF(R315="","",VLOOKUP(R315&amp;"Save1Minute", RarityBackground!$C$6:$D$20,2,0))</f>
        <v/>
      </c>
      <c r="AT315" s="5" t="str">
        <f>IF(S315="","",IF(T315="Y",ROUNDUP(S315*RarityBackground!$D$4,0),IF(T315="N",ROUNDUP(S315*RarityBackground!$D$3,0))))</f>
        <v/>
      </c>
      <c r="AU315" s="5" t="str">
        <f>IF(U315="","",IF(V315="Y",((RarityBackground!$D$4*U315)*(RarityBackground!$F$3+W315)),((RarityBackground!$D$3*U315)*(RarityBackground!$F$3+W315))))</f>
        <v/>
      </c>
      <c r="AV315" s="5" t="str">
        <f>IF(X315="","",IF(Y315="Y",(RarityBackground!$D$4*X315)*IF(Z315="Y",RarityBackground!$F$9,RarityBackground!$F$10),(RarityBackground!$D$3*X315)*IF(Z315="Y",RarityBackground!$F$9,RarityBackground!$F$10)))</f>
        <v/>
      </c>
      <c r="AW315" s="5" t="str">
        <f>IF(AA315="","",AA315*RarityBackground!$D$2)</f>
        <v/>
      </c>
      <c r="AX315" s="5" t="str">
        <f t="shared" si="2"/>
        <v/>
      </c>
      <c r="AY315" s="5" t="str">
        <f>IF(AC315="","",VLOOKUP(AC315,RarityBackground!$A$7:$B$17,2,0))</f>
        <v/>
      </c>
      <c r="AZ315" s="5" t="str">
        <f>IF(AD315="","",IF(AD315="Y",AY315*RarityBackground!$F$5,IF(AD315="N",AY315*(IF(RarityBackground!$F$3+(AE315-1)&gt;10,10,RarityBackground!$F$3+(AE315-1)))))-AY315)</f>
        <v/>
      </c>
      <c r="BA315" s="5" t="str">
        <f>IF(AF315="","",VLOOKUP(AF315,RarityBackground!$A$7:$B$17,2,0))</f>
        <v/>
      </c>
      <c r="BB315" s="5" t="str">
        <f>IF(AG315="","",IF(AG315="Y",BA315*RarityBackground!$F$5,IF(AG315="N",BA315*(IF(RarityBackground!$F$3+(AH315-1)&gt;10,10,RarityBackground!$F$3+(AH315-1)))))-BA315)</f>
        <v/>
      </c>
    </row>
    <row r="316" ht="15.75" customHeight="1">
      <c r="C316" s="6"/>
      <c r="D316" s="5" t="str">
        <f>IF(A316="","",ROUNDUP(SUM(AI316:BB316)*VLOOKUP(B316,RarityBackground!$A$1:$B$6,2,)*IF(C316="Yes",1,1.1),0))</f>
        <v/>
      </c>
      <c r="F316" s="7"/>
      <c r="I316" s="7"/>
      <c r="J316" s="7"/>
      <c r="K316" s="6"/>
      <c r="L316" s="8"/>
      <c r="M316" s="7"/>
      <c r="N316" s="6"/>
      <c r="O316" s="6"/>
      <c r="P316" s="6"/>
      <c r="Q316" s="8"/>
      <c r="R316" s="7"/>
      <c r="S316" s="7"/>
      <c r="T316" s="6"/>
      <c r="U316" s="6"/>
      <c r="V316" s="6"/>
      <c r="W316" s="6"/>
      <c r="X316" s="6"/>
      <c r="Y316" s="6"/>
      <c r="Z316" s="6"/>
      <c r="AA316" s="8"/>
      <c r="AB316" s="7"/>
      <c r="AC316" s="7"/>
      <c r="AD316" s="6"/>
      <c r="AE316" s="6"/>
      <c r="AF316" s="6"/>
      <c r="AG316" s="6"/>
      <c r="AH316" s="6"/>
      <c r="AI316" s="7" t="str">
        <f>IF(F316="","",F316+IF(G316="",0,VLOOKUP(G316,RarityBackground!$E$7:$F$9,2,0)))</f>
        <v/>
      </c>
      <c r="AJ316" s="5" t="str">
        <f>IF(H316="","",F316+IF(H316=1,RarityBackground!$F$1,IF(H316=2,RarityBackground!$F$1*3,IF(H316=3,RarityBackground!$F$1*6,"Error"))))</f>
        <v/>
      </c>
      <c r="AK316" s="5" t="str">
        <f>IF(I316="","",IF(I316=1,RarityBackground!$F$2,IF(I316=2,RarityBackground!$F$2*3,IF(I316=3,RarityBackground!$F$2*6,"Error"))))</f>
        <v/>
      </c>
      <c r="AL316" s="5" t="str">
        <f>IF(J316="","",ROUNDUP(RarityBackground!$F$6*VLOOKUP(J316, RarityBackground!$A$18:$B$27,2,0),-1))</f>
        <v/>
      </c>
      <c r="AM316" s="5" t="str">
        <f>IF(K316="","",IF(K316="N","",IF(K316="Y",ROUNDUP(RarityBackground!$F$6,-1),"")))</f>
        <v/>
      </c>
      <c r="AN316" s="5" t="str">
        <f>IF(L316="","",IF(L316=1,RarityBackground!$D$1,IF(L316=2,RarityBackground!$D$1*3,IF(L316=3,RarityBackground!$D$1*6,"Error"))))</f>
        <v/>
      </c>
      <c r="AO316" s="5" t="str">
        <f>IF(M316="","",VLOOKUP(M316,RarityBackground!$A$7:$B$17,2,0))</f>
        <v/>
      </c>
      <c r="AP316" s="5" t="str">
        <f>IF(N316="","",IF(N316="Y",AO316*RarityBackground!$F$5,IF(N316="N",AO316*(IF(RarityBackground!$F$3+(O316-1)&gt;10,10,RarityBackground!$F$3+(O316-1)))))-AO316)</f>
        <v/>
      </c>
      <c r="AQ316" s="5" t="str">
        <f t="shared" si="1"/>
        <v/>
      </c>
      <c r="AR316" s="5" t="str">
        <f>IF(Q316="","",Q316*RarityBackground!$D$5)</f>
        <v/>
      </c>
      <c r="AS316" s="5" t="str">
        <f>IF(R316="","",VLOOKUP(R316&amp;"Save1Minute", RarityBackground!$C$6:$D$20,2,0))</f>
        <v/>
      </c>
      <c r="AT316" s="5" t="str">
        <f>IF(S316="","",IF(T316="Y",ROUNDUP(S316*RarityBackground!$D$4,0),IF(T316="N",ROUNDUP(S316*RarityBackground!$D$3,0))))</f>
        <v/>
      </c>
      <c r="AU316" s="5" t="str">
        <f>IF(U316="","",IF(V316="Y",((RarityBackground!$D$4*U316)*(RarityBackground!$F$3+W316)),((RarityBackground!$D$3*U316)*(RarityBackground!$F$3+W316))))</f>
        <v/>
      </c>
      <c r="AV316" s="5" t="str">
        <f>IF(X316="","",IF(Y316="Y",(RarityBackground!$D$4*X316)*IF(Z316="Y",RarityBackground!$F$9,RarityBackground!$F$10),(RarityBackground!$D$3*X316)*IF(Z316="Y",RarityBackground!$F$9,RarityBackground!$F$10)))</f>
        <v/>
      </c>
      <c r="AW316" s="5" t="str">
        <f>IF(AA316="","",AA316*RarityBackground!$D$2)</f>
        <v/>
      </c>
      <c r="AX316" s="5" t="str">
        <f t="shared" si="2"/>
        <v/>
      </c>
      <c r="AY316" s="5" t="str">
        <f>IF(AC316="","",VLOOKUP(AC316,RarityBackground!$A$7:$B$17,2,0))</f>
        <v/>
      </c>
      <c r="AZ316" s="5" t="str">
        <f>IF(AD316="","",IF(AD316="Y",AY316*RarityBackground!$F$5,IF(AD316="N",AY316*(IF(RarityBackground!$F$3+(AE316-1)&gt;10,10,RarityBackground!$F$3+(AE316-1)))))-AY316)</f>
        <v/>
      </c>
      <c r="BA316" s="5" t="str">
        <f>IF(AF316="","",VLOOKUP(AF316,RarityBackground!$A$7:$B$17,2,0))</f>
        <v/>
      </c>
      <c r="BB316" s="5" t="str">
        <f>IF(AG316="","",IF(AG316="Y",BA316*RarityBackground!$F$5,IF(AG316="N",BA316*(IF(RarityBackground!$F$3+(AH316-1)&gt;10,10,RarityBackground!$F$3+(AH316-1)))))-BA316)</f>
        <v/>
      </c>
    </row>
    <row r="317" ht="15.75" customHeight="1">
      <c r="C317" s="6"/>
      <c r="D317" s="5" t="str">
        <f>IF(A317="","",ROUNDUP(SUM(AI317:BB317)*VLOOKUP(B317,RarityBackground!$A$1:$B$6,2,)*IF(C317="Yes",1,1.1),0))</f>
        <v/>
      </c>
      <c r="F317" s="7"/>
      <c r="I317" s="7"/>
      <c r="J317" s="7"/>
      <c r="K317" s="6"/>
      <c r="L317" s="8"/>
      <c r="M317" s="7"/>
      <c r="N317" s="6"/>
      <c r="O317" s="6"/>
      <c r="P317" s="6"/>
      <c r="Q317" s="8"/>
      <c r="R317" s="7"/>
      <c r="S317" s="7"/>
      <c r="T317" s="6"/>
      <c r="U317" s="6"/>
      <c r="V317" s="6"/>
      <c r="W317" s="6"/>
      <c r="X317" s="6"/>
      <c r="Y317" s="6"/>
      <c r="Z317" s="6"/>
      <c r="AA317" s="8"/>
      <c r="AB317" s="7"/>
      <c r="AC317" s="7"/>
      <c r="AD317" s="6"/>
      <c r="AE317" s="6"/>
      <c r="AF317" s="6"/>
      <c r="AG317" s="6"/>
      <c r="AH317" s="6"/>
      <c r="AI317" s="7" t="str">
        <f>IF(F317="","",F317+IF(G317="",0,VLOOKUP(G317,RarityBackground!$E$7:$F$9,2,0)))</f>
        <v/>
      </c>
      <c r="AJ317" s="5" t="str">
        <f>IF(H317="","",F317+IF(H317=1,RarityBackground!$F$1,IF(H317=2,RarityBackground!$F$1*3,IF(H317=3,RarityBackground!$F$1*6,"Error"))))</f>
        <v/>
      </c>
      <c r="AK317" s="5" t="str">
        <f>IF(I317="","",IF(I317=1,RarityBackground!$F$2,IF(I317=2,RarityBackground!$F$2*3,IF(I317=3,RarityBackground!$F$2*6,"Error"))))</f>
        <v/>
      </c>
      <c r="AL317" s="5" t="str">
        <f>IF(J317="","",ROUNDUP(RarityBackground!$F$6*VLOOKUP(J317, RarityBackground!$A$18:$B$27,2,0),-1))</f>
        <v/>
      </c>
      <c r="AM317" s="5" t="str">
        <f>IF(K317="","",IF(K317="N","",IF(K317="Y",ROUNDUP(RarityBackground!$F$6,-1),"")))</f>
        <v/>
      </c>
      <c r="AN317" s="5" t="str">
        <f>IF(L317="","",IF(L317=1,RarityBackground!$D$1,IF(L317=2,RarityBackground!$D$1*3,IF(L317=3,RarityBackground!$D$1*6,"Error"))))</f>
        <v/>
      </c>
      <c r="AO317" s="5" t="str">
        <f>IF(M317="","",VLOOKUP(M317,RarityBackground!$A$7:$B$17,2,0))</f>
        <v/>
      </c>
      <c r="AP317" s="5" t="str">
        <f>IF(N317="","",IF(N317="Y",AO317*RarityBackground!$F$5,IF(N317="N",AO317*(IF(RarityBackground!$F$3+(O317-1)&gt;10,10,RarityBackground!$F$3+(O317-1)))))-AO317)</f>
        <v/>
      </c>
      <c r="AQ317" s="5" t="str">
        <f t="shared" si="1"/>
        <v/>
      </c>
      <c r="AR317" s="5" t="str">
        <f>IF(Q317="","",Q317*RarityBackground!$D$5)</f>
        <v/>
      </c>
      <c r="AS317" s="5" t="str">
        <f>IF(R317="","",VLOOKUP(R317&amp;"Save1Minute", RarityBackground!$C$6:$D$20,2,0))</f>
        <v/>
      </c>
      <c r="AT317" s="5" t="str">
        <f>IF(S317="","",IF(T317="Y",ROUNDUP(S317*RarityBackground!$D$4,0),IF(T317="N",ROUNDUP(S317*RarityBackground!$D$3,0))))</f>
        <v/>
      </c>
      <c r="AU317" s="5" t="str">
        <f>IF(U317="","",IF(V317="Y",((RarityBackground!$D$4*U317)*(RarityBackground!$F$3+W317)),((RarityBackground!$D$3*U317)*(RarityBackground!$F$3+W317))))</f>
        <v/>
      </c>
      <c r="AV317" s="5" t="str">
        <f>IF(X317="","",IF(Y317="Y",(RarityBackground!$D$4*X317)*IF(Z317="Y",RarityBackground!$F$9,RarityBackground!$F$10),(RarityBackground!$D$3*X317)*IF(Z317="Y",RarityBackground!$F$9,RarityBackground!$F$10)))</f>
        <v/>
      </c>
      <c r="AW317" s="5" t="str">
        <f>IF(AA317="","",AA317*RarityBackground!$D$2)</f>
        <v/>
      </c>
      <c r="AX317" s="5" t="str">
        <f t="shared" si="2"/>
        <v/>
      </c>
      <c r="AY317" s="5" t="str">
        <f>IF(AC317="","",VLOOKUP(AC317,RarityBackground!$A$7:$B$17,2,0))</f>
        <v/>
      </c>
      <c r="AZ317" s="5" t="str">
        <f>IF(AD317="","",IF(AD317="Y",AY317*RarityBackground!$F$5,IF(AD317="N",AY317*(IF(RarityBackground!$F$3+(AE317-1)&gt;10,10,RarityBackground!$F$3+(AE317-1)))))-AY317)</f>
        <v/>
      </c>
      <c r="BA317" s="5" t="str">
        <f>IF(AF317="","",VLOOKUP(AF317,RarityBackground!$A$7:$B$17,2,0))</f>
        <v/>
      </c>
      <c r="BB317" s="5" t="str">
        <f>IF(AG317="","",IF(AG317="Y",BA317*RarityBackground!$F$5,IF(AG317="N",BA317*(IF(RarityBackground!$F$3+(AH317-1)&gt;10,10,RarityBackground!$F$3+(AH317-1)))))-BA317)</f>
        <v/>
      </c>
    </row>
    <row r="318" ht="15.75" customHeight="1">
      <c r="C318" s="6"/>
      <c r="D318" s="5" t="str">
        <f>IF(A318="","",ROUNDUP(SUM(AI318:BB318)*VLOOKUP(B318,RarityBackground!$A$1:$B$6,2,)*IF(C318="Yes",1,1.1),0))</f>
        <v/>
      </c>
      <c r="F318" s="7"/>
      <c r="I318" s="7"/>
      <c r="J318" s="7"/>
      <c r="K318" s="6"/>
      <c r="L318" s="8"/>
      <c r="M318" s="7"/>
      <c r="N318" s="6"/>
      <c r="O318" s="6"/>
      <c r="P318" s="6"/>
      <c r="Q318" s="8"/>
      <c r="R318" s="7"/>
      <c r="S318" s="7"/>
      <c r="T318" s="6"/>
      <c r="U318" s="6"/>
      <c r="V318" s="6"/>
      <c r="W318" s="6"/>
      <c r="X318" s="6"/>
      <c r="Y318" s="6"/>
      <c r="Z318" s="6"/>
      <c r="AA318" s="8"/>
      <c r="AB318" s="7"/>
      <c r="AC318" s="7"/>
      <c r="AD318" s="6"/>
      <c r="AE318" s="6"/>
      <c r="AF318" s="6"/>
      <c r="AG318" s="6"/>
      <c r="AH318" s="6"/>
      <c r="AI318" s="7" t="str">
        <f>IF(F318="","",F318+IF(G318="",0,VLOOKUP(G318,RarityBackground!$E$7:$F$9,2,0)))</f>
        <v/>
      </c>
      <c r="AJ318" s="5" t="str">
        <f>IF(H318="","",F318+IF(H318=1,RarityBackground!$F$1,IF(H318=2,RarityBackground!$F$1*3,IF(H318=3,RarityBackground!$F$1*6,"Error"))))</f>
        <v/>
      </c>
      <c r="AK318" s="5" t="str">
        <f>IF(I318="","",IF(I318=1,RarityBackground!$F$2,IF(I318=2,RarityBackground!$F$2*3,IF(I318=3,RarityBackground!$F$2*6,"Error"))))</f>
        <v/>
      </c>
      <c r="AL318" s="5" t="str">
        <f>IF(J318="","",ROUNDUP(RarityBackground!$F$6*VLOOKUP(J318, RarityBackground!$A$18:$B$27,2,0),-1))</f>
        <v/>
      </c>
      <c r="AM318" s="5" t="str">
        <f>IF(K318="","",IF(K318="N","",IF(K318="Y",ROUNDUP(RarityBackground!$F$6,-1),"")))</f>
        <v/>
      </c>
      <c r="AN318" s="5" t="str">
        <f>IF(L318="","",IF(L318=1,RarityBackground!$D$1,IF(L318=2,RarityBackground!$D$1*3,IF(L318=3,RarityBackground!$D$1*6,"Error"))))</f>
        <v/>
      </c>
      <c r="AO318" s="5" t="str">
        <f>IF(M318="","",VLOOKUP(M318,RarityBackground!$A$7:$B$17,2,0))</f>
        <v/>
      </c>
      <c r="AP318" s="5" t="str">
        <f>IF(N318="","",IF(N318="Y",AO318*RarityBackground!$F$5,IF(N318="N",AO318*(IF(RarityBackground!$F$3+(O318-1)&gt;10,10,RarityBackground!$F$3+(O318-1)))))-AO318)</f>
        <v/>
      </c>
      <c r="AQ318" s="5" t="str">
        <f t="shared" si="1"/>
        <v/>
      </c>
      <c r="AR318" s="5" t="str">
        <f>IF(Q318="","",Q318*RarityBackground!$D$5)</f>
        <v/>
      </c>
      <c r="AS318" s="5" t="str">
        <f>IF(R318="","",VLOOKUP(R318&amp;"Save1Minute", RarityBackground!$C$6:$D$20,2,0))</f>
        <v/>
      </c>
      <c r="AT318" s="5" t="str">
        <f>IF(S318="","",IF(T318="Y",ROUNDUP(S318*RarityBackground!$D$4,0),IF(T318="N",ROUNDUP(S318*RarityBackground!$D$3,0))))</f>
        <v/>
      </c>
      <c r="AU318" s="5" t="str">
        <f>IF(U318="","",IF(V318="Y",((RarityBackground!$D$4*U318)*(RarityBackground!$F$3+W318)),((RarityBackground!$D$3*U318)*(RarityBackground!$F$3+W318))))</f>
        <v/>
      </c>
      <c r="AV318" s="5" t="str">
        <f>IF(X318="","",IF(Y318="Y",(RarityBackground!$D$4*X318)*IF(Z318="Y",RarityBackground!$F$9,RarityBackground!$F$10),(RarityBackground!$D$3*X318)*IF(Z318="Y",RarityBackground!$F$9,RarityBackground!$F$10)))</f>
        <v/>
      </c>
      <c r="AW318" s="5" t="str">
        <f>IF(AA318="","",AA318*RarityBackground!$D$2)</f>
        <v/>
      </c>
      <c r="AX318" s="5" t="str">
        <f t="shared" si="2"/>
        <v/>
      </c>
      <c r="AY318" s="5" t="str">
        <f>IF(AC318="","",VLOOKUP(AC318,RarityBackground!$A$7:$B$17,2,0))</f>
        <v/>
      </c>
      <c r="AZ318" s="5" t="str">
        <f>IF(AD318="","",IF(AD318="Y",AY318*RarityBackground!$F$5,IF(AD318="N",AY318*(IF(RarityBackground!$F$3+(AE318-1)&gt;10,10,RarityBackground!$F$3+(AE318-1)))))-AY318)</f>
        <v/>
      </c>
      <c r="BA318" s="5" t="str">
        <f>IF(AF318="","",VLOOKUP(AF318,RarityBackground!$A$7:$B$17,2,0))</f>
        <v/>
      </c>
      <c r="BB318" s="5" t="str">
        <f>IF(AG318="","",IF(AG318="Y",BA318*RarityBackground!$F$5,IF(AG318="N",BA318*(IF(RarityBackground!$F$3+(AH318-1)&gt;10,10,RarityBackground!$F$3+(AH318-1)))))-BA318)</f>
        <v/>
      </c>
    </row>
    <row r="319" ht="15.75" customHeight="1">
      <c r="C319" s="6"/>
      <c r="D319" s="5" t="str">
        <f>IF(A319="","",ROUNDUP(SUM(AI319:BB319)*VLOOKUP(B319,RarityBackground!$A$1:$B$6,2,)*IF(C319="Yes",1,1.1),0))</f>
        <v/>
      </c>
      <c r="F319" s="7"/>
      <c r="I319" s="7"/>
      <c r="J319" s="7"/>
      <c r="K319" s="6"/>
      <c r="L319" s="8"/>
      <c r="M319" s="7"/>
      <c r="N319" s="6"/>
      <c r="O319" s="6"/>
      <c r="P319" s="6"/>
      <c r="Q319" s="8"/>
      <c r="R319" s="7"/>
      <c r="S319" s="7"/>
      <c r="T319" s="6"/>
      <c r="U319" s="6"/>
      <c r="V319" s="6"/>
      <c r="W319" s="6"/>
      <c r="X319" s="6"/>
      <c r="Y319" s="6"/>
      <c r="Z319" s="6"/>
      <c r="AA319" s="8"/>
      <c r="AB319" s="7"/>
      <c r="AC319" s="7"/>
      <c r="AD319" s="6"/>
      <c r="AE319" s="6"/>
      <c r="AF319" s="6"/>
      <c r="AG319" s="6"/>
      <c r="AH319" s="6"/>
      <c r="AI319" s="7" t="str">
        <f>IF(F319="","",F319+IF(G319="",0,VLOOKUP(G319,RarityBackground!$E$7:$F$9,2,0)))</f>
        <v/>
      </c>
      <c r="AJ319" s="5" t="str">
        <f>IF(H319="","",F319+IF(H319=1,RarityBackground!$F$1,IF(H319=2,RarityBackground!$F$1*3,IF(H319=3,RarityBackground!$F$1*6,"Error"))))</f>
        <v/>
      </c>
      <c r="AK319" s="5" t="str">
        <f>IF(I319="","",IF(I319=1,RarityBackground!$F$2,IF(I319=2,RarityBackground!$F$2*3,IF(I319=3,RarityBackground!$F$2*6,"Error"))))</f>
        <v/>
      </c>
      <c r="AL319" s="5" t="str">
        <f>IF(J319="","",ROUNDUP(RarityBackground!$F$6*VLOOKUP(J319, RarityBackground!$A$18:$B$27,2,0),-1))</f>
        <v/>
      </c>
      <c r="AM319" s="5" t="str">
        <f>IF(K319="","",IF(K319="N","",IF(K319="Y",ROUNDUP(RarityBackground!$F$6,-1),"")))</f>
        <v/>
      </c>
      <c r="AN319" s="5" t="str">
        <f>IF(L319="","",IF(L319=1,RarityBackground!$D$1,IF(L319=2,RarityBackground!$D$1*3,IF(L319=3,RarityBackground!$D$1*6,"Error"))))</f>
        <v/>
      </c>
      <c r="AO319" s="5" t="str">
        <f>IF(M319="","",VLOOKUP(M319,RarityBackground!$A$7:$B$17,2,0))</f>
        <v/>
      </c>
      <c r="AP319" s="5" t="str">
        <f>IF(N319="","",IF(N319="Y",AO319*RarityBackground!$F$5,IF(N319="N",AO319*(IF(RarityBackground!$F$3+(O319-1)&gt;10,10,RarityBackground!$F$3+(O319-1)))))-AO319)</f>
        <v/>
      </c>
      <c r="AQ319" s="5" t="str">
        <f t="shared" si="1"/>
        <v/>
      </c>
      <c r="AR319" s="5" t="str">
        <f>IF(Q319="","",Q319*RarityBackground!$D$5)</f>
        <v/>
      </c>
      <c r="AS319" s="5" t="str">
        <f>IF(R319="","",VLOOKUP(R319&amp;"Save1Minute", RarityBackground!$C$6:$D$20,2,0))</f>
        <v/>
      </c>
      <c r="AT319" s="5" t="str">
        <f>IF(S319="","",IF(T319="Y",ROUNDUP(S319*RarityBackground!$D$4,0),IF(T319="N",ROUNDUP(S319*RarityBackground!$D$3,0))))</f>
        <v/>
      </c>
      <c r="AU319" s="5" t="str">
        <f>IF(U319="","",IF(V319="Y",((RarityBackground!$D$4*U319)*(RarityBackground!$F$3+W319)),((RarityBackground!$D$3*U319)*(RarityBackground!$F$3+W319))))</f>
        <v/>
      </c>
      <c r="AV319" s="5" t="str">
        <f>IF(X319="","",IF(Y319="Y",(RarityBackground!$D$4*X319)*IF(Z319="Y",RarityBackground!$F$9,RarityBackground!$F$10),(RarityBackground!$D$3*X319)*IF(Z319="Y",RarityBackground!$F$9,RarityBackground!$F$10)))</f>
        <v/>
      </c>
      <c r="AW319" s="5" t="str">
        <f>IF(AA319="","",AA319*RarityBackground!$D$2)</f>
        <v/>
      </c>
      <c r="AX319" s="5" t="str">
        <f t="shared" si="2"/>
        <v/>
      </c>
      <c r="AY319" s="5" t="str">
        <f>IF(AC319="","",VLOOKUP(AC319,RarityBackground!$A$7:$B$17,2,0))</f>
        <v/>
      </c>
      <c r="AZ319" s="5" t="str">
        <f>IF(AD319="","",IF(AD319="Y",AY319*RarityBackground!$F$5,IF(AD319="N",AY319*(IF(RarityBackground!$F$3+(AE319-1)&gt;10,10,RarityBackground!$F$3+(AE319-1)))))-AY319)</f>
        <v/>
      </c>
      <c r="BA319" s="5" t="str">
        <f>IF(AF319="","",VLOOKUP(AF319,RarityBackground!$A$7:$B$17,2,0))</f>
        <v/>
      </c>
      <c r="BB319" s="5" t="str">
        <f>IF(AG319="","",IF(AG319="Y",BA319*RarityBackground!$F$5,IF(AG319="N",BA319*(IF(RarityBackground!$F$3+(AH319-1)&gt;10,10,RarityBackground!$F$3+(AH319-1)))))-BA319)</f>
        <v/>
      </c>
    </row>
    <row r="320" ht="15.75" customHeight="1">
      <c r="C320" s="6"/>
      <c r="D320" s="5" t="str">
        <f>IF(A320="","",ROUNDUP(SUM(AI320:BB320)*VLOOKUP(B320,RarityBackground!$A$1:$B$6,2,)*IF(C320="Yes",1,1.1),0))</f>
        <v/>
      </c>
      <c r="F320" s="7"/>
      <c r="I320" s="7"/>
      <c r="J320" s="7"/>
      <c r="K320" s="6"/>
      <c r="L320" s="8"/>
      <c r="M320" s="7"/>
      <c r="N320" s="6"/>
      <c r="O320" s="6"/>
      <c r="P320" s="6"/>
      <c r="Q320" s="8"/>
      <c r="R320" s="7"/>
      <c r="S320" s="7"/>
      <c r="T320" s="6"/>
      <c r="U320" s="6"/>
      <c r="V320" s="6"/>
      <c r="W320" s="6"/>
      <c r="X320" s="6"/>
      <c r="Y320" s="6"/>
      <c r="Z320" s="6"/>
      <c r="AA320" s="8"/>
      <c r="AB320" s="7"/>
      <c r="AC320" s="7"/>
      <c r="AD320" s="6"/>
      <c r="AE320" s="6"/>
      <c r="AF320" s="6"/>
      <c r="AG320" s="6"/>
      <c r="AH320" s="6"/>
      <c r="AI320" s="7" t="str">
        <f>IF(F320="","",F320+IF(G320="",0,VLOOKUP(G320,RarityBackground!$E$7:$F$9,2,0)))</f>
        <v/>
      </c>
      <c r="AJ320" s="5" t="str">
        <f>IF(H320="","",F320+IF(H320=1,RarityBackground!$F$1,IF(H320=2,RarityBackground!$F$1*3,IF(H320=3,RarityBackground!$F$1*6,"Error"))))</f>
        <v/>
      </c>
      <c r="AK320" s="5" t="str">
        <f>IF(I320="","",IF(I320=1,RarityBackground!$F$2,IF(I320=2,RarityBackground!$F$2*3,IF(I320=3,RarityBackground!$F$2*6,"Error"))))</f>
        <v/>
      </c>
      <c r="AL320" s="5" t="str">
        <f>IF(J320="","",ROUNDUP(RarityBackground!$F$6*VLOOKUP(J320, RarityBackground!$A$18:$B$27,2,0),-1))</f>
        <v/>
      </c>
      <c r="AM320" s="5" t="str">
        <f>IF(K320="","",IF(K320="N","",IF(K320="Y",ROUNDUP(RarityBackground!$F$6,-1),"")))</f>
        <v/>
      </c>
      <c r="AN320" s="5" t="str">
        <f>IF(L320="","",IF(L320=1,RarityBackground!$D$1,IF(L320=2,RarityBackground!$D$1*3,IF(L320=3,RarityBackground!$D$1*6,"Error"))))</f>
        <v/>
      </c>
      <c r="AO320" s="5" t="str">
        <f>IF(M320="","",VLOOKUP(M320,RarityBackground!$A$7:$B$17,2,0))</f>
        <v/>
      </c>
      <c r="AP320" s="5" t="str">
        <f>IF(N320="","",IF(N320="Y",AO320*RarityBackground!$F$5,IF(N320="N",AO320*(IF(RarityBackground!$F$3+(O320-1)&gt;10,10,RarityBackground!$F$3+(O320-1)))))-AO320)</f>
        <v/>
      </c>
      <c r="AQ320" s="5" t="str">
        <f t="shared" si="1"/>
        <v/>
      </c>
      <c r="AR320" s="5" t="str">
        <f>IF(Q320="","",Q320*RarityBackground!$D$5)</f>
        <v/>
      </c>
      <c r="AS320" s="5" t="str">
        <f>IF(R320="","",VLOOKUP(R320&amp;"Save1Minute", RarityBackground!$C$6:$D$20,2,0))</f>
        <v/>
      </c>
      <c r="AT320" s="5" t="str">
        <f>IF(S320="","",IF(T320="Y",ROUNDUP(S320*RarityBackground!$D$4,0),IF(T320="N",ROUNDUP(S320*RarityBackground!$D$3,0))))</f>
        <v/>
      </c>
      <c r="AU320" s="5" t="str">
        <f>IF(U320="","",IF(V320="Y",((RarityBackground!$D$4*U320)*(RarityBackground!$F$3+W320)),((RarityBackground!$D$3*U320)*(RarityBackground!$F$3+W320))))</f>
        <v/>
      </c>
      <c r="AV320" s="5" t="str">
        <f>IF(X320="","",IF(Y320="Y",(RarityBackground!$D$4*X320)*IF(Z320="Y",RarityBackground!$F$9,RarityBackground!$F$10),(RarityBackground!$D$3*X320)*IF(Z320="Y",RarityBackground!$F$9,RarityBackground!$F$10)))</f>
        <v/>
      </c>
      <c r="AW320" s="5" t="str">
        <f>IF(AA320="","",AA320*RarityBackground!$D$2)</f>
        <v/>
      </c>
      <c r="AX320" s="5" t="str">
        <f t="shared" si="2"/>
        <v/>
      </c>
      <c r="AY320" s="5" t="str">
        <f>IF(AC320="","",VLOOKUP(AC320,RarityBackground!$A$7:$B$17,2,0))</f>
        <v/>
      </c>
      <c r="AZ320" s="5" t="str">
        <f>IF(AD320="","",IF(AD320="Y",AY320*RarityBackground!$F$5,IF(AD320="N",AY320*(IF(RarityBackground!$F$3+(AE320-1)&gt;10,10,RarityBackground!$F$3+(AE320-1)))))-AY320)</f>
        <v/>
      </c>
      <c r="BA320" s="5" t="str">
        <f>IF(AF320="","",VLOOKUP(AF320,RarityBackground!$A$7:$B$17,2,0))</f>
        <v/>
      </c>
      <c r="BB320" s="5" t="str">
        <f>IF(AG320="","",IF(AG320="Y",BA320*RarityBackground!$F$5,IF(AG320="N",BA320*(IF(RarityBackground!$F$3+(AH320-1)&gt;10,10,RarityBackground!$F$3+(AH320-1)))))-BA320)</f>
        <v/>
      </c>
    </row>
    <row r="321" ht="15.75" customHeight="1">
      <c r="C321" s="6"/>
      <c r="D321" s="5" t="str">
        <f>IF(A321="","",ROUNDUP(SUM(AI321:BB321)*VLOOKUP(B321,RarityBackground!$A$1:$B$6,2,)*IF(C321="Yes",1,1.1),0))</f>
        <v/>
      </c>
      <c r="F321" s="7"/>
      <c r="I321" s="7"/>
      <c r="J321" s="7"/>
      <c r="K321" s="6"/>
      <c r="L321" s="8"/>
      <c r="M321" s="7"/>
      <c r="N321" s="6"/>
      <c r="O321" s="6"/>
      <c r="P321" s="6"/>
      <c r="Q321" s="8"/>
      <c r="R321" s="7"/>
      <c r="S321" s="7"/>
      <c r="T321" s="6"/>
      <c r="U321" s="6"/>
      <c r="V321" s="6"/>
      <c r="W321" s="6"/>
      <c r="X321" s="6"/>
      <c r="Y321" s="6"/>
      <c r="Z321" s="6"/>
      <c r="AA321" s="8"/>
      <c r="AB321" s="7"/>
      <c r="AC321" s="7"/>
      <c r="AD321" s="6"/>
      <c r="AE321" s="6"/>
      <c r="AF321" s="6"/>
      <c r="AG321" s="6"/>
      <c r="AH321" s="6"/>
      <c r="AI321" s="7" t="str">
        <f>IF(F321="","",F321+IF(G321="",0,VLOOKUP(G321,RarityBackground!$E$7:$F$9,2,0)))</f>
        <v/>
      </c>
      <c r="AJ321" s="5" t="str">
        <f>IF(H321="","",F321+IF(H321=1,RarityBackground!$F$1,IF(H321=2,RarityBackground!$F$1*3,IF(H321=3,RarityBackground!$F$1*6,"Error"))))</f>
        <v/>
      </c>
      <c r="AK321" s="5" t="str">
        <f>IF(I321="","",IF(I321=1,RarityBackground!$F$2,IF(I321=2,RarityBackground!$F$2*3,IF(I321=3,RarityBackground!$F$2*6,"Error"))))</f>
        <v/>
      </c>
      <c r="AL321" s="5" t="str">
        <f>IF(J321="","",ROUNDUP(RarityBackground!$F$6*VLOOKUP(J321, RarityBackground!$A$18:$B$27,2,0),-1))</f>
        <v/>
      </c>
      <c r="AM321" s="5" t="str">
        <f>IF(K321="","",IF(K321="N","",IF(K321="Y",ROUNDUP(RarityBackground!$F$6,-1),"")))</f>
        <v/>
      </c>
      <c r="AN321" s="5" t="str">
        <f>IF(L321="","",IF(L321=1,RarityBackground!$D$1,IF(L321=2,RarityBackground!$D$1*3,IF(L321=3,RarityBackground!$D$1*6,"Error"))))</f>
        <v/>
      </c>
      <c r="AO321" s="5" t="str">
        <f>IF(M321="","",VLOOKUP(M321,RarityBackground!$A$7:$B$17,2,0))</f>
        <v/>
      </c>
      <c r="AP321" s="5" t="str">
        <f>IF(N321="","",IF(N321="Y",AO321*RarityBackground!$F$5,IF(N321="N",AO321*(IF(RarityBackground!$F$3+(O321-1)&gt;10,10,RarityBackground!$F$3+(O321-1)))))-AO321)</f>
        <v/>
      </c>
      <c r="AQ321" s="5" t="str">
        <f t="shared" si="1"/>
        <v/>
      </c>
      <c r="AR321" s="5" t="str">
        <f>IF(Q321="","",Q321*RarityBackground!$D$5)</f>
        <v/>
      </c>
      <c r="AS321" s="5" t="str">
        <f>IF(R321="","",VLOOKUP(R321&amp;"Save1Minute", RarityBackground!$C$6:$D$20,2,0))</f>
        <v/>
      </c>
      <c r="AT321" s="5" t="str">
        <f>IF(S321="","",IF(T321="Y",ROUNDUP(S321*RarityBackground!$D$4,0),IF(T321="N",ROUNDUP(S321*RarityBackground!$D$3,0))))</f>
        <v/>
      </c>
      <c r="AU321" s="5" t="str">
        <f>IF(U321="","",IF(V321="Y",((RarityBackground!$D$4*U321)*(RarityBackground!$F$3+W321)),((RarityBackground!$D$3*U321)*(RarityBackground!$F$3+W321))))</f>
        <v/>
      </c>
      <c r="AV321" s="5" t="str">
        <f>IF(X321="","",IF(Y321="Y",(RarityBackground!$D$4*X321)*IF(Z321="Y",RarityBackground!$F$9,RarityBackground!$F$10),(RarityBackground!$D$3*X321)*IF(Z321="Y",RarityBackground!$F$9,RarityBackground!$F$10)))</f>
        <v/>
      </c>
      <c r="AW321" s="5" t="str">
        <f>IF(AA321="","",AA321*RarityBackground!$D$2)</f>
        <v/>
      </c>
      <c r="AX321" s="5" t="str">
        <f t="shared" si="2"/>
        <v/>
      </c>
      <c r="AY321" s="5" t="str">
        <f>IF(AC321="","",VLOOKUP(AC321,RarityBackground!$A$7:$B$17,2,0))</f>
        <v/>
      </c>
      <c r="AZ321" s="5" t="str">
        <f>IF(AD321="","",IF(AD321="Y",AY321*RarityBackground!$F$5,IF(AD321="N",AY321*(IF(RarityBackground!$F$3+(AE321-1)&gt;10,10,RarityBackground!$F$3+(AE321-1)))))-AY321)</f>
        <v/>
      </c>
      <c r="BA321" s="5" t="str">
        <f>IF(AF321="","",VLOOKUP(AF321,RarityBackground!$A$7:$B$17,2,0))</f>
        <v/>
      </c>
      <c r="BB321" s="5" t="str">
        <f>IF(AG321="","",IF(AG321="Y",BA321*RarityBackground!$F$5,IF(AG321="N",BA321*(IF(RarityBackground!$F$3+(AH321-1)&gt;10,10,RarityBackground!$F$3+(AH321-1)))))-BA321)</f>
        <v/>
      </c>
    </row>
    <row r="322" ht="15.75" customHeight="1">
      <c r="C322" s="6"/>
      <c r="D322" s="5" t="str">
        <f>IF(A322="","",ROUNDUP(SUM(AI322:BB322)*VLOOKUP(B322,RarityBackground!$A$1:$B$6,2,)*IF(C322="Yes",1,1.1),0))</f>
        <v/>
      </c>
      <c r="F322" s="7"/>
      <c r="I322" s="7"/>
      <c r="J322" s="7"/>
      <c r="K322" s="6"/>
      <c r="L322" s="8"/>
      <c r="M322" s="7"/>
      <c r="N322" s="6"/>
      <c r="O322" s="6"/>
      <c r="P322" s="6"/>
      <c r="Q322" s="8"/>
      <c r="R322" s="7"/>
      <c r="S322" s="7"/>
      <c r="T322" s="6"/>
      <c r="U322" s="6"/>
      <c r="V322" s="6"/>
      <c r="W322" s="6"/>
      <c r="X322" s="6"/>
      <c r="Y322" s="6"/>
      <c r="Z322" s="6"/>
      <c r="AA322" s="8"/>
      <c r="AB322" s="7"/>
      <c r="AC322" s="7"/>
      <c r="AD322" s="6"/>
      <c r="AE322" s="6"/>
      <c r="AF322" s="6"/>
      <c r="AG322" s="6"/>
      <c r="AH322" s="6"/>
      <c r="AI322" s="7" t="str">
        <f>IF(F322="","",F322+IF(G322="",0,VLOOKUP(G322,RarityBackground!$E$7:$F$9,2,0)))</f>
        <v/>
      </c>
      <c r="AJ322" s="5" t="str">
        <f>IF(H322="","",F322+IF(H322=1,RarityBackground!$F$1,IF(H322=2,RarityBackground!$F$1*3,IF(H322=3,RarityBackground!$F$1*6,"Error"))))</f>
        <v/>
      </c>
      <c r="AK322" s="5" t="str">
        <f>IF(I322="","",IF(I322=1,RarityBackground!$F$2,IF(I322=2,RarityBackground!$F$2*3,IF(I322=3,RarityBackground!$F$2*6,"Error"))))</f>
        <v/>
      </c>
      <c r="AL322" s="5" t="str">
        <f>IF(J322="","",ROUNDUP(RarityBackground!$F$6*VLOOKUP(J322, RarityBackground!$A$18:$B$27,2,0),-1))</f>
        <v/>
      </c>
      <c r="AM322" s="5" t="str">
        <f>IF(K322="","",IF(K322="N","",IF(K322="Y",ROUNDUP(RarityBackground!$F$6,-1),"")))</f>
        <v/>
      </c>
      <c r="AN322" s="5" t="str">
        <f>IF(L322="","",IF(L322=1,RarityBackground!$D$1,IF(L322=2,RarityBackground!$D$1*3,IF(L322=3,RarityBackground!$D$1*6,"Error"))))</f>
        <v/>
      </c>
      <c r="AO322" s="5" t="str">
        <f>IF(M322="","",VLOOKUP(M322,RarityBackground!$A$7:$B$17,2,0))</f>
        <v/>
      </c>
      <c r="AP322" s="5" t="str">
        <f>IF(N322="","",IF(N322="Y",AO322*RarityBackground!$F$5,IF(N322="N",AO322*(IF(RarityBackground!$F$3+(O322-1)&gt;10,10,RarityBackground!$F$3+(O322-1)))))-AO322)</f>
        <v/>
      </c>
      <c r="AQ322" s="5" t="str">
        <f t="shared" si="1"/>
        <v/>
      </c>
      <c r="AR322" s="5" t="str">
        <f>IF(Q322="","",Q322*RarityBackground!$D$5)</f>
        <v/>
      </c>
      <c r="AS322" s="5" t="str">
        <f>IF(R322="","",VLOOKUP(R322&amp;"Save1Minute", RarityBackground!$C$6:$D$20,2,0))</f>
        <v/>
      </c>
      <c r="AT322" s="5" t="str">
        <f>IF(S322="","",IF(T322="Y",ROUNDUP(S322*RarityBackground!$D$4,0),IF(T322="N",ROUNDUP(S322*RarityBackground!$D$3,0))))</f>
        <v/>
      </c>
      <c r="AU322" s="5" t="str">
        <f>IF(U322="","",IF(V322="Y",((RarityBackground!$D$4*U322)*(RarityBackground!$F$3+W322)),((RarityBackground!$D$3*U322)*(RarityBackground!$F$3+W322))))</f>
        <v/>
      </c>
      <c r="AV322" s="5" t="str">
        <f>IF(X322="","",IF(Y322="Y",(RarityBackground!$D$4*X322)*IF(Z322="Y",RarityBackground!$F$9,RarityBackground!$F$10),(RarityBackground!$D$3*X322)*IF(Z322="Y",RarityBackground!$F$9,RarityBackground!$F$10)))</f>
        <v/>
      </c>
      <c r="AW322" s="5" t="str">
        <f>IF(AA322="","",AA322*RarityBackground!$D$2)</f>
        <v/>
      </c>
      <c r="AX322" s="5" t="str">
        <f t="shared" si="2"/>
        <v/>
      </c>
      <c r="AY322" s="5" t="str">
        <f>IF(AC322="","",VLOOKUP(AC322,RarityBackground!$A$7:$B$17,2,0))</f>
        <v/>
      </c>
      <c r="AZ322" s="5" t="str">
        <f>IF(AD322="","",IF(AD322="Y",AY322*RarityBackground!$F$5,IF(AD322="N",AY322*(IF(RarityBackground!$F$3+(AE322-1)&gt;10,10,RarityBackground!$F$3+(AE322-1)))))-AY322)</f>
        <v/>
      </c>
      <c r="BA322" s="5" t="str">
        <f>IF(AF322="","",VLOOKUP(AF322,RarityBackground!$A$7:$B$17,2,0))</f>
        <v/>
      </c>
      <c r="BB322" s="5" t="str">
        <f>IF(AG322="","",IF(AG322="Y",BA322*RarityBackground!$F$5,IF(AG322="N",BA322*(IF(RarityBackground!$F$3+(AH322-1)&gt;10,10,RarityBackground!$F$3+(AH322-1)))))-BA322)</f>
        <v/>
      </c>
    </row>
    <row r="323" ht="15.75" customHeight="1">
      <c r="C323" s="6"/>
      <c r="D323" s="5" t="str">
        <f>IF(A323="","",ROUNDUP(SUM(AI323:BB323)*VLOOKUP(B323,RarityBackground!$A$1:$B$6,2,)*IF(C323="Yes",1,1.1),0))</f>
        <v/>
      </c>
      <c r="F323" s="7"/>
      <c r="I323" s="7"/>
      <c r="J323" s="7"/>
      <c r="K323" s="6"/>
      <c r="L323" s="8"/>
      <c r="M323" s="7"/>
      <c r="N323" s="6"/>
      <c r="O323" s="6"/>
      <c r="P323" s="6"/>
      <c r="Q323" s="8"/>
      <c r="R323" s="7"/>
      <c r="S323" s="7"/>
      <c r="T323" s="6"/>
      <c r="U323" s="6"/>
      <c r="V323" s="6"/>
      <c r="W323" s="6"/>
      <c r="X323" s="6"/>
      <c r="Y323" s="6"/>
      <c r="Z323" s="6"/>
      <c r="AA323" s="8"/>
      <c r="AB323" s="7"/>
      <c r="AC323" s="7"/>
      <c r="AD323" s="6"/>
      <c r="AE323" s="6"/>
      <c r="AF323" s="6"/>
      <c r="AG323" s="6"/>
      <c r="AH323" s="6"/>
      <c r="AI323" s="7" t="str">
        <f>IF(F323="","",F323+IF(G323="",0,VLOOKUP(G323,RarityBackground!$E$7:$F$9,2,0)))</f>
        <v/>
      </c>
      <c r="AJ323" s="5" t="str">
        <f>IF(H323="","",F323+IF(H323=1,RarityBackground!$F$1,IF(H323=2,RarityBackground!$F$1*3,IF(H323=3,RarityBackground!$F$1*6,"Error"))))</f>
        <v/>
      </c>
      <c r="AK323" s="5" t="str">
        <f>IF(I323="","",IF(I323=1,RarityBackground!$F$2,IF(I323=2,RarityBackground!$F$2*3,IF(I323=3,RarityBackground!$F$2*6,"Error"))))</f>
        <v/>
      </c>
      <c r="AL323" s="5" t="str">
        <f>IF(J323="","",ROUNDUP(RarityBackground!$F$6*VLOOKUP(J323, RarityBackground!$A$18:$B$27,2,0),-1))</f>
        <v/>
      </c>
      <c r="AM323" s="5" t="str">
        <f>IF(K323="","",IF(K323="N","",IF(K323="Y",ROUNDUP(RarityBackground!$F$6,-1),"")))</f>
        <v/>
      </c>
      <c r="AN323" s="5" t="str">
        <f>IF(L323="","",IF(L323=1,RarityBackground!$D$1,IF(L323=2,RarityBackground!$D$1*3,IF(L323=3,RarityBackground!$D$1*6,"Error"))))</f>
        <v/>
      </c>
      <c r="AO323" s="5" t="str">
        <f>IF(M323="","",VLOOKUP(M323,RarityBackground!$A$7:$B$17,2,0))</f>
        <v/>
      </c>
      <c r="AP323" s="5" t="str">
        <f>IF(N323="","",IF(N323="Y",AO323*RarityBackground!$F$5,IF(N323="N",AO323*(IF(RarityBackground!$F$3+(O323-1)&gt;10,10,RarityBackground!$F$3+(O323-1)))))-AO323)</f>
        <v/>
      </c>
      <c r="AQ323" s="5" t="str">
        <f t="shared" si="1"/>
        <v/>
      </c>
      <c r="AR323" s="5" t="str">
        <f>IF(Q323="","",Q323*RarityBackground!$D$5)</f>
        <v/>
      </c>
      <c r="AS323" s="5" t="str">
        <f>IF(R323="","",VLOOKUP(R323&amp;"Save1Minute", RarityBackground!$C$6:$D$20,2,0))</f>
        <v/>
      </c>
      <c r="AT323" s="5" t="str">
        <f>IF(S323="","",IF(T323="Y",ROUNDUP(S323*RarityBackground!$D$4,0),IF(T323="N",ROUNDUP(S323*RarityBackground!$D$3,0))))</f>
        <v/>
      </c>
      <c r="AU323" s="5" t="str">
        <f>IF(U323="","",IF(V323="Y",((RarityBackground!$D$4*U323)*(RarityBackground!$F$3+W323)),((RarityBackground!$D$3*U323)*(RarityBackground!$F$3+W323))))</f>
        <v/>
      </c>
      <c r="AV323" s="5" t="str">
        <f>IF(X323="","",IF(Y323="Y",(RarityBackground!$D$4*X323)*IF(Z323="Y",RarityBackground!$F$9,RarityBackground!$F$10),(RarityBackground!$D$3*X323)*IF(Z323="Y",RarityBackground!$F$9,RarityBackground!$F$10)))</f>
        <v/>
      </c>
      <c r="AW323" s="5" t="str">
        <f>IF(AA323="","",AA323*RarityBackground!$D$2)</f>
        <v/>
      </c>
      <c r="AX323" s="5" t="str">
        <f t="shared" si="2"/>
        <v/>
      </c>
      <c r="AY323" s="5" t="str">
        <f>IF(AC323="","",VLOOKUP(AC323,RarityBackground!$A$7:$B$17,2,0))</f>
        <v/>
      </c>
      <c r="AZ323" s="5" t="str">
        <f>IF(AD323="","",IF(AD323="Y",AY323*RarityBackground!$F$5,IF(AD323="N",AY323*(IF(RarityBackground!$F$3+(AE323-1)&gt;10,10,RarityBackground!$F$3+(AE323-1)))))-AY323)</f>
        <v/>
      </c>
      <c r="BA323" s="5" t="str">
        <f>IF(AF323="","",VLOOKUP(AF323,RarityBackground!$A$7:$B$17,2,0))</f>
        <v/>
      </c>
      <c r="BB323" s="5" t="str">
        <f>IF(AG323="","",IF(AG323="Y",BA323*RarityBackground!$F$5,IF(AG323="N",BA323*(IF(RarityBackground!$F$3+(AH323-1)&gt;10,10,RarityBackground!$F$3+(AH323-1)))))-BA323)</f>
        <v/>
      </c>
    </row>
    <row r="324" ht="15.75" customHeight="1">
      <c r="C324" s="6"/>
      <c r="D324" s="5" t="str">
        <f>IF(A324="","",ROUNDUP(SUM(AI324:BB324)*VLOOKUP(B324,RarityBackground!$A$1:$B$6,2,)*IF(C324="Yes",1,1.1),0))</f>
        <v/>
      </c>
      <c r="F324" s="7"/>
      <c r="I324" s="7"/>
      <c r="J324" s="7"/>
      <c r="K324" s="6"/>
      <c r="L324" s="8"/>
      <c r="M324" s="7"/>
      <c r="N324" s="6"/>
      <c r="O324" s="6"/>
      <c r="P324" s="6"/>
      <c r="Q324" s="8"/>
      <c r="R324" s="7"/>
      <c r="S324" s="7"/>
      <c r="T324" s="6"/>
      <c r="U324" s="6"/>
      <c r="V324" s="6"/>
      <c r="W324" s="6"/>
      <c r="X324" s="6"/>
      <c r="Y324" s="6"/>
      <c r="Z324" s="6"/>
      <c r="AA324" s="8"/>
      <c r="AB324" s="7"/>
      <c r="AC324" s="7"/>
      <c r="AD324" s="6"/>
      <c r="AE324" s="6"/>
      <c r="AF324" s="6"/>
      <c r="AG324" s="6"/>
      <c r="AH324" s="6"/>
      <c r="AI324" s="7" t="str">
        <f>IF(F324="","",F324+IF(G324="",0,VLOOKUP(G324,RarityBackground!$E$7:$F$9,2,0)))</f>
        <v/>
      </c>
      <c r="AJ324" s="5" t="str">
        <f>IF(H324="","",F324+IF(H324=1,RarityBackground!$F$1,IF(H324=2,RarityBackground!$F$1*3,IF(H324=3,RarityBackground!$F$1*6,"Error"))))</f>
        <v/>
      </c>
      <c r="AK324" s="5" t="str">
        <f>IF(I324="","",IF(I324=1,RarityBackground!$F$2,IF(I324=2,RarityBackground!$F$2*3,IF(I324=3,RarityBackground!$F$2*6,"Error"))))</f>
        <v/>
      </c>
      <c r="AL324" s="5" t="str">
        <f>IF(J324="","",ROUNDUP(RarityBackground!$F$6*VLOOKUP(J324, RarityBackground!$A$18:$B$27,2,0),-1))</f>
        <v/>
      </c>
      <c r="AM324" s="5" t="str">
        <f>IF(K324="","",IF(K324="N","",IF(K324="Y",ROUNDUP(RarityBackground!$F$6,-1),"")))</f>
        <v/>
      </c>
      <c r="AN324" s="5" t="str">
        <f>IF(L324="","",IF(L324=1,RarityBackground!$D$1,IF(L324=2,RarityBackground!$D$1*3,IF(L324=3,RarityBackground!$D$1*6,"Error"))))</f>
        <v/>
      </c>
      <c r="AO324" s="5" t="str">
        <f>IF(M324="","",VLOOKUP(M324,RarityBackground!$A$7:$B$17,2,0))</f>
        <v/>
      </c>
      <c r="AP324" s="5" t="str">
        <f>IF(N324="","",IF(N324="Y",AO324*RarityBackground!$F$5,IF(N324="N",AO324*(IF(RarityBackground!$F$3+(O324-1)&gt;10,10,RarityBackground!$F$3+(O324-1)))))-AO324)</f>
        <v/>
      </c>
      <c r="AQ324" s="5" t="str">
        <f t="shared" si="1"/>
        <v/>
      </c>
      <c r="AR324" s="5" t="str">
        <f>IF(Q324="","",Q324*RarityBackground!$D$5)</f>
        <v/>
      </c>
      <c r="AS324" s="5" t="str">
        <f>IF(R324="","",VLOOKUP(R324&amp;"Save1Minute", RarityBackground!$C$6:$D$20,2,0))</f>
        <v/>
      </c>
      <c r="AT324" s="5" t="str">
        <f>IF(S324="","",IF(T324="Y",ROUNDUP(S324*RarityBackground!$D$4,0),IF(T324="N",ROUNDUP(S324*RarityBackground!$D$3,0))))</f>
        <v/>
      </c>
      <c r="AU324" s="5" t="str">
        <f>IF(U324="","",IF(V324="Y",((RarityBackground!$D$4*U324)*(RarityBackground!$F$3+W324)),((RarityBackground!$D$3*U324)*(RarityBackground!$F$3+W324))))</f>
        <v/>
      </c>
      <c r="AV324" s="5" t="str">
        <f>IF(X324="","",IF(Y324="Y",(RarityBackground!$D$4*X324)*IF(Z324="Y",RarityBackground!$F$9,RarityBackground!$F$10),(RarityBackground!$D$3*X324)*IF(Z324="Y",RarityBackground!$F$9,RarityBackground!$F$10)))</f>
        <v/>
      </c>
      <c r="AW324" s="5" t="str">
        <f>IF(AA324="","",AA324*RarityBackground!$D$2)</f>
        <v/>
      </c>
      <c r="AX324" s="5" t="str">
        <f t="shared" si="2"/>
        <v/>
      </c>
      <c r="AY324" s="5" t="str">
        <f>IF(AC324="","",VLOOKUP(AC324,RarityBackground!$A$7:$B$17,2,0))</f>
        <v/>
      </c>
      <c r="AZ324" s="5" t="str">
        <f>IF(AD324="","",IF(AD324="Y",AY324*RarityBackground!$F$5,IF(AD324="N",AY324*(IF(RarityBackground!$F$3+(AE324-1)&gt;10,10,RarityBackground!$F$3+(AE324-1)))))-AY324)</f>
        <v/>
      </c>
      <c r="BA324" s="5" t="str">
        <f>IF(AF324="","",VLOOKUP(AF324,RarityBackground!$A$7:$B$17,2,0))</f>
        <v/>
      </c>
      <c r="BB324" s="5" t="str">
        <f>IF(AG324="","",IF(AG324="Y",BA324*RarityBackground!$F$5,IF(AG324="N",BA324*(IF(RarityBackground!$F$3+(AH324-1)&gt;10,10,RarityBackground!$F$3+(AH324-1)))))-BA324)</f>
        <v/>
      </c>
    </row>
    <row r="325" ht="15.75" customHeight="1">
      <c r="C325" s="6"/>
      <c r="D325" s="5" t="str">
        <f>IF(A325="","",ROUNDUP(SUM(AI325:BB325)*VLOOKUP(B325,RarityBackground!$A$1:$B$6,2,)*IF(C325="Yes",1,1.1),0))</f>
        <v/>
      </c>
      <c r="F325" s="7"/>
      <c r="I325" s="7"/>
      <c r="J325" s="7"/>
      <c r="K325" s="6"/>
      <c r="L325" s="8"/>
      <c r="M325" s="7"/>
      <c r="N325" s="6"/>
      <c r="O325" s="6"/>
      <c r="P325" s="6"/>
      <c r="Q325" s="8"/>
      <c r="R325" s="7"/>
      <c r="S325" s="7"/>
      <c r="T325" s="6"/>
      <c r="U325" s="6"/>
      <c r="V325" s="6"/>
      <c r="W325" s="6"/>
      <c r="X325" s="6"/>
      <c r="Y325" s="6"/>
      <c r="Z325" s="6"/>
      <c r="AA325" s="8"/>
      <c r="AB325" s="7"/>
      <c r="AC325" s="7"/>
      <c r="AD325" s="6"/>
      <c r="AE325" s="6"/>
      <c r="AF325" s="6"/>
      <c r="AG325" s="6"/>
      <c r="AH325" s="6"/>
      <c r="AI325" s="7" t="str">
        <f>IF(F325="","",F325+IF(G325="",0,VLOOKUP(G325,RarityBackground!$E$7:$F$9,2,0)))</f>
        <v/>
      </c>
      <c r="AJ325" s="5" t="str">
        <f>IF(H325="","",F325+IF(H325=1,RarityBackground!$F$1,IF(H325=2,RarityBackground!$F$1*3,IF(H325=3,RarityBackground!$F$1*6,"Error"))))</f>
        <v/>
      </c>
      <c r="AK325" s="5" t="str">
        <f>IF(I325="","",IF(I325=1,RarityBackground!$F$2,IF(I325=2,RarityBackground!$F$2*3,IF(I325=3,RarityBackground!$F$2*6,"Error"))))</f>
        <v/>
      </c>
      <c r="AL325" s="5" t="str">
        <f>IF(J325="","",ROUNDUP(RarityBackground!$F$6*VLOOKUP(J325, RarityBackground!$A$18:$B$27,2,0),-1))</f>
        <v/>
      </c>
      <c r="AM325" s="5" t="str">
        <f>IF(K325="","",IF(K325="N","",IF(K325="Y",ROUNDUP(RarityBackground!$F$6,-1),"")))</f>
        <v/>
      </c>
      <c r="AN325" s="5" t="str">
        <f>IF(L325="","",IF(L325=1,RarityBackground!$D$1,IF(L325=2,RarityBackground!$D$1*3,IF(L325=3,RarityBackground!$D$1*6,"Error"))))</f>
        <v/>
      </c>
      <c r="AO325" s="5" t="str">
        <f>IF(M325="","",VLOOKUP(M325,RarityBackground!$A$7:$B$17,2,0))</f>
        <v/>
      </c>
      <c r="AP325" s="5" t="str">
        <f>IF(N325="","",IF(N325="Y",AO325*RarityBackground!$F$5,IF(N325="N",AO325*(IF(RarityBackground!$F$3+(O325-1)&gt;10,10,RarityBackground!$F$3+(O325-1)))))-AO325)</f>
        <v/>
      </c>
      <c r="AQ325" s="5" t="str">
        <f t="shared" si="1"/>
        <v/>
      </c>
      <c r="AR325" s="5" t="str">
        <f>IF(Q325="","",Q325*RarityBackground!$D$5)</f>
        <v/>
      </c>
      <c r="AS325" s="5" t="str">
        <f>IF(R325="","",VLOOKUP(R325&amp;"Save1Minute", RarityBackground!$C$6:$D$20,2,0))</f>
        <v/>
      </c>
      <c r="AT325" s="5" t="str">
        <f>IF(S325="","",IF(T325="Y",ROUNDUP(S325*RarityBackground!$D$4,0),IF(T325="N",ROUNDUP(S325*RarityBackground!$D$3,0))))</f>
        <v/>
      </c>
      <c r="AU325" s="5" t="str">
        <f>IF(U325="","",IF(V325="Y",((RarityBackground!$D$4*U325)*(RarityBackground!$F$3+W325)),((RarityBackground!$D$3*U325)*(RarityBackground!$F$3+W325))))</f>
        <v/>
      </c>
      <c r="AV325" s="5" t="str">
        <f>IF(X325="","",IF(Y325="Y",(RarityBackground!$D$4*X325)*IF(Z325="Y",RarityBackground!$F$9,RarityBackground!$F$10),(RarityBackground!$D$3*X325)*IF(Z325="Y",RarityBackground!$F$9,RarityBackground!$F$10)))</f>
        <v/>
      </c>
      <c r="AW325" s="5" t="str">
        <f>IF(AA325="","",AA325*RarityBackground!$D$2)</f>
        <v/>
      </c>
      <c r="AX325" s="5" t="str">
        <f t="shared" si="2"/>
        <v/>
      </c>
      <c r="AY325" s="5" t="str">
        <f>IF(AC325="","",VLOOKUP(AC325,RarityBackground!$A$7:$B$17,2,0))</f>
        <v/>
      </c>
      <c r="AZ325" s="5" t="str">
        <f>IF(AD325="","",IF(AD325="Y",AY325*RarityBackground!$F$5,IF(AD325="N",AY325*(IF(RarityBackground!$F$3+(AE325-1)&gt;10,10,RarityBackground!$F$3+(AE325-1)))))-AY325)</f>
        <v/>
      </c>
      <c r="BA325" s="5" t="str">
        <f>IF(AF325="","",VLOOKUP(AF325,RarityBackground!$A$7:$B$17,2,0))</f>
        <v/>
      </c>
      <c r="BB325" s="5" t="str">
        <f>IF(AG325="","",IF(AG325="Y",BA325*RarityBackground!$F$5,IF(AG325="N",BA325*(IF(RarityBackground!$F$3+(AH325-1)&gt;10,10,RarityBackground!$F$3+(AH325-1)))))-BA325)</f>
        <v/>
      </c>
    </row>
    <row r="326" ht="15.75" customHeight="1">
      <c r="C326" s="6"/>
      <c r="D326" s="5" t="str">
        <f>IF(A326="","",ROUNDUP(SUM(AI326:BB326)*VLOOKUP(B326,RarityBackground!$A$1:$B$6,2,)*IF(C326="Yes",1,1.1),0))</f>
        <v/>
      </c>
      <c r="F326" s="7"/>
      <c r="I326" s="7"/>
      <c r="J326" s="7"/>
      <c r="K326" s="6"/>
      <c r="L326" s="8"/>
      <c r="M326" s="7"/>
      <c r="N326" s="6"/>
      <c r="O326" s="6"/>
      <c r="P326" s="6"/>
      <c r="Q326" s="8"/>
      <c r="R326" s="7"/>
      <c r="S326" s="7"/>
      <c r="T326" s="6"/>
      <c r="U326" s="6"/>
      <c r="V326" s="6"/>
      <c r="W326" s="6"/>
      <c r="X326" s="6"/>
      <c r="Y326" s="6"/>
      <c r="Z326" s="6"/>
      <c r="AA326" s="8"/>
      <c r="AB326" s="7"/>
      <c r="AC326" s="7"/>
      <c r="AD326" s="6"/>
      <c r="AE326" s="6"/>
      <c r="AF326" s="6"/>
      <c r="AG326" s="6"/>
      <c r="AH326" s="6"/>
      <c r="AI326" s="7" t="str">
        <f>IF(F326="","",F326+IF(G326="",0,VLOOKUP(G326,RarityBackground!$E$7:$F$9,2,0)))</f>
        <v/>
      </c>
      <c r="AJ326" s="5" t="str">
        <f>IF(H326="","",F326+IF(H326=1,RarityBackground!$F$1,IF(H326=2,RarityBackground!$F$1*3,IF(H326=3,RarityBackground!$F$1*6,"Error"))))</f>
        <v/>
      </c>
      <c r="AK326" s="5" t="str">
        <f>IF(I326="","",IF(I326=1,RarityBackground!$F$2,IF(I326=2,RarityBackground!$F$2*3,IF(I326=3,RarityBackground!$F$2*6,"Error"))))</f>
        <v/>
      </c>
      <c r="AL326" s="5" t="str">
        <f>IF(J326="","",ROUNDUP(RarityBackground!$F$6*VLOOKUP(J326, RarityBackground!$A$18:$B$27,2,0),-1))</f>
        <v/>
      </c>
      <c r="AM326" s="5" t="str">
        <f>IF(K326="","",IF(K326="N","",IF(K326="Y",ROUNDUP(RarityBackground!$F$6,-1),"")))</f>
        <v/>
      </c>
      <c r="AN326" s="5" t="str">
        <f>IF(L326="","",IF(L326=1,RarityBackground!$D$1,IF(L326=2,RarityBackground!$D$1*3,IF(L326=3,RarityBackground!$D$1*6,"Error"))))</f>
        <v/>
      </c>
      <c r="AO326" s="5" t="str">
        <f>IF(M326="","",VLOOKUP(M326,RarityBackground!$A$7:$B$17,2,0))</f>
        <v/>
      </c>
      <c r="AP326" s="5" t="str">
        <f>IF(N326="","",IF(N326="Y",AO326*RarityBackground!$F$5,IF(N326="N",AO326*(IF(RarityBackground!$F$3+(O326-1)&gt;10,10,RarityBackground!$F$3+(O326-1)))))-AO326)</f>
        <v/>
      </c>
      <c r="AQ326" s="5" t="str">
        <f t="shared" si="1"/>
        <v/>
      </c>
      <c r="AR326" s="5" t="str">
        <f>IF(Q326="","",Q326*RarityBackground!$D$5)</f>
        <v/>
      </c>
      <c r="AS326" s="5" t="str">
        <f>IF(R326="","",VLOOKUP(R326&amp;"Save1Minute", RarityBackground!$C$6:$D$20,2,0))</f>
        <v/>
      </c>
      <c r="AT326" s="5" t="str">
        <f>IF(S326="","",IF(T326="Y",ROUNDUP(S326*RarityBackground!$D$4,0),IF(T326="N",ROUNDUP(S326*RarityBackground!$D$3,0))))</f>
        <v/>
      </c>
      <c r="AU326" s="5" t="str">
        <f>IF(U326="","",IF(V326="Y",((RarityBackground!$D$4*U326)*(RarityBackground!$F$3+W326)),((RarityBackground!$D$3*U326)*(RarityBackground!$F$3+W326))))</f>
        <v/>
      </c>
      <c r="AV326" s="5" t="str">
        <f>IF(X326="","",IF(Y326="Y",(RarityBackground!$D$4*X326)*IF(Z326="Y",RarityBackground!$F$9,RarityBackground!$F$10),(RarityBackground!$D$3*X326)*IF(Z326="Y",RarityBackground!$F$9,RarityBackground!$F$10)))</f>
        <v/>
      </c>
      <c r="AW326" s="5" t="str">
        <f>IF(AA326="","",AA326*RarityBackground!$D$2)</f>
        <v/>
      </c>
      <c r="AX326" s="5" t="str">
        <f t="shared" si="2"/>
        <v/>
      </c>
      <c r="AY326" s="5" t="str">
        <f>IF(AC326="","",VLOOKUP(AC326,RarityBackground!$A$7:$B$17,2,0))</f>
        <v/>
      </c>
      <c r="AZ326" s="5" t="str">
        <f>IF(AD326="","",IF(AD326="Y",AY326*RarityBackground!$F$5,IF(AD326="N",AY326*(IF(RarityBackground!$F$3+(AE326-1)&gt;10,10,RarityBackground!$F$3+(AE326-1)))))-AY326)</f>
        <v/>
      </c>
      <c r="BA326" s="5" t="str">
        <f>IF(AF326="","",VLOOKUP(AF326,RarityBackground!$A$7:$B$17,2,0))</f>
        <v/>
      </c>
      <c r="BB326" s="5" t="str">
        <f>IF(AG326="","",IF(AG326="Y",BA326*RarityBackground!$F$5,IF(AG326="N",BA326*(IF(RarityBackground!$F$3+(AH326-1)&gt;10,10,RarityBackground!$F$3+(AH326-1)))))-BA326)</f>
        <v/>
      </c>
    </row>
    <row r="327" ht="15.75" customHeight="1">
      <c r="C327" s="6"/>
      <c r="D327" s="5" t="str">
        <f>IF(A327="","",ROUNDUP(SUM(AI327:BB327)*VLOOKUP(B327,RarityBackground!$A$1:$B$6,2,)*IF(C327="Yes",1,1.1),0))</f>
        <v/>
      </c>
      <c r="F327" s="7"/>
      <c r="I327" s="7"/>
      <c r="J327" s="7"/>
      <c r="K327" s="6"/>
      <c r="L327" s="8"/>
      <c r="M327" s="7"/>
      <c r="N327" s="6"/>
      <c r="O327" s="6"/>
      <c r="P327" s="6"/>
      <c r="Q327" s="8"/>
      <c r="R327" s="7"/>
      <c r="S327" s="7"/>
      <c r="T327" s="6"/>
      <c r="U327" s="6"/>
      <c r="V327" s="6"/>
      <c r="W327" s="6"/>
      <c r="X327" s="6"/>
      <c r="Y327" s="6"/>
      <c r="Z327" s="6"/>
      <c r="AA327" s="8"/>
      <c r="AB327" s="7"/>
      <c r="AC327" s="7"/>
      <c r="AD327" s="6"/>
      <c r="AE327" s="6"/>
      <c r="AF327" s="6"/>
      <c r="AG327" s="6"/>
      <c r="AH327" s="6"/>
      <c r="AI327" s="7" t="str">
        <f>IF(F327="","",F327+IF(G327="",0,VLOOKUP(G327,RarityBackground!$E$7:$F$9,2,0)))</f>
        <v/>
      </c>
      <c r="AJ327" s="5" t="str">
        <f>IF(H327="","",F327+IF(H327=1,RarityBackground!$F$1,IF(H327=2,RarityBackground!$F$1*3,IF(H327=3,RarityBackground!$F$1*6,"Error"))))</f>
        <v/>
      </c>
      <c r="AK327" s="5" t="str">
        <f>IF(I327="","",IF(I327=1,RarityBackground!$F$2,IF(I327=2,RarityBackground!$F$2*3,IF(I327=3,RarityBackground!$F$2*6,"Error"))))</f>
        <v/>
      </c>
      <c r="AL327" s="5" t="str">
        <f>IF(J327="","",ROUNDUP(RarityBackground!$F$6*VLOOKUP(J327, RarityBackground!$A$18:$B$27,2,0),-1))</f>
        <v/>
      </c>
      <c r="AM327" s="5" t="str">
        <f>IF(K327="","",IF(K327="N","",IF(K327="Y",ROUNDUP(RarityBackground!$F$6,-1),"")))</f>
        <v/>
      </c>
      <c r="AN327" s="5" t="str">
        <f>IF(L327="","",IF(L327=1,RarityBackground!$D$1,IF(L327=2,RarityBackground!$D$1*3,IF(L327=3,RarityBackground!$D$1*6,"Error"))))</f>
        <v/>
      </c>
      <c r="AO327" s="5" t="str">
        <f>IF(M327="","",VLOOKUP(M327,RarityBackground!$A$7:$B$17,2,0))</f>
        <v/>
      </c>
      <c r="AP327" s="5" t="str">
        <f>IF(N327="","",IF(N327="Y",AO327*RarityBackground!$F$5,IF(N327="N",AO327*(IF(RarityBackground!$F$3+(O327-1)&gt;10,10,RarityBackground!$F$3+(O327-1)))))-AO327)</f>
        <v/>
      </c>
      <c r="AQ327" s="5" t="str">
        <f t="shared" si="1"/>
        <v/>
      </c>
      <c r="AR327" s="5" t="str">
        <f>IF(Q327="","",Q327*RarityBackground!$D$5)</f>
        <v/>
      </c>
      <c r="AS327" s="5" t="str">
        <f>IF(R327="","",VLOOKUP(R327&amp;"Save1Minute", RarityBackground!$C$6:$D$20,2,0))</f>
        <v/>
      </c>
      <c r="AT327" s="5" t="str">
        <f>IF(S327="","",IF(T327="Y",ROUNDUP(S327*RarityBackground!$D$4,0),IF(T327="N",ROUNDUP(S327*RarityBackground!$D$3,0))))</f>
        <v/>
      </c>
      <c r="AU327" s="5" t="str">
        <f>IF(U327="","",IF(V327="Y",((RarityBackground!$D$4*U327)*(RarityBackground!$F$3+W327)),((RarityBackground!$D$3*U327)*(RarityBackground!$F$3+W327))))</f>
        <v/>
      </c>
      <c r="AV327" s="5" t="str">
        <f>IF(X327="","",IF(Y327="Y",(RarityBackground!$D$4*X327)*IF(Z327="Y",RarityBackground!$F$9,RarityBackground!$F$10),(RarityBackground!$D$3*X327)*IF(Z327="Y",RarityBackground!$F$9,RarityBackground!$F$10)))</f>
        <v/>
      </c>
      <c r="AW327" s="5" t="str">
        <f>IF(AA327="","",AA327*RarityBackground!$D$2)</f>
        <v/>
      </c>
      <c r="AX327" s="5" t="str">
        <f t="shared" si="2"/>
        <v/>
      </c>
      <c r="AY327" s="5" t="str">
        <f>IF(AC327="","",VLOOKUP(AC327,RarityBackground!$A$7:$B$17,2,0))</f>
        <v/>
      </c>
      <c r="AZ327" s="5" t="str">
        <f>IF(AD327="","",IF(AD327="Y",AY327*RarityBackground!$F$5,IF(AD327="N",AY327*(IF(RarityBackground!$F$3+(AE327-1)&gt;10,10,RarityBackground!$F$3+(AE327-1)))))-AY327)</f>
        <v/>
      </c>
      <c r="BA327" s="5" t="str">
        <f>IF(AF327="","",VLOOKUP(AF327,RarityBackground!$A$7:$B$17,2,0))</f>
        <v/>
      </c>
      <c r="BB327" s="5" t="str">
        <f>IF(AG327="","",IF(AG327="Y",BA327*RarityBackground!$F$5,IF(AG327="N",BA327*(IF(RarityBackground!$F$3+(AH327-1)&gt;10,10,RarityBackground!$F$3+(AH327-1)))))-BA327)</f>
        <v/>
      </c>
    </row>
    <row r="328" ht="15.75" customHeight="1">
      <c r="C328" s="6"/>
      <c r="D328" s="5" t="str">
        <f>IF(A328="","",ROUNDUP(SUM(AI328:BB328)*VLOOKUP(B328,RarityBackground!$A$1:$B$6,2,)*IF(C328="Yes",1,1.1),0))</f>
        <v/>
      </c>
      <c r="F328" s="7"/>
      <c r="I328" s="7"/>
      <c r="J328" s="7"/>
      <c r="K328" s="6"/>
      <c r="L328" s="8"/>
      <c r="M328" s="7"/>
      <c r="N328" s="6"/>
      <c r="O328" s="6"/>
      <c r="P328" s="6"/>
      <c r="Q328" s="8"/>
      <c r="R328" s="7"/>
      <c r="S328" s="7"/>
      <c r="T328" s="6"/>
      <c r="U328" s="6"/>
      <c r="V328" s="6"/>
      <c r="W328" s="6"/>
      <c r="X328" s="6"/>
      <c r="Y328" s="6"/>
      <c r="Z328" s="6"/>
      <c r="AA328" s="8"/>
      <c r="AB328" s="7"/>
      <c r="AC328" s="7"/>
      <c r="AD328" s="6"/>
      <c r="AE328" s="6"/>
      <c r="AF328" s="6"/>
      <c r="AG328" s="6"/>
      <c r="AH328" s="6"/>
      <c r="AI328" s="7" t="str">
        <f>IF(F328="","",F328+IF(G328="",0,VLOOKUP(G328,RarityBackground!$E$7:$F$9,2,0)))</f>
        <v/>
      </c>
      <c r="AJ328" s="5" t="str">
        <f>IF(H328="","",F328+IF(H328=1,RarityBackground!$F$1,IF(H328=2,RarityBackground!$F$1*3,IF(H328=3,RarityBackground!$F$1*6,"Error"))))</f>
        <v/>
      </c>
      <c r="AK328" s="5" t="str">
        <f>IF(I328="","",IF(I328=1,RarityBackground!$F$2,IF(I328=2,RarityBackground!$F$2*3,IF(I328=3,RarityBackground!$F$2*6,"Error"))))</f>
        <v/>
      </c>
      <c r="AL328" s="5" t="str">
        <f>IF(J328="","",ROUNDUP(RarityBackground!$F$6*VLOOKUP(J328, RarityBackground!$A$18:$B$27,2,0),-1))</f>
        <v/>
      </c>
      <c r="AM328" s="5" t="str">
        <f>IF(K328="","",IF(K328="N","",IF(K328="Y",ROUNDUP(RarityBackground!$F$6,-1),"")))</f>
        <v/>
      </c>
      <c r="AN328" s="5" t="str">
        <f>IF(L328="","",IF(L328=1,RarityBackground!$D$1,IF(L328=2,RarityBackground!$D$1*3,IF(L328=3,RarityBackground!$D$1*6,"Error"))))</f>
        <v/>
      </c>
      <c r="AO328" s="5" t="str">
        <f>IF(M328="","",VLOOKUP(M328,RarityBackground!$A$7:$B$17,2,0))</f>
        <v/>
      </c>
      <c r="AP328" s="5" t="str">
        <f>IF(N328="","",IF(N328="Y",AO328*RarityBackground!$F$5,IF(N328="N",AO328*(IF(RarityBackground!$F$3+(O328-1)&gt;10,10,RarityBackground!$F$3+(O328-1)))))-AO328)</f>
        <v/>
      </c>
      <c r="AQ328" s="5" t="str">
        <f t="shared" si="1"/>
        <v/>
      </c>
      <c r="AR328" s="5" t="str">
        <f>IF(Q328="","",Q328*RarityBackground!$D$5)</f>
        <v/>
      </c>
      <c r="AS328" s="5" t="str">
        <f>IF(R328="","",VLOOKUP(R328&amp;"Save1Minute", RarityBackground!$C$6:$D$20,2,0))</f>
        <v/>
      </c>
      <c r="AT328" s="5" t="str">
        <f>IF(S328="","",IF(T328="Y",ROUNDUP(S328*RarityBackground!$D$4,0),IF(T328="N",ROUNDUP(S328*RarityBackground!$D$3,0))))</f>
        <v/>
      </c>
      <c r="AU328" s="5" t="str">
        <f>IF(U328="","",IF(V328="Y",((RarityBackground!$D$4*U328)*(RarityBackground!$F$3+W328)),((RarityBackground!$D$3*U328)*(RarityBackground!$F$3+W328))))</f>
        <v/>
      </c>
      <c r="AV328" s="5" t="str">
        <f>IF(X328="","",IF(Y328="Y",(RarityBackground!$D$4*X328)*IF(Z328="Y",RarityBackground!$F$9,RarityBackground!$F$10),(RarityBackground!$D$3*X328)*IF(Z328="Y",RarityBackground!$F$9,RarityBackground!$F$10)))</f>
        <v/>
      </c>
      <c r="AW328" s="5" t="str">
        <f>IF(AA328="","",AA328*RarityBackground!$D$2)</f>
        <v/>
      </c>
      <c r="AX328" s="5" t="str">
        <f t="shared" si="2"/>
        <v/>
      </c>
      <c r="AY328" s="5" t="str">
        <f>IF(AC328="","",VLOOKUP(AC328,RarityBackground!$A$7:$B$17,2,0))</f>
        <v/>
      </c>
      <c r="AZ328" s="5" t="str">
        <f>IF(AD328="","",IF(AD328="Y",AY328*RarityBackground!$F$5,IF(AD328="N",AY328*(IF(RarityBackground!$F$3+(AE328-1)&gt;10,10,RarityBackground!$F$3+(AE328-1)))))-AY328)</f>
        <v/>
      </c>
      <c r="BA328" s="5" t="str">
        <f>IF(AF328="","",VLOOKUP(AF328,RarityBackground!$A$7:$B$17,2,0))</f>
        <v/>
      </c>
      <c r="BB328" s="5" t="str">
        <f>IF(AG328="","",IF(AG328="Y",BA328*RarityBackground!$F$5,IF(AG328="N",BA328*(IF(RarityBackground!$F$3+(AH328-1)&gt;10,10,RarityBackground!$F$3+(AH328-1)))))-BA328)</f>
        <v/>
      </c>
    </row>
    <row r="329" ht="15.75" customHeight="1">
      <c r="C329" s="6"/>
      <c r="D329" s="5" t="str">
        <f>IF(A329="","",ROUNDUP(SUM(AI329:BB329)*VLOOKUP(B329,RarityBackground!$A$1:$B$6,2,)*IF(C329="Yes",1,1.1),0))</f>
        <v/>
      </c>
      <c r="F329" s="7"/>
      <c r="I329" s="7"/>
      <c r="J329" s="7"/>
      <c r="K329" s="6"/>
      <c r="L329" s="8"/>
      <c r="M329" s="7"/>
      <c r="N329" s="6"/>
      <c r="O329" s="6"/>
      <c r="P329" s="6"/>
      <c r="Q329" s="8"/>
      <c r="R329" s="7"/>
      <c r="S329" s="7"/>
      <c r="T329" s="6"/>
      <c r="U329" s="6"/>
      <c r="V329" s="6"/>
      <c r="W329" s="6"/>
      <c r="X329" s="6"/>
      <c r="Y329" s="6"/>
      <c r="Z329" s="6"/>
      <c r="AA329" s="8"/>
      <c r="AB329" s="7"/>
      <c r="AC329" s="7"/>
      <c r="AD329" s="6"/>
      <c r="AE329" s="6"/>
      <c r="AF329" s="6"/>
      <c r="AG329" s="6"/>
      <c r="AH329" s="6"/>
      <c r="AI329" s="7" t="str">
        <f>IF(F329="","",F329+IF(G329="",0,VLOOKUP(G329,RarityBackground!$E$7:$F$9,2,0)))</f>
        <v/>
      </c>
      <c r="AJ329" s="5" t="str">
        <f>IF(H329="","",F329+IF(H329=1,RarityBackground!$F$1,IF(H329=2,RarityBackground!$F$1*3,IF(H329=3,RarityBackground!$F$1*6,"Error"))))</f>
        <v/>
      </c>
      <c r="AK329" s="5" t="str">
        <f>IF(I329="","",IF(I329=1,RarityBackground!$F$2,IF(I329=2,RarityBackground!$F$2*3,IF(I329=3,RarityBackground!$F$2*6,"Error"))))</f>
        <v/>
      </c>
      <c r="AL329" s="5" t="str">
        <f>IF(J329="","",ROUNDUP(RarityBackground!$F$6*VLOOKUP(J329, RarityBackground!$A$18:$B$27,2,0),-1))</f>
        <v/>
      </c>
      <c r="AM329" s="5" t="str">
        <f>IF(K329="","",IF(K329="N","",IF(K329="Y",ROUNDUP(RarityBackground!$F$6,-1),"")))</f>
        <v/>
      </c>
      <c r="AN329" s="5" t="str">
        <f>IF(L329="","",IF(L329=1,RarityBackground!$D$1,IF(L329=2,RarityBackground!$D$1*3,IF(L329=3,RarityBackground!$D$1*6,"Error"))))</f>
        <v/>
      </c>
      <c r="AO329" s="5" t="str">
        <f>IF(M329="","",VLOOKUP(M329,RarityBackground!$A$7:$B$17,2,0))</f>
        <v/>
      </c>
      <c r="AP329" s="5" t="str">
        <f>IF(N329="","",IF(N329="Y",AO329*RarityBackground!$F$5,IF(N329="N",AO329*(IF(RarityBackground!$F$3+(O329-1)&gt;10,10,RarityBackground!$F$3+(O329-1)))))-AO329)</f>
        <v/>
      </c>
      <c r="AQ329" s="5" t="str">
        <f t="shared" si="1"/>
        <v/>
      </c>
      <c r="AR329" s="5" t="str">
        <f>IF(Q329="","",Q329*RarityBackground!$D$5)</f>
        <v/>
      </c>
      <c r="AS329" s="5" t="str">
        <f>IF(R329="","",VLOOKUP(R329&amp;"Save1Minute", RarityBackground!$C$6:$D$20,2,0))</f>
        <v/>
      </c>
      <c r="AT329" s="5" t="str">
        <f>IF(S329="","",IF(T329="Y",ROUNDUP(S329*RarityBackground!$D$4,0),IF(T329="N",ROUNDUP(S329*RarityBackground!$D$3,0))))</f>
        <v/>
      </c>
      <c r="AU329" s="5" t="str">
        <f>IF(U329="","",IF(V329="Y",((RarityBackground!$D$4*U329)*(RarityBackground!$F$3+W329)),((RarityBackground!$D$3*U329)*(RarityBackground!$F$3+W329))))</f>
        <v/>
      </c>
      <c r="AV329" s="5" t="str">
        <f>IF(X329="","",IF(Y329="Y",(RarityBackground!$D$4*X329)*IF(Z329="Y",RarityBackground!$F$9,RarityBackground!$F$10),(RarityBackground!$D$3*X329)*IF(Z329="Y",RarityBackground!$F$9,RarityBackground!$F$10)))</f>
        <v/>
      </c>
      <c r="AW329" s="5" t="str">
        <f>IF(AA329="","",AA329*RarityBackground!$D$2)</f>
        <v/>
      </c>
      <c r="AX329" s="5" t="str">
        <f t="shared" si="2"/>
        <v/>
      </c>
      <c r="AY329" s="5" t="str">
        <f>IF(AC329="","",VLOOKUP(AC329,RarityBackground!$A$7:$B$17,2,0))</f>
        <v/>
      </c>
      <c r="AZ329" s="5" t="str">
        <f>IF(AD329="","",IF(AD329="Y",AY329*RarityBackground!$F$5,IF(AD329="N",AY329*(IF(RarityBackground!$F$3+(AE329-1)&gt;10,10,RarityBackground!$F$3+(AE329-1)))))-AY329)</f>
        <v/>
      </c>
      <c r="BA329" s="5" t="str">
        <f>IF(AF329="","",VLOOKUP(AF329,RarityBackground!$A$7:$B$17,2,0))</f>
        <v/>
      </c>
      <c r="BB329" s="5" t="str">
        <f>IF(AG329="","",IF(AG329="Y",BA329*RarityBackground!$F$5,IF(AG329="N",BA329*(IF(RarityBackground!$F$3+(AH329-1)&gt;10,10,RarityBackground!$F$3+(AH329-1)))))-BA329)</f>
        <v/>
      </c>
    </row>
    <row r="330" ht="15.75" customHeight="1">
      <c r="C330" s="6"/>
      <c r="D330" s="5" t="str">
        <f>IF(A330="","",ROUNDUP(SUM(AI330:BB330)*VLOOKUP(B330,RarityBackground!$A$1:$B$6,2,)*IF(C330="Yes",1,1.1),0))</f>
        <v/>
      </c>
      <c r="F330" s="7"/>
      <c r="I330" s="7"/>
      <c r="J330" s="7"/>
      <c r="K330" s="6"/>
      <c r="L330" s="8"/>
      <c r="M330" s="7"/>
      <c r="N330" s="6"/>
      <c r="O330" s="6"/>
      <c r="P330" s="6"/>
      <c r="Q330" s="8"/>
      <c r="R330" s="7"/>
      <c r="S330" s="7"/>
      <c r="T330" s="6"/>
      <c r="U330" s="6"/>
      <c r="V330" s="6"/>
      <c r="W330" s="6"/>
      <c r="X330" s="6"/>
      <c r="Y330" s="6"/>
      <c r="Z330" s="6"/>
      <c r="AA330" s="8"/>
      <c r="AB330" s="7"/>
      <c r="AC330" s="7"/>
      <c r="AD330" s="6"/>
      <c r="AE330" s="6"/>
      <c r="AF330" s="6"/>
      <c r="AG330" s="6"/>
      <c r="AH330" s="6"/>
      <c r="AI330" s="7" t="str">
        <f>IF(F330="","",F330+IF(G330="",0,VLOOKUP(G330,RarityBackground!$E$7:$F$9,2,0)))</f>
        <v/>
      </c>
      <c r="AJ330" s="5" t="str">
        <f>IF(H330="","",F330+IF(H330=1,RarityBackground!$F$1,IF(H330=2,RarityBackground!$F$1*3,IF(H330=3,RarityBackground!$F$1*6,"Error"))))</f>
        <v/>
      </c>
      <c r="AK330" s="5" t="str">
        <f>IF(I330="","",IF(I330=1,RarityBackground!$F$2,IF(I330=2,RarityBackground!$F$2*3,IF(I330=3,RarityBackground!$F$2*6,"Error"))))</f>
        <v/>
      </c>
      <c r="AL330" s="5" t="str">
        <f>IF(J330="","",ROUNDUP(RarityBackground!$F$6*VLOOKUP(J330, RarityBackground!$A$18:$B$27,2,0),-1))</f>
        <v/>
      </c>
      <c r="AM330" s="5" t="str">
        <f>IF(K330="","",IF(K330="N","",IF(K330="Y",ROUNDUP(RarityBackground!$F$6,-1),"")))</f>
        <v/>
      </c>
      <c r="AN330" s="5" t="str">
        <f>IF(L330="","",IF(L330=1,RarityBackground!$D$1,IF(L330=2,RarityBackground!$D$1*3,IF(L330=3,RarityBackground!$D$1*6,"Error"))))</f>
        <v/>
      </c>
      <c r="AO330" s="5" t="str">
        <f>IF(M330="","",VLOOKUP(M330,RarityBackground!$A$7:$B$17,2,0))</f>
        <v/>
      </c>
      <c r="AP330" s="5" t="str">
        <f>IF(N330="","",IF(N330="Y",AO330*RarityBackground!$F$5,IF(N330="N",AO330*(IF(RarityBackground!$F$3+(O330-1)&gt;10,10,RarityBackground!$F$3+(O330-1)))))-AO330)</f>
        <v/>
      </c>
      <c r="AQ330" s="5" t="str">
        <f t="shared" si="1"/>
        <v/>
      </c>
      <c r="AR330" s="5" t="str">
        <f>IF(Q330="","",Q330*RarityBackground!$D$5)</f>
        <v/>
      </c>
      <c r="AS330" s="5" t="str">
        <f>IF(R330="","",VLOOKUP(R330&amp;"Save1Minute", RarityBackground!$C$6:$D$20,2,0))</f>
        <v/>
      </c>
      <c r="AT330" s="5" t="str">
        <f>IF(S330="","",IF(T330="Y",ROUNDUP(S330*RarityBackground!$D$4,0),IF(T330="N",ROUNDUP(S330*RarityBackground!$D$3,0))))</f>
        <v/>
      </c>
      <c r="AU330" s="5" t="str">
        <f>IF(U330="","",IF(V330="Y",((RarityBackground!$D$4*U330)*(RarityBackground!$F$3+W330)),((RarityBackground!$D$3*U330)*(RarityBackground!$F$3+W330))))</f>
        <v/>
      </c>
      <c r="AV330" s="5" t="str">
        <f>IF(X330="","",IF(Y330="Y",(RarityBackground!$D$4*X330)*IF(Z330="Y",RarityBackground!$F$9,RarityBackground!$F$10),(RarityBackground!$D$3*X330)*IF(Z330="Y",RarityBackground!$F$9,RarityBackground!$F$10)))</f>
        <v/>
      </c>
      <c r="AW330" s="5" t="str">
        <f>IF(AA330="","",AA330*RarityBackground!$D$2)</f>
        <v/>
      </c>
      <c r="AX330" s="5" t="str">
        <f t="shared" si="2"/>
        <v/>
      </c>
      <c r="AY330" s="5" t="str">
        <f>IF(AC330="","",VLOOKUP(AC330,RarityBackground!$A$7:$B$17,2,0))</f>
        <v/>
      </c>
      <c r="AZ330" s="5" t="str">
        <f>IF(AD330="","",IF(AD330="Y",AY330*RarityBackground!$F$5,IF(AD330="N",AY330*(IF(RarityBackground!$F$3+(AE330-1)&gt;10,10,RarityBackground!$F$3+(AE330-1)))))-AY330)</f>
        <v/>
      </c>
      <c r="BA330" s="5" t="str">
        <f>IF(AF330="","",VLOOKUP(AF330,RarityBackground!$A$7:$B$17,2,0))</f>
        <v/>
      </c>
      <c r="BB330" s="5" t="str">
        <f>IF(AG330="","",IF(AG330="Y",BA330*RarityBackground!$F$5,IF(AG330="N",BA330*(IF(RarityBackground!$F$3+(AH330-1)&gt;10,10,RarityBackground!$F$3+(AH330-1)))))-BA330)</f>
        <v/>
      </c>
    </row>
    <row r="331" ht="15.75" customHeight="1">
      <c r="C331" s="6"/>
      <c r="D331" s="5" t="str">
        <f>IF(A331="","",ROUNDUP(SUM(AI331:BB331)*VLOOKUP(B331,RarityBackground!$A$1:$B$6,2,)*IF(C331="Yes",1,1.1),0))</f>
        <v/>
      </c>
      <c r="F331" s="7"/>
      <c r="I331" s="7"/>
      <c r="J331" s="7"/>
      <c r="K331" s="6"/>
      <c r="L331" s="8"/>
      <c r="M331" s="7"/>
      <c r="N331" s="6"/>
      <c r="O331" s="6"/>
      <c r="P331" s="6"/>
      <c r="Q331" s="8"/>
      <c r="R331" s="7"/>
      <c r="S331" s="7"/>
      <c r="T331" s="6"/>
      <c r="U331" s="6"/>
      <c r="V331" s="6"/>
      <c r="W331" s="6"/>
      <c r="X331" s="6"/>
      <c r="Y331" s="6"/>
      <c r="Z331" s="6"/>
      <c r="AA331" s="8"/>
      <c r="AB331" s="7"/>
      <c r="AC331" s="7"/>
      <c r="AD331" s="6"/>
      <c r="AE331" s="6"/>
      <c r="AF331" s="6"/>
      <c r="AG331" s="6"/>
      <c r="AH331" s="6"/>
      <c r="AI331" s="7" t="str">
        <f>IF(F331="","",F331+IF(G331="",0,VLOOKUP(G331,RarityBackground!$E$7:$F$9,2,0)))</f>
        <v/>
      </c>
      <c r="AJ331" s="5" t="str">
        <f>IF(H331="","",F331+IF(H331=1,RarityBackground!$F$1,IF(H331=2,RarityBackground!$F$1*3,IF(H331=3,RarityBackground!$F$1*6,"Error"))))</f>
        <v/>
      </c>
      <c r="AK331" s="5" t="str">
        <f>IF(I331="","",IF(I331=1,RarityBackground!$F$2,IF(I331=2,RarityBackground!$F$2*3,IF(I331=3,RarityBackground!$F$2*6,"Error"))))</f>
        <v/>
      </c>
      <c r="AL331" s="5" t="str">
        <f>IF(J331="","",ROUNDUP(RarityBackground!$F$6*VLOOKUP(J331, RarityBackground!$A$18:$B$27,2,0),-1))</f>
        <v/>
      </c>
      <c r="AM331" s="5" t="str">
        <f>IF(K331="","",IF(K331="N","",IF(K331="Y",ROUNDUP(RarityBackground!$F$6,-1),"")))</f>
        <v/>
      </c>
      <c r="AN331" s="5" t="str">
        <f>IF(L331="","",IF(L331=1,RarityBackground!$D$1,IF(L331=2,RarityBackground!$D$1*3,IF(L331=3,RarityBackground!$D$1*6,"Error"))))</f>
        <v/>
      </c>
      <c r="AO331" s="5" t="str">
        <f>IF(M331="","",VLOOKUP(M331,RarityBackground!$A$7:$B$17,2,0))</f>
        <v/>
      </c>
      <c r="AP331" s="5" t="str">
        <f>IF(N331="","",IF(N331="Y",AO331*RarityBackground!$F$5,IF(N331="N",AO331*(IF(RarityBackground!$F$3+(O331-1)&gt;10,10,RarityBackground!$F$3+(O331-1)))))-AO331)</f>
        <v/>
      </c>
      <c r="AQ331" s="5" t="str">
        <f t="shared" si="1"/>
        <v/>
      </c>
      <c r="AR331" s="5" t="str">
        <f>IF(Q331="","",Q331*RarityBackground!$D$5)</f>
        <v/>
      </c>
      <c r="AS331" s="5" t="str">
        <f>IF(R331="","",VLOOKUP(R331&amp;"Save1Minute", RarityBackground!$C$6:$D$20,2,0))</f>
        <v/>
      </c>
      <c r="AT331" s="5" t="str">
        <f>IF(S331="","",IF(T331="Y",ROUNDUP(S331*RarityBackground!$D$4,0),IF(T331="N",ROUNDUP(S331*RarityBackground!$D$3,0))))</f>
        <v/>
      </c>
      <c r="AU331" s="5" t="str">
        <f>IF(U331="","",IF(V331="Y",((RarityBackground!$D$4*U331)*(RarityBackground!$F$3+W331)),((RarityBackground!$D$3*U331)*(RarityBackground!$F$3+W331))))</f>
        <v/>
      </c>
      <c r="AV331" s="5" t="str">
        <f>IF(X331="","",IF(Y331="Y",(RarityBackground!$D$4*X331)*IF(Z331="Y",RarityBackground!$F$9,RarityBackground!$F$10),(RarityBackground!$D$3*X331)*IF(Z331="Y",RarityBackground!$F$9,RarityBackground!$F$10)))</f>
        <v/>
      </c>
      <c r="AW331" s="5" t="str">
        <f>IF(AA331="","",AA331*RarityBackground!$D$2)</f>
        <v/>
      </c>
      <c r="AX331" s="5" t="str">
        <f t="shared" si="2"/>
        <v/>
      </c>
      <c r="AY331" s="5" t="str">
        <f>IF(AC331="","",VLOOKUP(AC331,RarityBackground!$A$7:$B$17,2,0))</f>
        <v/>
      </c>
      <c r="AZ331" s="5" t="str">
        <f>IF(AD331="","",IF(AD331="Y",AY331*RarityBackground!$F$5,IF(AD331="N",AY331*(IF(RarityBackground!$F$3+(AE331-1)&gt;10,10,RarityBackground!$F$3+(AE331-1)))))-AY331)</f>
        <v/>
      </c>
      <c r="BA331" s="5" t="str">
        <f>IF(AF331="","",VLOOKUP(AF331,RarityBackground!$A$7:$B$17,2,0))</f>
        <v/>
      </c>
      <c r="BB331" s="5" t="str">
        <f>IF(AG331="","",IF(AG331="Y",BA331*RarityBackground!$F$5,IF(AG331="N",BA331*(IF(RarityBackground!$F$3+(AH331-1)&gt;10,10,RarityBackground!$F$3+(AH331-1)))))-BA331)</f>
        <v/>
      </c>
    </row>
    <row r="332" ht="15.75" customHeight="1">
      <c r="C332" s="6"/>
      <c r="D332" s="5" t="str">
        <f>IF(A332="","",ROUNDUP(SUM(AI332:BB332)*VLOOKUP(B332,RarityBackground!$A$1:$B$6,2,)*IF(C332="Yes",1,1.1),0))</f>
        <v/>
      </c>
      <c r="F332" s="7"/>
      <c r="I332" s="7"/>
      <c r="J332" s="7"/>
      <c r="K332" s="6"/>
      <c r="L332" s="8"/>
      <c r="M332" s="7"/>
      <c r="N332" s="6"/>
      <c r="O332" s="6"/>
      <c r="P332" s="6"/>
      <c r="Q332" s="8"/>
      <c r="R332" s="7"/>
      <c r="S332" s="7"/>
      <c r="T332" s="6"/>
      <c r="U332" s="6"/>
      <c r="V332" s="6"/>
      <c r="W332" s="6"/>
      <c r="X332" s="6"/>
      <c r="Y332" s="6"/>
      <c r="Z332" s="6"/>
      <c r="AA332" s="8"/>
      <c r="AB332" s="7"/>
      <c r="AC332" s="7"/>
      <c r="AD332" s="6"/>
      <c r="AE332" s="6"/>
      <c r="AF332" s="6"/>
      <c r="AG332" s="6"/>
      <c r="AH332" s="6"/>
      <c r="AI332" s="7" t="str">
        <f>IF(F332="","",F332+IF(G332="",0,VLOOKUP(G332,RarityBackground!$E$7:$F$9,2,0)))</f>
        <v/>
      </c>
      <c r="AJ332" s="5" t="str">
        <f>IF(H332="","",F332+IF(H332=1,RarityBackground!$F$1,IF(H332=2,RarityBackground!$F$1*3,IF(H332=3,RarityBackground!$F$1*6,"Error"))))</f>
        <v/>
      </c>
      <c r="AK332" s="5" t="str">
        <f>IF(I332="","",IF(I332=1,RarityBackground!$F$2,IF(I332=2,RarityBackground!$F$2*3,IF(I332=3,RarityBackground!$F$2*6,"Error"))))</f>
        <v/>
      </c>
      <c r="AL332" s="5" t="str">
        <f>IF(J332="","",ROUNDUP(RarityBackground!$F$6*VLOOKUP(J332, RarityBackground!$A$18:$B$27,2,0),-1))</f>
        <v/>
      </c>
      <c r="AM332" s="5" t="str">
        <f>IF(K332="","",IF(K332="N","",IF(K332="Y",ROUNDUP(RarityBackground!$F$6,-1),"")))</f>
        <v/>
      </c>
      <c r="AN332" s="5" t="str">
        <f>IF(L332="","",IF(L332=1,RarityBackground!$D$1,IF(L332=2,RarityBackground!$D$1*3,IF(L332=3,RarityBackground!$D$1*6,"Error"))))</f>
        <v/>
      </c>
      <c r="AO332" s="5" t="str">
        <f>IF(M332="","",VLOOKUP(M332,RarityBackground!$A$7:$B$17,2,0))</f>
        <v/>
      </c>
      <c r="AP332" s="5" t="str">
        <f>IF(N332="","",IF(N332="Y",AO332*RarityBackground!$F$5,IF(N332="N",AO332*(IF(RarityBackground!$F$3+(O332-1)&gt;10,10,RarityBackground!$F$3+(O332-1)))))-AO332)</f>
        <v/>
      </c>
      <c r="AQ332" s="5" t="str">
        <f t="shared" si="1"/>
        <v/>
      </c>
      <c r="AR332" s="5" t="str">
        <f>IF(Q332="","",Q332*RarityBackground!$D$5)</f>
        <v/>
      </c>
      <c r="AS332" s="5" t="str">
        <f>IF(R332="","",VLOOKUP(R332&amp;"Save1Minute", RarityBackground!$C$6:$D$20,2,0))</f>
        <v/>
      </c>
      <c r="AT332" s="5" t="str">
        <f>IF(S332="","",IF(T332="Y",ROUNDUP(S332*RarityBackground!$D$4,0),IF(T332="N",ROUNDUP(S332*RarityBackground!$D$3,0))))</f>
        <v/>
      </c>
      <c r="AU332" s="5" t="str">
        <f>IF(U332="","",IF(V332="Y",((RarityBackground!$D$4*U332)*(RarityBackground!$F$3+W332)),((RarityBackground!$D$3*U332)*(RarityBackground!$F$3+W332))))</f>
        <v/>
      </c>
      <c r="AV332" s="5" t="str">
        <f>IF(X332="","",IF(Y332="Y",(RarityBackground!$D$4*X332)*IF(Z332="Y",RarityBackground!$F$9,RarityBackground!$F$10),(RarityBackground!$D$3*X332)*IF(Z332="Y",RarityBackground!$F$9,RarityBackground!$F$10)))</f>
        <v/>
      </c>
      <c r="AW332" s="5" t="str">
        <f>IF(AA332="","",AA332*RarityBackground!$D$2)</f>
        <v/>
      </c>
      <c r="AX332" s="5" t="str">
        <f t="shared" si="2"/>
        <v/>
      </c>
      <c r="AY332" s="5" t="str">
        <f>IF(AC332="","",VLOOKUP(AC332,RarityBackground!$A$7:$B$17,2,0))</f>
        <v/>
      </c>
      <c r="AZ332" s="5" t="str">
        <f>IF(AD332="","",IF(AD332="Y",AY332*RarityBackground!$F$5,IF(AD332="N",AY332*(IF(RarityBackground!$F$3+(AE332-1)&gt;10,10,RarityBackground!$F$3+(AE332-1)))))-AY332)</f>
        <v/>
      </c>
      <c r="BA332" s="5" t="str">
        <f>IF(AF332="","",VLOOKUP(AF332,RarityBackground!$A$7:$B$17,2,0))</f>
        <v/>
      </c>
      <c r="BB332" s="5" t="str">
        <f>IF(AG332="","",IF(AG332="Y",BA332*RarityBackground!$F$5,IF(AG332="N",BA332*(IF(RarityBackground!$F$3+(AH332-1)&gt;10,10,RarityBackground!$F$3+(AH332-1)))))-BA332)</f>
        <v/>
      </c>
    </row>
    <row r="333" ht="15.75" customHeight="1">
      <c r="C333" s="6"/>
      <c r="D333" s="5" t="str">
        <f>IF(A333="","",ROUNDUP(SUM(AI333:BB333)*VLOOKUP(B333,RarityBackground!$A$1:$B$6,2,)*IF(C333="Yes",1,1.1),0))</f>
        <v/>
      </c>
      <c r="F333" s="7"/>
      <c r="I333" s="7"/>
      <c r="J333" s="7"/>
      <c r="K333" s="6"/>
      <c r="L333" s="8"/>
      <c r="M333" s="7"/>
      <c r="N333" s="6"/>
      <c r="O333" s="6"/>
      <c r="P333" s="6"/>
      <c r="Q333" s="8"/>
      <c r="R333" s="7"/>
      <c r="S333" s="7"/>
      <c r="T333" s="6"/>
      <c r="U333" s="6"/>
      <c r="V333" s="6"/>
      <c r="W333" s="6"/>
      <c r="X333" s="6"/>
      <c r="Y333" s="6"/>
      <c r="Z333" s="6"/>
      <c r="AA333" s="8"/>
      <c r="AB333" s="7"/>
      <c r="AC333" s="7"/>
      <c r="AD333" s="6"/>
      <c r="AE333" s="6"/>
      <c r="AF333" s="6"/>
      <c r="AG333" s="6"/>
      <c r="AH333" s="6"/>
      <c r="AI333" s="7" t="str">
        <f>IF(F333="","",F333+IF(G333="",0,VLOOKUP(G333,RarityBackground!$E$7:$F$9,2,0)))</f>
        <v/>
      </c>
      <c r="AJ333" s="5" t="str">
        <f>IF(H333="","",F333+IF(H333=1,RarityBackground!$F$1,IF(H333=2,RarityBackground!$F$1*3,IF(H333=3,RarityBackground!$F$1*6,"Error"))))</f>
        <v/>
      </c>
      <c r="AK333" s="5" t="str">
        <f>IF(I333="","",IF(I333=1,RarityBackground!$F$2,IF(I333=2,RarityBackground!$F$2*3,IF(I333=3,RarityBackground!$F$2*6,"Error"))))</f>
        <v/>
      </c>
      <c r="AL333" s="5" t="str">
        <f>IF(J333="","",ROUNDUP(RarityBackground!$F$6*VLOOKUP(J333, RarityBackground!$A$18:$B$27,2,0),-1))</f>
        <v/>
      </c>
      <c r="AM333" s="5" t="str">
        <f>IF(K333="","",IF(K333="N","",IF(K333="Y",ROUNDUP(RarityBackground!$F$6,-1),"")))</f>
        <v/>
      </c>
      <c r="AN333" s="5" t="str">
        <f>IF(L333="","",IF(L333=1,RarityBackground!$D$1,IF(L333=2,RarityBackground!$D$1*3,IF(L333=3,RarityBackground!$D$1*6,"Error"))))</f>
        <v/>
      </c>
      <c r="AO333" s="5" t="str">
        <f>IF(M333="","",VLOOKUP(M333,RarityBackground!$A$7:$B$17,2,0))</f>
        <v/>
      </c>
      <c r="AP333" s="5" t="str">
        <f>IF(N333="","",IF(N333="Y",AO333*RarityBackground!$F$5,IF(N333="N",AO333*(IF(RarityBackground!$F$3+(O333-1)&gt;10,10,RarityBackground!$F$3+(O333-1)))))-AO333)</f>
        <v/>
      </c>
      <c r="AQ333" s="5" t="str">
        <f t="shared" si="1"/>
        <v/>
      </c>
      <c r="AR333" s="5" t="str">
        <f>IF(Q333="","",Q333*RarityBackground!$D$5)</f>
        <v/>
      </c>
      <c r="AS333" s="5" t="str">
        <f>IF(R333="","",VLOOKUP(R333&amp;"Save1Minute", RarityBackground!$C$6:$D$20,2,0))</f>
        <v/>
      </c>
      <c r="AT333" s="5" t="str">
        <f>IF(S333="","",IF(T333="Y",ROUNDUP(S333*RarityBackground!$D$4,0),IF(T333="N",ROUNDUP(S333*RarityBackground!$D$3,0))))</f>
        <v/>
      </c>
      <c r="AU333" s="5" t="str">
        <f>IF(U333="","",IF(V333="Y",((RarityBackground!$D$4*U333)*(RarityBackground!$F$3+W333)),((RarityBackground!$D$3*U333)*(RarityBackground!$F$3+W333))))</f>
        <v/>
      </c>
      <c r="AV333" s="5" t="str">
        <f>IF(X333="","",IF(Y333="Y",(RarityBackground!$D$4*X333)*IF(Z333="Y",RarityBackground!$F$9,RarityBackground!$F$10),(RarityBackground!$D$3*X333)*IF(Z333="Y",RarityBackground!$F$9,RarityBackground!$F$10)))</f>
        <v/>
      </c>
      <c r="AW333" s="5" t="str">
        <f>IF(AA333="","",AA333*RarityBackground!$D$2)</f>
        <v/>
      </c>
      <c r="AX333" s="5" t="str">
        <f t="shared" si="2"/>
        <v/>
      </c>
      <c r="AY333" s="5" t="str">
        <f>IF(AC333="","",VLOOKUP(AC333,RarityBackground!$A$7:$B$17,2,0))</f>
        <v/>
      </c>
      <c r="AZ333" s="5" t="str">
        <f>IF(AD333="","",IF(AD333="Y",AY333*RarityBackground!$F$5,IF(AD333="N",AY333*(IF(RarityBackground!$F$3+(AE333-1)&gt;10,10,RarityBackground!$F$3+(AE333-1)))))-AY333)</f>
        <v/>
      </c>
      <c r="BA333" s="5" t="str">
        <f>IF(AF333="","",VLOOKUP(AF333,RarityBackground!$A$7:$B$17,2,0))</f>
        <v/>
      </c>
      <c r="BB333" s="5" t="str">
        <f>IF(AG333="","",IF(AG333="Y",BA333*RarityBackground!$F$5,IF(AG333="N",BA333*(IF(RarityBackground!$F$3+(AH333-1)&gt;10,10,RarityBackground!$F$3+(AH333-1)))))-BA333)</f>
        <v/>
      </c>
    </row>
    <row r="334" ht="15.75" customHeight="1">
      <c r="C334" s="6"/>
      <c r="D334" s="5" t="str">
        <f>IF(A334="","",ROUNDUP(SUM(AI334:BB334)*VLOOKUP(B334,RarityBackground!$A$1:$B$6,2,)*IF(C334="Yes",1,1.1),0))</f>
        <v/>
      </c>
      <c r="F334" s="7"/>
      <c r="I334" s="7"/>
      <c r="J334" s="7"/>
      <c r="K334" s="6"/>
      <c r="L334" s="8"/>
      <c r="M334" s="7"/>
      <c r="N334" s="6"/>
      <c r="O334" s="6"/>
      <c r="P334" s="6"/>
      <c r="Q334" s="8"/>
      <c r="R334" s="7"/>
      <c r="S334" s="7"/>
      <c r="T334" s="6"/>
      <c r="U334" s="6"/>
      <c r="V334" s="6"/>
      <c r="W334" s="6"/>
      <c r="X334" s="6"/>
      <c r="Y334" s="6"/>
      <c r="Z334" s="6"/>
      <c r="AA334" s="8"/>
      <c r="AB334" s="7"/>
      <c r="AC334" s="7"/>
      <c r="AD334" s="6"/>
      <c r="AE334" s="6"/>
      <c r="AF334" s="6"/>
      <c r="AG334" s="6"/>
      <c r="AH334" s="6"/>
      <c r="AI334" s="7" t="str">
        <f>IF(F334="","",F334+IF(G334="",0,VLOOKUP(G334,RarityBackground!$E$7:$F$9,2,0)))</f>
        <v/>
      </c>
      <c r="AJ334" s="5" t="str">
        <f>IF(H334="","",F334+IF(H334=1,RarityBackground!$F$1,IF(H334=2,RarityBackground!$F$1*3,IF(H334=3,RarityBackground!$F$1*6,"Error"))))</f>
        <v/>
      </c>
      <c r="AK334" s="5" t="str">
        <f>IF(I334="","",IF(I334=1,RarityBackground!$F$2,IF(I334=2,RarityBackground!$F$2*3,IF(I334=3,RarityBackground!$F$2*6,"Error"))))</f>
        <v/>
      </c>
      <c r="AL334" s="5" t="str">
        <f>IF(J334="","",ROUNDUP(RarityBackground!$F$6*VLOOKUP(J334, RarityBackground!$A$18:$B$27,2,0),-1))</f>
        <v/>
      </c>
      <c r="AM334" s="5" t="str">
        <f>IF(K334="","",IF(K334="N","",IF(K334="Y",ROUNDUP(RarityBackground!$F$6,-1),"")))</f>
        <v/>
      </c>
      <c r="AN334" s="5" t="str">
        <f>IF(L334="","",IF(L334=1,RarityBackground!$D$1,IF(L334=2,RarityBackground!$D$1*3,IF(L334=3,RarityBackground!$D$1*6,"Error"))))</f>
        <v/>
      </c>
      <c r="AO334" s="5" t="str">
        <f>IF(M334="","",VLOOKUP(M334,RarityBackground!$A$7:$B$17,2,0))</f>
        <v/>
      </c>
      <c r="AP334" s="5" t="str">
        <f>IF(N334="","",IF(N334="Y",AO334*RarityBackground!$F$5,IF(N334="N",AO334*(IF(RarityBackground!$F$3+(O334-1)&gt;10,10,RarityBackground!$F$3+(O334-1)))))-AO334)</f>
        <v/>
      </c>
      <c r="AQ334" s="5" t="str">
        <f t="shared" si="1"/>
        <v/>
      </c>
      <c r="AR334" s="5" t="str">
        <f>IF(Q334="","",Q334*RarityBackground!$D$5)</f>
        <v/>
      </c>
      <c r="AS334" s="5" t="str">
        <f>IF(R334="","",VLOOKUP(R334&amp;"Save1Minute", RarityBackground!$C$6:$D$20,2,0))</f>
        <v/>
      </c>
      <c r="AT334" s="5" t="str">
        <f>IF(S334="","",IF(T334="Y",ROUNDUP(S334*RarityBackground!$D$4,0),IF(T334="N",ROUNDUP(S334*RarityBackground!$D$3,0))))</f>
        <v/>
      </c>
      <c r="AU334" s="5" t="str">
        <f>IF(U334="","",IF(V334="Y",((RarityBackground!$D$4*U334)*(RarityBackground!$F$3+W334)),((RarityBackground!$D$3*U334)*(RarityBackground!$F$3+W334))))</f>
        <v/>
      </c>
      <c r="AV334" s="5" t="str">
        <f>IF(X334="","",IF(Y334="Y",(RarityBackground!$D$4*X334)*IF(Z334="Y",RarityBackground!$F$9,RarityBackground!$F$10),(RarityBackground!$D$3*X334)*IF(Z334="Y",RarityBackground!$F$9,RarityBackground!$F$10)))</f>
        <v/>
      </c>
      <c r="AW334" s="5" t="str">
        <f>IF(AA334="","",AA334*RarityBackground!$D$2)</f>
        <v/>
      </c>
      <c r="AX334" s="5" t="str">
        <f t="shared" si="2"/>
        <v/>
      </c>
      <c r="AY334" s="5" t="str">
        <f>IF(AC334="","",VLOOKUP(AC334,RarityBackground!$A$7:$B$17,2,0))</f>
        <v/>
      </c>
      <c r="AZ334" s="5" t="str">
        <f>IF(AD334="","",IF(AD334="Y",AY334*RarityBackground!$F$5,IF(AD334="N",AY334*(IF(RarityBackground!$F$3+(AE334-1)&gt;10,10,RarityBackground!$F$3+(AE334-1)))))-AY334)</f>
        <v/>
      </c>
      <c r="BA334" s="5" t="str">
        <f>IF(AF334="","",VLOOKUP(AF334,RarityBackground!$A$7:$B$17,2,0))</f>
        <v/>
      </c>
      <c r="BB334" s="5" t="str">
        <f>IF(AG334="","",IF(AG334="Y",BA334*RarityBackground!$F$5,IF(AG334="N",BA334*(IF(RarityBackground!$F$3+(AH334-1)&gt;10,10,RarityBackground!$F$3+(AH334-1)))))-BA334)</f>
        <v/>
      </c>
    </row>
    <row r="335" ht="15.75" customHeight="1">
      <c r="C335" s="6"/>
      <c r="D335" s="5" t="str">
        <f>IF(A335="","",ROUNDUP(SUM(AI335:BB335)*VLOOKUP(B335,RarityBackground!$A$1:$B$6,2,)*IF(C335="Yes",1,1.1),0))</f>
        <v/>
      </c>
      <c r="F335" s="7"/>
      <c r="I335" s="7"/>
      <c r="J335" s="7"/>
      <c r="K335" s="6"/>
      <c r="L335" s="8"/>
      <c r="M335" s="7"/>
      <c r="N335" s="6"/>
      <c r="O335" s="6"/>
      <c r="P335" s="6"/>
      <c r="Q335" s="8"/>
      <c r="R335" s="7"/>
      <c r="S335" s="7"/>
      <c r="T335" s="6"/>
      <c r="U335" s="6"/>
      <c r="V335" s="6"/>
      <c r="W335" s="6"/>
      <c r="X335" s="6"/>
      <c r="Y335" s="6"/>
      <c r="Z335" s="6"/>
      <c r="AA335" s="8"/>
      <c r="AB335" s="7"/>
      <c r="AC335" s="7"/>
      <c r="AD335" s="6"/>
      <c r="AE335" s="6"/>
      <c r="AF335" s="6"/>
      <c r="AG335" s="6"/>
      <c r="AH335" s="6"/>
      <c r="AI335" s="7" t="str">
        <f>IF(F335="","",F335+IF(G335="",0,VLOOKUP(G335,RarityBackground!$E$7:$F$9,2,0)))</f>
        <v/>
      </c>
      <c r="AJ335" s="5" t="str">
        <f>IF(H335="","",F335+IF(H335=1,RarityBackground!$F$1,IF(H335=2,RarityBackground!$F$1*3,IF(H335=3,RarityBackground!$F$1*6,"Error"))))</f>
        <v/>
      </c>
      <c r="AK335" s="5" t="str">
        <f>IF(I335="","",IF(I335=1,RarityBackground!$F$2,IF(I335=2,RarityBackground!$F$2*3,IF(I335=3,RarityBackground!$F$2*6,"Error"))))</f>
        <v/>
      </c>
      <c r="AL335" s="5" t="str">
        <f>IF(J335="","",ROUNDUP(RarityBackground!$F$6*VLOOKUP(J335, RarityBackground!$A$18:$B$27,2,0),-1))</f>
        <v/>
      </c>
      <c r="AM335" s="5" t="str">
        <f>IF(K335="","",IF(K335="N","",IF(K335="Y",ROUNDUP(RarityBackground!$F$6,-1),"")))</f>
        <v/>
      </c>
      <c r="AN335" s="5" t="str">
        <f>IF(L335="","",IF(L335=1,RarityBackground!$D$1,IF(L335=2,RarityBackground!$D$1*3,IF(L335=3,RarityBackground!$D$1*6,"Error"))))</f>
        <v/>
      </c>
      <c r="AO335" s="5" t="str">
        <f>IF(M335="","",VLOOKUP(M335,RarityBackground!$A$7:$B$17,2,0))</f>
        <v/>
      </c>
      <c r="AP335" s="5" t="str">
        <f>IF(N335="","",IF(N335="Y",AO335*RarityBackground!$F$5,IF(N335="N",AO335*(IF(RarityBackground!$F$3+(O335-1)&gt;10,10,RarityBackground!$F$3+(O335-1)))))-AO335)</f>
        <v/>
      </c>
      <c r="AQ335" s="5" t="str">
        <f t="shared" si="1"/>
        <v/>
      </c>
      <c r="AR335" s="5" t="str">
        <f>IF(Q335="","",Q335*RarityBackground!$D$5)</f>
        <v/>
      </c>
      <c r="AS335" s="5" t="str">
        <f>IF(R335="","",VLOOKUP(R335&amp;"Save1Minute", RarityBackground!$C$6:$D$20,2,0))</f>
        <v/>
      </c>
      <c r="AT335" s="5" t="str">
        <f>IF(S335="","",IF(T335="Y",ROUNDUP(S335*RarityBackground!$D$4,0),IF(T335="N",ROUNDUP(S335*RarityBackground!$D$3,0))))</f>
        <v/>
      </c>
      <c r="AU335" s="5" t="str">
        <f>IF(U335="","",IF(V335="Y",((RarityBackground!$D$4*U335)*(RarityBackground!$F$3+W335)),((RarityBackground!$D$3*U335)*(RarityBackground!$F$3+W335))))</f>
        <v/>
      </c>
      <c r="AV335" s="5" t="str">
        <f>IF(X335="","",IF(Y335="Y",(RarityBackground!$D$4*X335)*IF(Z335="Y",RarityBackground!$F$9,RarityBackground!$F$10),(RarityBackground!$D$3*X335)*IF(Z335="Y",RarityBackground!$F$9,RarityBackground!$F$10)))</f>
        <v/>
      </c>
      <c r="AW335" s="5" t="str">
        <f>IF(AA335="","",AA335*RarityBackground!$D$2)</f>
        <v/>
      </c>
      <c r="AX335" s="5" t="str">
        <f t="shared" si="2"/>
        <v/>
      </c>
      <c r="AY335" s="5" t="str">
        <f>IF(AC335="","",VLOOKUP(AC335,RarityBackground!$A$7:$B$17,2,0))</f>
        <v/>
      </c>
      <c r="AZ335" s="5" t="str">
        <f>IF(AD335="","",IF(AD335="Y",AY335*RarityBackground!$F$5,IF(AD335="N",AY335*(IF(RarityBackground!$F$3+(AE335-1)&gt;10,10,RarityBackground!$F$3+(AE335-1)))))-AY335)</f>
        <v/>
      </c>
      <c r="BA335" s="5" t="str">
        <f>IF(AF335="","",VLOOKUP(AF335,RarityBackground!$A$7:$B$17,2,0))</f>
        <v/>
      </c>
      <c r="BB335" s="5" t="str">
        <f>IF(AG335="","",IF(AG335="Y",BA335*RarityBackground!$F$5,IF(AG335="N",BA335*(IF(RarityBackground!$F$3+(AH335-1)&gt;10,10,RarityBackground!$F$3+(AH335-1)))))-BA335)</f>
        <v/>
      </c>
    </row>
    <row r="336" ht="15.75" customHeight="1">
      <c r="C336" s="6"/>
      <c r="D336" s="5" t="str">
        <f>IF(A336="","",ROUNDUP(SUM(AI336:BB336)*VLOOKUP(B336,RarityBackground!$A$1:$B$6,2,)*IF(C336="Yes",1,1.1),0))</f>
        <v/>
      </c>
      <c r="F336" s="7"/>
      <c r="I336" s="7"/>
      <c r="J336" s="7"/>
      <c r="K336" s="6"/>
      <c r="L336" s="8"/>
      <c r="M336" s="7"/>
      <c r="N336" s="6"/>
      <c r="O336" s="6"/>
      <c r="P336" s="6"/>
      <c r="Q336" s="8"/>
      <c r="R336" s="7"/>
      <c r="S336" s="7"/>
      <c r="T336" s="6"/>
      <c r="U336" s="6"/>
      <c r="V336" s="6"/>
      <c r="W336" s="6"/>
      <c r="X336" s="6"/>
      <c r="Y336" s="6"/>
      <c r="Z336" s="6"/>
      <c r="AA336" s="8"/>
      <c r="AB336" s="7"/>
      <c r="AC336" s="7"/>
      <c r="AD336" s="6"/>
      <c r="AE336" s="6"/>
      <c r="AF336" s="6"/>
      <c r="AG336" s="6"/>
      <c r="AH336" s="6"/>
      <c r="AI336" s="7" t="str">
        <f>IF(F336="","",F336+IF(G336="",0,VLOOKUP(G336,RarityBackground!$E$7:$F$9,2,0)))</f>
        <v/>
      </c>
      <c r="AJ336" s="5" t="str">
        <f>IF(H336="","",F336+IF(H336=1,RarityBackground!$F$1,IF(H336=2,RarityBackground!$F$1*3,IF(H336=3,RarityBackground!$F$1*6,"Error"))))</f>
        <v/>
      </c>
      <c r="AK336" s="5" t="str">
        <f>IF(I336="","",IF(I336=1,RarityBackground!$F$2,IF(I336=2,RarityBackground!$F$2*3,IF(I336=3,RarityBackground!$F$2*6,"Error"))))</f>
        <v/>
      </c>
      <c r="AL336" s="5" t="str">
        <f>IF(J336="","",ROUNDUP(RarityBackground!$F$6*VLOOKUP(J336, RarityBackground!$A$18:$B$27,2,0),-1))</f>
        <v/>
      </c>
      <c r="AM336" s="5" t="str">
        <f>IF(K336="","",IF(K336="N","",IF(K336="Y",ROUNDUP(RarityBackground!$F$6,-1),"")))</f>
        <v/>
      </c>
      <c r="AN336" s="5" t="str">
        <f>IF(L336="","",IF(L336=1,RarityBackground!$D$1,IF(L336=2,RarityBackground!$D$1*3,IF(L336=3,RarityBackground!$D$1*6,"Error"))))</f>
        <v/>
      </c>
      <c r="AO336" s="5" t="str">
        <f>IF(M336="","",VLOOKUP(M336,RarityBackground!$A$7:$B$17,2,0))</f>
        <v/>
      </c>
      <c r="AP336" s="5" t="str">
        <f>IF(N336="","",IF(N336="Y",AO336*RarityBackground!$F$5,IF(N336="N",AO336*(IF(RarityBackground!$F$3+(O336-1)&gt;10,10,RarityBackground!$F$3+(O336-1)))))-AO336)</f>
        <v/>
      </c>
      <c r="AQ336" s="5" t="str">
        <f t="shared" si="1"/>
        <v/>
      </c>
      <c r="AR336" s="5" t="str">
        <f>IF(Q336="","",Q336*RarityBackground!$D$5)</f>
        <v/>
      </c>
      <c r="AS336" s="5" t="str">
        <f>IF(R336="","",VLOOKUP(R336&amp;"Save1Minute", RarityBackground!$C$6:$D$20,2,0))</f>
        <v/>
      </c>
      <c r="AT336" s="5" t="str">
        <f>IF(S336="","",IF(T336="Y",ROUNDUP(S336*RarityBackground!$D$4,0),IF(T336="N",ROUNDUP(S336*RarityBackground!$D$3,0))))</f>
        <v/>
      </c>
      <c r="AU336" s="5" t="str">
        <f>IF(U336="","",IF(V336="Y",((RarityBackground!$D$4*U336)*(RarityBackground!$F$3+W336)),((RarityBackground!$D$3*U336)*(RarityBackground!$F$3+W336))))</f>
        <v/>
      </c>
      <c r="AV336" s="5" t="str">
        <f>IF(X336="","",IF(Y336="Y",(RarityBackground!$D$4*X336)*IF(Z336="Y",RarityBackground!$F$9,RarityBackground!$F$10),(RarityBackground!$D$3*X336)*IF(Z336="Y",RarityBackground!$F$9,RarityBackground!$F$10)))</f>
        <v/>
      </c>
      <c r="AW336" s="5" t="str">
        <f>IF(AA336="","",AA336*RarityBackground!$D$2)</f>
        <v/>
      </c>
      <c r="AX336" s="5" t="str">
        <f t="shared" si="2"/>
        <v/>
      </c>
      <c r="AY336" s="5" t="str">
        <f>IF(AC336="","",VLOOKUP(AC336,RarityBackground!$A$7:$B$17,2,0))</f>
        <v/>
      </c>
      <c r="AZ336" s="5" t="str">
        <f>IF(AD336="","",IF(AD336="Y",AY336*RarityBackground!$F$5,IF(AD336="N",AY336*(IF(RarityBackground!$F$3+(AE336-1)&gt;10,10,RarityBackground!$F$3+(AE336-1)))))-AY336)</f>
        <v/>
      </c>
      <c r="BA336" s="5" t="str">
        <f>IF(AF336="","",VLOOKUP(AF336,RarityBackground!$A$7:$B$17,2,0))</f>
        <v/>
      </c>
      <c r="BB336" s="5" t="str">
        <f>IF(AG336="","",IF(AG336="Y",BA336*RarityBackground!$F$5,IF(AG336="N",BA336*(IF(RarityBackground!$F$3+(AH336-1)&gt;10,10,RarityBackground!$F$3+(AH336-1)))))-BA336)</f>
        <v/>
      </c>
    </row>
    <row r="337" ht="15.75" customHeight="1">
      <c r="C337" s="6"/>
      <c r="D337" s="5" t="str">
        <f>IF(A337="","",ROUNDUP(SUM(AI337:BB337)*VLOOKUP(B337,RarityBackground!$A$1:$B$6,2,)*IF(C337="Yes",1,1.1),0))</f>
        <v/>
      </c>
      <c r="F337" s="7"/>
      <c r="I337" s="7"/>
      <c r="J337" s="7"/>
      <c r="K337" s="6"/>
      <c r="L337" s="8"/>
      <c r="M337" s="7"/>
      <c r="N337" s="6"/>
      <c r="O337" s="6"/>
      <c r="P337" s="6"/>
      <c r="Q337" s="8"/>
      <c r="R337" s="7"/>
      <c r="S337" s="7"/>
      <c r="T337" s="6"/>
      <c r="U337" s="6"/>
      <c r="V337" s="6"/>
      <c r="W337" s="6"/>
      <c r="X337" s="6"/>
      <c r="Y337" s="6"/>
      <c r="Z337" s="6"/>
      <c r="AA337" s="8"/>
      <c r="AB337" s="7"/>
      <c r="AC337" s="7"/>
      <c r="AD337" s="6"/>
      <c r="AE337" s="6"/>
      <c r="AF337" s="6"/>
      <c r="AG337" s="6"/>
      <c r="AH337" s="6"/>
      <c r="AI337" s="7" t="str">
        <f>IF(F337="","",F337+IF(G337="",0,VLOOKUP(G337,RarityBackground!$E$7:$F$9,2,0)))</f>
        <v/>
      </c>
      <c r="AJ337" s="5" t="str">
        <f>IF(H337="","",F337+IF(H337=1,RarityBackground!$F$1,IF(H337=2,RarityBackground!$F$1*3,IF(H337=3,RarityBackground!$F$1*6,"Error"))))</f>
        <v/>
      </c>
      <c r="AK337" s="5" t="str">
        <f>IF(I337="","",IF(I337=1,RarityBackground!$F$2,IF(I337=2,RarityBackground!$F$2*3,IF(I337=3,RarityBackground!$F$2*6,"Error"))))</f>
        <v/>
      </c>
      <c r="AL337" s="5" t="str">
        <f>IF(J337="","",ROUNDUP(RarityBackground!$F$6*VLOOKUP(J337, RarityBackground!$A$18:$B$27,2,0),-1))</f>
        <v/>
      </c>
      <c r="AM337" s="5" t="str">
        <f>IF(K337="","",IF(K337="N","",IF(K337="Y",ROUNDUP(RarityBackground!$F$6,-1),"")))</f>
        <v/>
      </c>
      <c r="AN337" s="5" t="str">
        <f>IF(L337="","",IF(L337=1,RarityBackground!$D$1,IF(L337=2,RarityBackground!$D$1*3,IF(L337=3,RarityBackground!$D$1*6,"Error"))))</f>
        <v/>
      </c>
      <c r="AO337" s="5" t="str">
        <f>IF(M337="","",VLOOKUP(M337,RarityBackground!$A$7:$B$17,2,0))</f>
        <v/>
      </c>
      <c r="AP337" s="5" t="str">
        <f>IF(N337="","",IF(N337="Y",AO337*RarityBackground!$F$5,IF(N337="N",AO337*(IF(RarityBackground!$F$3+(O337-1)&gt;10,10,RarityBackground!$F$3+(O337-1)))))-AO337)</f>
        <v/>
      </c>
      <c r="AQ337" s="5" t="str">
        <f t="shared" si="1"/>
        <v/>
      </c>
      <c r="AR337" s="5" t="str">
        <f>IF(Q337="","",Q337*RarityBackground!$D$5)</f>
        <v/>
      </c>
      <c r="AS337" s="5" t="str">
        <f>IF(R337="","",VLOOKUP(R337&amp;"Save1Minute", RarityBackground!$C$6:$D$20,2,0))</f>
        <v/>
      </c>
      <c r="AT337" s="5" t="str">
        <f>IF(S337="","",IF(T337="Y",ROUNDUP(S337*RarityBackground!$D$4,0),IF(T337="N",ROUNDUP(S337*RarityBackground!$D$3,0))))</f>
        <v/>
      </c>
      <c r="AU337" s="5" t="str">
        <f>IF(U337="","",IF(V337="Y",((RarityBackground!$D$4*U337)*(RarityBackground!$F$3+W337)),((RarityBackground!$D$3*U337)*(RarityBackground!$F$3+W337))))</f>
        <v/>
      </c>
      <c r="AV337" s="5" t="str">
        <f>IF(X337="","",IF(Y337="Y",(RarityBackground!$D$4*X337)*IF(Z337="Y",RarityBackground!$F$9,RarityBackground!$F$10),(RarityBackground!$D$3*X337)*IF(Z337="Y",RarityBackground!$F$9,RarityBackground!$F$10)))</f>
        <v/>
      </c>
      <c r="AW337" s="5" t="str">
        <f>IF(AA337="","",AA337*RarityBackground!$D$2)</f>
        <v/>
      </c>
      <c r="AX337" s="5" t="str">
        <f t="shared" si="2"/>
        <v/>
      </c>
      <c r="AY337" s="5" t="str">
        <f>IF(AC337="","",VLOOKUP(AC337,RarityBackground!$A$7:$B$17,2,0))</f>
        <v/>
      </c>
      <c r="AZ337" s="5" t="str">
        <f>IF(AD337="","",IF(AD337="Y",AY337*RarityBackground!$F$5,IF(AD337="N",AY337*(IF(RarityBackground!$F$3+(AE337-1)&gt;10,10,RarityBackground!$F$3+(AE337-1)))))-AY337)</f>
        <v/>
      </c>
      <c r="BA337" s="5" t="str">
        <f>IF(AF337="","",VLOOKUP(AF337,RarityBackground!$A$7:$B$17,2,0))</f>
        <v/>
      </c>
      <c r="BB337" s="5" t="str">
        <f>IF(AG337="","",IF(AG337="Y",BA337*RarityBackground!$F$5,IF(AG337="N",BA337*(IF(RarityBackground!$F$3+(AH337-1)&gt;10,10,RarityBackground!$F$3+(AH337-1)))))-BA337)</f>
        <v/>
      </c>
    </row>
    <row r="338" ht="15.75" customHeight="1">
      <c r="C338" s="6"/>
      <c r="D338" s="5" t="str">
        <f>IF(A338="","",ROUNDUP(SUM(AI338:BB338)*VLOOKUP(B338,RarityBackground!$A$1:$B$6,2,)*IF(C338="Yes",1,1.1),0))</f>
        <v/>
      </c>
      <c r="F338" s="7"/>
      <c r="I338" s="7"/>
      <c r="J338" s="7"/>
      <c r="K338" s="6"/>
      <c r="L338" s="8"/>
      <c r="M338" s="7"/>
      <c r="N338" s="6"/>
      <c r="O338" s="6"/>
      <c r="P338" s="6"/>
      <c r="Q338" s="8"/>
      <c r="R338" s="7"/>
      <c r="S338" s="7"/>
      <c r="T338" s="6"/>
      <c r="U338" s="6"/>
      <c r="V338" s="6"/>
      <c r="W338" s="6"/>
      <c r="X338" s="6"/>
      <c r="Y338" s="6"/>
      <c r="Z338" s="6"/>
      <c r="AA338" s="8"/>
      <c r="AB338" s="7"/>
      <c r="AC338" s="7"/>
      <c r="AD338" s="6"/>
      <c r="AE338" s="6"/>
      <c r="AF338" s="6"/>
      <c r="AG338" s="6"/>
      <c r="AH338" s="6"/>
      <c r="AI338" s="7" t="str">
        <f>IF(F338="","",F338+IF(G338="",0,VLOOKUP(G338,RarityBackground!$E$7:$F$9,2,0)))</f>
        <v/>
      </c>
      <c r="AJ338" s="5" t="str">
        <f>IF(H338="","",F338+IF(H338=1,RarityBackground!$F$1,IF(H338=2,RarityBackground!$F$1*3,IF(H338=3,RarityBackground!$F$1*6,"Error"))))</f>
        <v/>
      </c>
      <c r="AK338" s="5" t="str">
        <f>IF(I338="","",IF(I338=1,RarityBackground!$F$2,IF(I338=2,RarityBackground!$F$2*3,IF(I338=3,RarityBackground!$F$2*6,"Error"))))</f>
        <v/>
      </c>
      <c r="AL338" s="5" t="str">
        <f>IF(J338="","",ROUNDUP(RarityBackground!$F$6*VLOOKUP(J338, RarityBackground!$A$18:$B$27,2,0),-1))</f>
        <v/>
      </c>
      <c r="AM338" s="5" t="str">
        <f>IF(K338="","",IF(K338="N","",IF(K338="Y",ROUNDUP(RarityBackground!$F$6,-1),"")))</f>
        <v/>
      </c>
      <c r="AN338" s="5" t="str">
        <f>IF(L338="","",IF(L338=1,RarityBackground!$D$1,IF(L338=2,RarityBackground!$D$1*3,IF(L338=3,RarityBackground!$D$1*6,"Error"))))</f>
        <v/>
      </c>
      <c r="AO338" s="5" t="str">
        <f>IF(M338="","",VLOOKUP(M338,RarityBackground!$A$7:$B$17,2,0))</f>
        <v/>
      </c>
      <c r="AP338" s="5" t="str">
        <f>IF(N338="","",IF(N338="Y",AO338*RarityBackground!$F$5,IF(N338="N",AO338*(IF(RarityBackground!$F$3+(O338-1)&gt;10,10,RarityBackground!$F$3+(O338-1)))))-AO338)</f>
        <v/>
      </c>
      <c r="AQ338" s="5" t="str">
        <f t="shared" si="1"/>
        <v/>
      </c>
      <c r="AR338" s="5" t="str">
        <f>IF(Q338="","",Q338*RarityBackground!$D$5)</f>
        <v/>
      </c>
      <c r="AS338" s="5" t="str">
        <f>IF(R338="","",VLOOKUP(R338&amp;"Save1Minute", RarityBackground!$C$6:$D$20,2,0))</f>
        <v/>
      </c>
      <c r="AT338" s="5" t="str">
        <f>IF(S338="","",IF(T338="Y",ROUNDUP(S338*RarityBackground!$D$4,0),IF(T338="N",ROUNDUP(S338*RarityBackground!$D$3,0))))</f>
        <v/>
      </c>
      <c r="AU338" s="5" t="str">
        <f>IF(U338="","",IF(V338="Y",((RarityBackground!$D$4*U338)*(RarityBackground!$F$3+W338)),((RarityBackground!$D$3*U338)*(RarityBackground!$F$3+W338))))</f>
        <v/>
      </c>
      <c r="AV338" s="5" t="str">
        <f>IF(X338="","",IF(Y338="Y",(RarityBackground!$D$4*X338)*IF(Z338="Y",RarityBackground!$F$9,RarityBackground!$F$10),(RarityBackground!$D$3*X338)*IF(Z338="Y",RarityBackground!$F$9,RarityBackground!$F$10)))</f>
        <v/>
      </c>
      <c r="AW338" s="5" t="str">
        <f>IF(AA338="","",AA338*RarityBackground!$D$2)</f>
        <v/>
      </c>
      <c r="AX338" s="5" t="str">
        <f t="shared" si="2"/>
        <v/>
      </c>
      <c r="AY338" s="5" t="str">
        <f>IF(AC338="","",VLOOKUP(AC338,RarityBackground!$A$7:$B$17,2,0))</f>
        <v/>
      </c>
      <c r="AZ338" s="5" t="str">
        <f>IF(AD338="","",IF(AD338="Y",AY338*RarityBackground!$F$5,IF(AD338="N",AY338*(IF(RarityBackground!$F$3+(AE338-1)&gt;10,10,RarityBackground!$F$3+(AE338-1)))))-AY338)</f>
        <v/>
      </c>
      <c r="BA338" s="5" t="str">
        <f>IF(AF338="","",VLOOKUP(AF338,RarityBackground!$A$7:$B$17,2,0))</f>
        <v/>
      </c>
      <c r="BB338" s="5" t="str">
        <f>IF(AG338="","",IF(AG338="Y",BA338*RarityBackground!$F$5,IF(AG338="N",BA338*(IF(RarityBackground!$F$3+(AH338-1)&gt;10,10,RarityBackground!$F$3+(AH338-1)))))-BA338)</f>
        <v/>
      </c>
    </row>
    <row r="339" ht="15.75" customHeight="1">
      <c r="C339" s="6"/>
      <c r="D339" s="5" t="str">
        <f>IF(A339="","",ROUNDUP(SUM(AI339:BB339)*VLOOKUP(B339,RarityBackground!$A$1:$B$6,2,)*IF(C339="Yes",1,1.1),0))</f>
        <v/>
      </c>
      <c r="F339" s="7"/>
      <c r="I339" s="7"/>
      <c r="J339" s="7"/>
      <c r="K339" s="6"/>
      <c r="L339" s="8"/>
      <c r="M339" s="7"/>
      <c r="N339" s="6"/>
      <c r="O339" s="6"/>
      <c r="P339" s="6"/>
      <c r="Q339" s="8"/>
      <c r="R339" s="7"/>
      <c r="S339" s="7"/>
      <c r="T339" s="6"/>
      <c r="U339" s="6"/>
      <c r="V339" s="6"/>
      <c r="W339" s="6"/>
      <c r="X339" s="6"/>
      <c r="Y339" s="6"/>
      <c r="Z339" s="6"/>
      <c r="AA339" s="8"/>
      <c r="AB339" s="7"/>
      <c r="AC339" s="7"/>
      <c r="AD339" s="6"/>
      <c r="AE339" s="6"/>
      <c r="AF339" s="6"/>
      <c r="AG339" s="6"/>
      <c r="AH339" s="6"/>
      <c r="AI339" s="7" t="str">
        <f>IF(F339="","",F339+IF(G339="",0,VLOOKUP(G339,RarityBackground!$E$7:$F$9,2,0)))</f>
        <v/>
      </c>
      <c r="AJ339" s="5" t="str">
        <f>IF(H339="","",F339+IF(H339=1,RarityBackground!$F$1,IF(H339=2,RarityBackground!$F$1*3,IF(H339=3,RarityBackground!$F$1*6,"Error"))))</f>
        <v/>
      </c>
      <c r="AK339" s="5" t="str">
        <f>IF(I339="","",IF(I339=1,RarityBackground!$F$2,IF(I339=2,RarityBackground!$F$2*3,IF(I339=3,RarityBackground!$F$2*6,"Error"))))</f>
        <v/>
      </c>
      <c r="AL339" s="5" t="str">
        <f>IF(J339="","",ROUNDUP(RarityBackground!$F$6*VLOOKUP(J339, RarityBackground!$A$18:$B$27,2,0),-1))</f>
        <v/>
      </c>
      <c r="AM339" s="5" t="str">
        <f>IF(K339="","",IF(K339="N","",IF(K339="Y",ROUNDUP(RarityBackground!$F$6,-1),"")))</f>
        <v/>
      </c>
      <c r="AN339" s="5" t="str">
        <f>IF(L339="","",IF(L339=1,RarityBackground!$D$1,IF(L339=2,RarityBackground!$D$1*3,IF(L339=3,RarityBackground!$D$1*6,"Error"))))</f>
        <v/>
      </c>
      <c r="AO339" s="5" t="str">
        <f>IF(M339="","",VLOOKUP(M339,RarityBackground!$A$7:$B$17,2,0))</f>
        <v/>
      </c>
      <c r="AP339" s="5" t="str">
        <f>IF(N339="","",IF(N339="Y",AO339*RarityBackground!$F$5,IF(N339="N",AO339*(IF(RarityBackground!$F$3+(O339-1)&gt;10,10,RarityBackground!$F$3+(O339-1)))))-AO339)</f>
        <v/>
      </c>
      <c r="AQ339" s="5" t="str">
        <f t="shared" si="1"/>
        <v/>
      </c>
      <c r="AR339" s="5" t="str">
        <f>IF(Q339="","",Q339*RarityBackground!$D$5)</f>
        <v/>
      </c>
      <c r="AS339" s="5" t="str">
        <f>IF(R339="","",VLOOKUP(R339&amp;"Save1Minute", RarityBackground!$C$6:$D$20,2,0))</f>
        <v/>
      </c>
      <c r="AT339" s="5" t="str">
        <f>IF(S339="","",IF(T339="Y",ROUNDUP(S339*RarityBackground!$D$4,0),IF(T339="N",ROUNDUP(S339*RarityBackground!$D$3,0))))</f>
        <v/>
      </c>
      <c r="AU339" s="5" t="str">
        <f>IF(U339="","",IF(V339="Y",((RarityBackground!$D$4*U339)*(RarityBackground!$F$3+W339)),((RarityBackground!$D$3*U339)*(RarityBackground!$F$3+W339))))</f>
        <v/>
      </c>
      <c r="AV339" s="5" t="str">
        <f>IF(X339="","",IF(Y339="Y",(RarityBackground!$D$4*X339)*IF(Z339="Y",RarityBackground!$F$9,RarityBackground!$F$10),(RarityBackground!$D$3*X339)*IF(Z339="Y",RarityBackground!$F$9,RarityBackground!$F$10)))</f>
        <v/>
      </c>
      <c r="AW339" s="5" t="str">
        <f>IF(AA339="","",AA339*RarityBackground!$D$2)</f>
        <v/>
      </c>
      <c r="AX339" s="5" t="str">
        <f t="shared" si="2"/>
        <v/>
      </c>
      <c r="AY339" s="5" t="str">
        <f>IF(AC339="","",VLOOKUP(AC339,RarityBackground!$A$7:$B$17,2,0))</f>
        <v/>
      </c>
      <c r="AZ339" s="5" t="str">
        <f>IF(AD339="","",IF(AD339="Y",AY339*RarityBackground!$F$5,IF(AD339="N",AY339*(IF(RarityBackground!$F$3+(AE339-1)&gt;10,10,RarityBackground!$F$3+(AE339-1)))))-AY339)</f>
        <v/>
      </c>
      <c r="BA339" s="5" t="str">
        <f>IF(AF339="","",VLOOKUP(AF339,RarityBackground!$A$7:$B$17,2,0))</f>
        <v/>
      </c>
      <c r="BB339" s="5" t="str">
        <f>IF(AG339="","",IF(AG339="Y",BA339*RarityBackground!$F$5,IF(AG339="N",BA339*(IF(RarityBackground!$F$3+(AH339-1)&gt;10,10,RarityBackground!$F$3+(AH339-1)))))-BA339)</f>
        <v/>
      </c>
    </row>
    <row r="340" ht="15.75" customHeight="1">
      <c r="C340" s="6"/>
      <c r="D340" s="5" t="str">
        <f>IF(A340="","",ROUNDUP(SUM(AI340:BB340)*VLOOKUP(B340,RarityBackground!$A$1:$B$6,2,)*IF(C340="Yes",1,1.1),0))</f>
        <v/>
      </c>
      <c r="F340" s="7"/>
      <c r="I340" s="7"/>
      <c r="J340" s="7"/>
      <c r="K340" s="6"/>
      <c r="L340" s="8"/>
      <c r="M340" s="7"/>
      <c r="N340" s="6"/>
      <c r="O340" s="6"/>
      <c r="P340" s="6"/>
      <c r="Q340" s="8"/>
      <c r="R340" s="7"/>
      <c r="S340" s="7"/>
      <c r="T340" s="6"/>
      <c r="U340" s="6"/>
      <c r="V340" s="6"/>
      <c r="W340" s="6"/>
      <c r="X340" s="6"/>
      <c r="Y340" s="6"/>
      <c r="Z340" s="6"/>
      <c r="AA340" s="8"/>
      <c r="AB340" s="7"/>
      <c r="AC340" s="7"/>
      <c r="AD340" s="6"/>
      <c r="AE340" s="6"/>
      <c r="AF340" s="6"/>
      <c r="AG340" s="6"/>
      <c r="AH340" s="6"/>
      <c r="AI340" s="7" t="str">
        <f>IF(F340="","",F340+IF(G340="",0,VLOOKUP(G340,RarityBackground!$E$7:$F$9,2,0)))</f>
        <v/>
      </c>
      <c r="AJ340" s="5" t="str">
        <f>IF(H340="","",F340+IF(H340=1,RarityBackground!$F$1,IF(H340=2,RarityBackground!$F$1*3,IF(H340=3,RarityBackground!$F$1*6,"Error"))))</f>
        <v/>
      </c>
      <c r="AK340" s="5" t="str">
        <f>IF(I340="","",IF(I340=1,RarityBackground!$F$2,IF(I340=2,RarityBackground!$F$2*3,IF(I340=3,RarityBackground!$F$2*6,"Error"))))</f>
        <v/>
      </c>
      <c r="AL340" s="5" t="str">
        <f>IF(J340="","",ROUNDUP(RarityBackground!$F$6*VLOOKUP(J340, RarityBackground!$A$18:$B$27,2,0),-1))</f>
        <v/>
      </c>
      <c r="AM340" s="5" t="str">
        <f>IF(K340="","",IF(K340="N","",IF(K340="Y",ROUNDUP(RarityBackground!$F$6,-1),"")))</f>
        <v/>
      </c>
      <c r="AN340" s="5" t="str">
        <f>IF(L340="","",IF(L340=1,RarityBackground!$D$1,IF(L340=2,RarityBackground!$D$1*3,IF(L340=3,RarityBackground!$D$1*6,"Error"))))</f>
        <v/>
      </c>
      <c r="AO340" s="5" t="str">
        <f>IF(M340="","",VLOOKUP(M340,RarityBackground!$A$7:$B$17,2,0))</f>
        <v/>
      </c>
      <c r="AP340" s="5" t="str">
        <f>IF(N340="","",IF(N340="Y",AO340*RarityBackground!$F$5,IF(N340="N",AO340*(IF(RarityBackground!$F$3+(O340-1)&gt;10,10,RarityBackground!$F$3+(O340-1)))))-AO340)</f>
        <v/>
      </c>
      <c r="AQ340" s="5" t="str">
        <f t="shared" si="1"/>
        <v/>
      </c>
      <c r="AR340" s="5" t="str">
        <f>IF(Q340="","",Q340*RarityBackground!$D$5)</f>
        <v/>
      </c>
      <c r="AS340" s="5" t="str">
        <f>IF(R340="","",VLOOKUP(R340&amp;"Save1Minute", RarityBackground!$C$6:$D$20,2,0))</f>
        <v/>
      </c>
      <c r="AT340" s="5" t="str">
        <f>IF(S340="","",IF(T340="Y",ROUNDUP(S340*RarityBackground!$D$4,0),IF(T340="N",ROUNDUP(S340*RarityBackground!$D$3,0))))</f>
        <v/>
      </c>
      <c r="AU340" s="5" t="str">
        <f>IF(U340="","",IF(V340="Y",((RarityBackground!$D$4*U340)*(RarityBackground!$F$3+W340)),((RarityBackground!$D$3*U340)*(RarityBackground!$F$3+W340))))</f>
        <v/>
      </c>
      <c r="AV340" s="5" t="str">
        <f>IF(X340="","",IF(Y340="Y",(RarityBackground!$D$4*X340)*IF(Z340="Y",RarityBackground!$F$9,RarityBackground!$F$10),(RarityBackground!$D$3*X340)*IF(Z340="Y",RarityBackground!$F$9,RarityBackground!$F$10)))</f>
        <v/>
      </c>
      <c r="AW340" s="5" t="str">
        <f>IF(AA340="","",AA340*RarityBackground!$D$2)</f>
        <v/>
      </c>
      <c r="AX340" s="5" t="str">
        <f t="shared" si="2"/>
        <v/>
      </c>
      <c r="AY340" s="5" t="str">
        <f>IF(AC340="","",VLOOKUP(AC340,RarityBackground!$A$7:$B$17,2,0))</f>
        <v/>
      </c>
      <c r="AZ340" s="5" t="str">
        <f>IF(AD340="","",IF(AD340="Y",AY340*RarityBackground!$F$5,IF(AD340="N",AY340*(IF(RarityBackground!$F$3+(AE340-1)&gt;10,10,RarityBackground!$F$3+(AE340-1)))))-AY340)</f>
        <v/>
      </c>
      <c r="BA340" s="5" t="str">
        <f>IF(AF340="","",VLOOKUP(AF340,RarityBackground!$A$7:$B$17,2,0))</f>
        <v/>
      </c>
      <c r="BB340" s="5" t="str">
        <f>IF(AG340="","",IF(AG340="Y",BA340*RarityBackground!$F$5,IF(AG340="N",BA340*(IF(RarityBackground!$F$3+(AH340-1)&gt;10,10,RarityBackground!$F$3+(AH340-1)))))-BA340)</f>
        <v/>
      </c>
    </row>
    <row r="341" ht="15.75" customHeight="1">
      <c r="C341" s="6"/>
      <c r="D341" s="5" t="str">
        <f>IF(A341="","",ROUNDUP(SUM(AI341:BB341)*VLOOKUP(B341,RarityBackground!$A$1:$B$6,2,)*IF(C341="Yes",1,1.1),0))</f>
        <v/>
      </c>
      <c r="F341" s="7"/>
      <c r="I341" s="7"/>
      <c r="J341" s="7"/>
      <c r="K341" s="6"/>
      <c r="L341" s="8"/>
      <c r="M341" s="7"/>
      <c r="N341" s="6"/>
      <c r="O341" s="6"/>
      <c r="P341" s="6"/>
      <c r="Q341" s="8"/>
      <c r="R341" s="7"/>
      <c r="S341" s="7"/>
      <c r="T341" s="6"/>
      <c r="U341" s="6"/>
      <c r="V341" s="6"/>
      <c r="W341" s="6"/>
      <c r="X341" s="6"/>
      <c r="Y341" s="6"/>
      <c r="Z341" s="6"/>
      <c r="AA341" s="8"/>
      <c r="AB341" s="7"/>
      <c r="AC341" s="7"/>
      <c r="AD341" s="6"/>
      <c r="AE341" s="6"/>
      <c r="AF341" s="6"/>
      <c r="AG341" s="6"/>
      <c r="AH341" s="6"/>
      <c r="AI341" s="7" t="str">
        <f>IF(F341="","",F341+IF(G341="",0,VLOOKUP(G341,RarityBackground!$E$7:$F$9,2,0)))</f>
        <v/>
      </c>
      <c r="AJ341" s="5" t="str">
        <f>IF(H341="","",F341+IF(H341=1,RarityBackground!$F$1,IF(H341=2,RarityBackground!$F$1*3,IF(H341=3,RarityBackground!$F$1*6,"Error"))))</f>
        <v/>
      </c>
      <c r="AK341" s="5" t="str">
        <f>IF(I341="","",IF(I341=1,RarityBackground!$F$2,IF(I341=2,RarityBackground!$F$2*3,IF(I341=3,RarityBackground!$F$2*6,"Error"))))</f>
        <v/>
      </c>
      <c r="AL341" s="5" t="str">
        <f>IF(J341="","",ROUNDUP(RarityBackground!$F$6*VLOOKUP(J341, RarityBackground!$A$18:$B$27,2,0),-1))</f>
        <v/>
      </c>
      <c r="AM341" s="5" t="str">
        <f>IF(K341="","",IF(K341="N","",IF(K341="Y",ROUNDUP(RarityBackground!$F$6,-1),"")))</f>
        <v/>
      </c>
      <c r="AN341" s="5" t="str">
        <f>IF(L341="","",IF(L341=1,RarityBackground!$D$1,IF(L341=2,RarityBackground!$D$1*3,IF(L341=3,RarityBackground!$D$1*6,"Error"))))</f>
        <v/>
      </c>
      <c r="AO341" s="5" t="str">
        <f>IF(M341="","",VLOOKUP(M341,RarityBackground!$A$7:$B$17,2,0))</f>
        <v/>
      </c>
      <c r="AP341" s="5" t="str">
        <f>IF(N341="","",IF(N341="Y",AO341*RarityBackground!$F$5,IF(N341="N",AO341*(IF(RarityBackground!$F$3+(O341-1)&gt;10,10,RarityBackground!$F$3+(O341-1)))))-AO341)</f>
        <v/>
      </c>
      <c r="AQ341" s="5" t="str">
        <f t="shared" si="1"/>
        <v/>
      </c>
      <c r="AR341" s="5" t="str">
        <f>IF(Q341="","",Q341*RarityBackground!$D$5)</f>
        <v/>
      </c>
      <c r="AS341" s="5" t="str">
        <f>IF(R341="","",VLOOKUP(R341&amp;"Save1Minute", RarityBackground!$C$6:$D$20,2,0))</f>
        <v/>
      </c>
      <c r="AT341" s="5" t="str">
        <f>IF(S341="","",IF(T341="Y",ROUNDUP(S341*RarityBackground!$D$4,0),IF(T341="N",ROUNDUP(S341*RarityBackground!$D$3,0))))</f>
        <v/>
      </c>
      <c r="AU341" s="5" t="str">
        <f>IF(U341="","",IF(V341="Y",((RarityBackground!$D$4*U341)*(RarityBackground!$F$3+W341)),((RarityBackground!$D$3*U341)*(RarityBackground!$F$3+W341))))</f>
        <v/>
      </c>
      <c r="AV341" s="5" t="str">
        <f>IF(X341="","",IF(Y341="Y",(RarityBackground!$D$4*X341)*IF(Z341="Y",RarityBackground!$F$9,RarityBackground!$F$10),(RarityBackground!$D$3*X341)*IF(Z341="Y",RarityBackground!$F$9,RarityBackground!$F$10)))</f>
        <v/>
      </c>
      <c r="AW341" s="5" t="str">
        <f>IF(AA341="","",AA341*RarityBackground!$D$2)</f>
        <v/>
      </c>
      <c r="AX341" s="5" t="str">
        <f t="shared" si="2"/>
        <v/>
      </c>
      <c r="AY341" s="5" t="str">
        <f>IF(AC341="","",VLOOKUP(AC341,RarityBackground!$A$7:$B$17,2,0))</f>
        <v/>
      </c>
      <c r="AZ341" s="5" t="str">
        <f>IF(AD341="","",IF(AD341="Y",AY341*RarityBackground!$F$5,IF(AD341="N",AY341*(IF(RarityBackground!$F$3+(AE341-1)&gt;10,10,RarityBackground!$F$3+(AE341-1)))))-AY341)</f>
        <v/>
      </c>
      <c r="BA341" s="5" t="str">
        <f>IF(AF341="","",VLOOKUP(AF341,RarityBackground!$A$7:$B$17,2,0))</f>
        <v/>
      </c>
      <c r="BB341" s="5" t="str">
        <f>IF(AG341="","",IF(AG341="Y",BA341*RarityBackground!$F$5,IF(AG341="N",BA341*(IF(RarityBackground!$F$3+(AH341-1)&gt;10,10,RarityBackground!$F$3+(AH341-1)))))-BA341)</f>
        <v/>
      </c>
    </row>
    <row r="342" ht="15.75" customHeight="1">
      <c r="C342" s="6"/>
      <c r="D342" s="5" t="str">
        <f>IF(A342="","",ROUNDUP(SUM(AI342:BB342)*VLOOKUP(B342,RarityBackground!$A$1:$B$6,2,)*IF(C342="Yes",1,1.1),0))</f>
        <v/>
      </c>
      <c r="F342" s="7"/>
      <c r="I342" s="7"/>
      <c r="J342" s="7"/>
      <c r="K342" s="6"/>
      <c r="L342" s="8"/>
      <c r="M342" s="7"/>
      <c r="N342" s="6"/>
      <c r="O342" s="6"/>
      <c r="P342" s="6"/>
      <c r="Q342" s="8"/>
      <c r="R342" s="7"/>
      <c r="S342" s="7"/>
      <c r="T342" s="6"/>
      <c r="U342" s="6"/>
      <c r="V342" s="6"/>
      <c r="W342" s="6"/>
      <c r="X342" s="6"/>
      <c r="Y342" s="6"/>
      <c r="Z342" s="6"/>
      <c r="AA342" s="8"/>
      <c r="AB342" s="7"/>
      <c r="AC342" s="7"/>
      <c r="AD342" s="6"/>
      <c r="AE342" s="6"/>
      <c r="AF342" s="6"/>
      <c r="AG342" s="6"/>
      <c r="AH342" s="6"/>
      <c r="AI342" s="7" t="str">
        <f>IF(F342="","",F342+IF(G342="",0,VLOOKUP(G342,RarityBackground!$E$7:$F$9,2,0)))</f>
        <v/>
      </c>
      <c r="AJ342" s="5" t="str">
        <f>IF(H342="","",F342+IF(H342=1,RarityBackground!$F$1,IF(H342=2,RarityBackground!$F$1*3,IF(H342=3,RarityBackground!$F$1*6,"Error"))))</f>
        <v/>
      </c>
      <c r="AK342" s="5" t="str">
        <f>IF(I342="","",IF(I342=1,RarityBackground!$F$2,IF(I342=2,RarityBackground!$F$2*3,IF(I342=3,RarityBackground!$F$2*6,"Error"))))</f>
        <v/>
      </c>
      <c r="AL342" s="5" t="str">
        <f>IF(J342="","",ROUNDUP(RarityBackground!$F$6*VLOOKUP(J342, RarityBackground!$A$18:$B$27,2,0),-1))</f>
        <v/>
      </c>
      <c r="AM342" s="5" t="str">
        <f>IF(K342="","",IF(K342="N","",IF(K342="Y",ROUNDUP(RarityBackground!$F$6,-1),"")))</f>
        <v/>
      </c>
      <c r="AN342" s="5" t="str">
        <f>IF(L342="","",IF(L342=1,RarityBackground!$D$1,IF(L342=2,RarityBackground!$D$1*3,IF(L342=3,RarityBackground!$D$1*6,"Error"))))</f>
        <v/>
      </c>
      <c r="AO342" s="5" t="str">
        <f>IF(M342="","",VLOOKUP(M342,RarityBackground!$A$7:$B$17,2,0))</f>
        <v/>
      </c>
      <c r="AP342" s="5" t="str">
        <f>IF(N342="","",IF(N342="Y",AO342*RarityBackground!$F$5,IF(N342="N",AO342*(IF(RarityBackground!$F$3+(O342-1)&gt;10,10,RarityBackground!$F$3+(O342-1)))))-AO342)</f>
        <v/>
      </c>
      <c r="AQ342" s="5" t="str">
        <f t="shared" si="1"/>
        <v/>
      </c>
      <c r="AR342" s="5" t="str">
        <f>IF(Q342="","",Q342*RarityBackground!$D$5)</f>
        <v/>
      </c>
      <c r="AS342" s="5" t="str">
        <f>IF(R342="","",VLOOKUP(R342&amp;"Save1Minute", RarityBackground!$C$6:$D$20,2,0))</f>
        <v/>
      </c>
      <c r="AT342" s="5" t="str">
        <f>IF(S342="","",IF(T342="Y",ROUNDUP(S342*RarityBackground!$D$4,0),IF(T342="N",ROUNDUP(S342*RarityBackground!$D$3,0))))</f>
        <v/>
      </c>
      <c r="AU342" s="5" t="str">
        <f>IF(U342="","",IF(V342="Y",((RarityBackground!$D$4*U342)*(RarityBackground!$F$3+W342)),((RarityBackground!$D$3*U342)*(RarityBackground!$F$3+W342))))</f>
        <v/>
      </c>
      <c r="AV342" s="5" t="str">
        <f>IF(X342="","",IF(Y342="Y",(RarityBackground!$D$4*X342)*IF(Z342="Y",RarityBackground!$F$9,RarityBackground!$F$10),(RarityBackground!$D$3*X342)*IF(Z342="Y",RarityBackground!$F$9,RarityBackground!$F$10)))</f>
        <v/>
      </c>
      <c r="AW342" s="5" t="str">
        <f>IF(AA342="","",AA342*RarityBackground!$D$2)</f>
        <v/>
      </c>
      <c r="AX342" s="5" t="str">
        <f t="shared" si="2"/>
        <v/>
      </c>
      <c r="AY342" s="5" t="str">
        <f>IF(AC342="","",VLOOKUP(AC342,RarityBackground!$A$7:$B$17,2,0))</f>
        <v/>
      </c>
      <c r="AZ342" s="5" t="str">
        <f>IF(AD342="","",IF(AD342="Y",AY342*RarityBackground!$F$5,IF(AD342="N",AY342*(IF(RarityBackground!$F$3+(AE342-1)&gt;10,10,RarityBackground!$F$3+(AE342-1)))))-AY342)</f>
        <v/>
      </c>
      <c r="BA342" s="5" t="str">
        <f>IF(AF342="","",VLOOKUP(AF342,RarityBackground!$A$7:$B$17,2,0))</f>
        <v/>
      </c>
      <c r="BB342" s="5" t="str">
        <f>IF(AG342="","",IF(AG342="Y",BA342*RarityBackground!$F$5,IF(AG342="N",BA342*(IF(RarityBackground!$F$3+(AH342-1)&gt;10,10,RarityBackground!$F$3+(AH342-1)))))-BA342)</f>
        <v/>
      </c>
    </row>
    <row r="343" ht="15.75" customHeight="1">
      <c r="C343" s="6"/>
      <c r="D343" s="5" t="str">
        <f>IF(A343="","",ROUNDUP(SUM(AI343:BB343)*VLOOKUP(B343,RarityBackground!$A$1:$B$6,2,)*IF(C343="Yes",1,1.1),0))</f>
        <v/>
      </c>
      <c r="F343" s="7"/>
      <c r="I343" s="7"/>
      <c r="J343" s="7"/>
      <c r="K343" s="6"/>
      <c r="L343" s="8"/>
      <c r="M343" s="7"/>
      <c r="N343" s="6"/>
      <c r="O343" s="6"/>
      <c r="P343" s="6"/>
      <c r="Q343" s="8"/>
      <c r="R343" s="7"/>
      <c r="S343" s="7"/>
      <c r="T343" s="6"/>
      <c r="U343" s="6"/>
      <c r="V343" s="6"/>
      <c r="W343" s="6"/>
      <c r="X343" s="6"/>
      <c r="Y343" s="6"/>
      <c r="Z343" s="6"/>
      <c r="AA343" s="8"/>
      <c r="AB343" s="7"/>
      <c r="AC343" s="7"/>
      <c r="AD343" s="6"/>
      <c r="AE343" s="6"/>
      <c r="AF343" s="6"/>
      <c r="AG343" s="6"/>
      <c r="AH343" s="6"/>
      <c r="AI343" s="7" t="str">
        <f>IF(F343="","",F343+IF(G343="",0,VLOOKUP(G343,RarityBackground!$E$7:$F$9,2,0)))</f>
        <v/>
      </c>
      <c r="AJ343" s="5" t="str">
        <f>IF(H343="","",F343+IF(H343=1,RarityBackground!$F$1,IF(H343=2,RarityBackground!$F$1*3,IF(H343=3,RarityBackground!$F$1*6,"Error"))))</f>
        <v/>
      </c>
      <c r="AK343" s="5" t="str">
        <f>IF(I343="","",IF(I343=1,RarityBackground!$F$2,IF(I343=2,RarityBackground!$F$2*3,IF(I343=3,RarityBackground!$F$2*6,"Error"))))</f>
        <v/>
      </c>
      <c r="AL343" s="5" t="str">
        <f>IF(J343="","",ROUNDUP(RarityBackground!$F$6*VLOOKUP(J343, RarityBackground!$A$18:$B$27,2,0),-1))</f>
        <v/>
      </c>
      <c r="AM343" s="5" t="str">
        <f>IF(K343="","",IF(K343="N","",IF(K343="Y",ROUNDUP(RarityBackground!$F$6,-1),"")))</f>
        <v/>
      </c>
      <c r="AN343" s="5" t="str">
        <f>IF(L343="","",IF(L343=1,RarityBackground!$D$1,IF(L343=2,RarityBackground!$D$1*3,IF(L343=3,RarityBackground!$D$1*6,"Error"))))</f>
        <v/>
      </c>
      <c r="AO343" s="5" t="str">
        <f>IF(M343="","",VLOOKUP(M343,RarityBackground!$A$7:$B$17,2,0))</f>
        <v/>
      </c>
      <c r="AP343" s="5" t="str">
        <f>IF(N343="","",IF(N343="Y",AO343*RarityBackground!$F$5,IF(N343="N",AO343*(IF(RarityBackground!$F$3+(O343-1)&gt;10,10,RarityBackground!$F$3+(O343-1)))))-AO343)</f>
        <v/>
      </c>
      <c r="AQ343" s="5" t="str">
        <f t="shared" si="1"/>
        <v/>
      </c>
      <c r="AR343" s="5" t="str">
        <f>IF(Q343="","",Q343*RarityBackground!$D$5)</f>
        <v/>
      </c>
      <c r="AS343" s="5" t="str">
        <f>IF(R343="","",VLOOKUP(R343&amp;"Save1Minute", RarityBackground!$C$6:$D$20,2,0))</f>
        <v/>
      </c>
      <c r="AT343" s="5" t="str">
        <f>IF(S343="","",IF(T343="Y",ROUNDUP(S343*RarityBackground!$D$4,0),IF(T343="N",ROUNDUP(S343*RarityBackground!$D$3,0))))</f>
        <v/>
      </c>
      <c r="AU343" s="5" t="str">
        <f>IF(U343="","",IF(V343="Y",((RarityBackground!$D$4*U343)*(RarityBackground!$F$3+W343)),((RarityBackground!$D$3*U343)*(RarityBackground!$F$3+W343))))</f>
        <v/>
      </c>
      <c r="AV343" s="5" t="str">
        <f>IF(X343="","",IF(Y343="Y",(RarityBackground!$D$4*X343)*IF(Z343="Y",RarityBackground!$F$9,RarityBackground!$F$10),(RarityBackground!$D$3*X343)*IF(Z343="Y",RarityBackground!$F$9,RarityBackground!$F$10)))</f>
        <v/>
      </c>
      <c r="AW343" s="5" t="str">
        <f>IF(AA343="","",AA343*RarityBackground!$D$2)</f>
        <v/>
      </c>
      <c r="AX343" s="5" t="str">
        <f t="shared" si="2"/>
        <v/>
      </c>
      <c r="AY343" s="5" t="str">
        <f>IF(AC343="","",VLOOKUP(AC343,RarityBackground!$A$7:$B$17,2,0))</f>
        <v/>
      </c>
      <c r="AZ343" s="5" t="str">
        <f>IF(AD343="","",IF(AD343="Y",AY343*RarityBackground!$F$5,IF(AD343="N",AY343*(IF(RarityBackground!$F$3+(AE343-1)&gt;10,10,RarityBackground!$F$3+(AE343-1)))))-AY343)</f>
        <v/>
      </c>
      <c r="BA343" s="5" t="str">
        <f>IF(AF343="","",VLOOKUP(AF343,RarityBackground!$A$7:$B$17,2,0))</f>
        <v/>
      </c>
      <c r="BB343" s="5" t="str">
        <f>IF(AG343="","",IF(AG343="Y",BA343*RarityBackground!$F$5,IF(AG343="N",BA343*(IF(RarityBackground!$F$3+(AH343-1)&gt;10,10,RarityBackground!$F$3+(AH343-1)))))-BA343)</f>
        <v/>
      </c>
    </row>
    <row r="344" ht="15.75" customHeight="1">
      <c r="C344" s="6"/>
      <c r="D344" s="5" t="str">
        <f>IF(A344="","",ROUNDUP(SUM(AI344:BB344)*VLOOKUP(B344,RarityBackground!$A$1:$B$6,2,)*IF(C344="Yes",1,1.1),0))</f>
        <v/>
      </c>
      <c r="F344" s="7"/>
      <c r="I344" s="7"/>
      <c r="J344" s="7"/>
      <c r="K344" s="6"/>
      <c r="L344" s="8"/>
      <c r="M344" s="7"/>
      <c r="N344" s="6"/>
      <c r="O344" s="6"/>
      <c r="P344" s="6"/>
      <c r="Q344" s="8"/>
      <c r="R344" s="7"/>
      <c r="S344" s="7"/>
      <c r="T344" s="6"/>
      <c r="U344" s="6"/>
      <c r="V344" s="6"/>
      <c r="W344" s="6"/>
      <c r="X344" s="6"/>
      <c r="Y344" s="6"/>
      <c r="Z344" s="6"/>
      <c r="AA344" s="8"/>
      <c r="AB344" s="7"/>
      <c r="AC344" s="7"/>
      <c r="AD344" s="6"/>
      <c r="AE344" s="6"/>
      <c r="AF344" s="6"/>
      <c r="AG344" s="6"/>
      <c r="AH344" s="6"/>
      <c r="AI344" s="7" t="str">
        <f>IF(F344="","",F344+IF(G344="",0,VLOOKUP(G344,RarityBackground!$E$7:$F$9,2,0)))</f>
        <v/>
      </c>
      <c r="AJ344" s="5" t="str">
        <f>IF(H344="","",F344+IF(H344=1,RarityBackground!$F$1,IF(H344=2,RarityBackground!$F$1*3,IF(H344=3,RarityBackground!$F$1*6,"Error"))))</f>
        <v/>
      </c>
      <c r="AK344" s="5" t="str">
        <f>IF(I344="","",IF(I344=1,RarityBackground!$F$2,IF(I344=2,RarityBackground!$F$2*3,IF(I344=3,RarityBackground!$F$2*6,"Error"))))</f>
        <v/>
      </c>
      <c r="AL344" s="5" t="str">
        <f>IF(J344="","",ROUNDUP(RarityBackground!$F$6*VLOOKUP(J344, RarityBackground!$A$18:$B$27,2,0),-1))</f>
        <v/>
      </c>
      <c r="AM344" s="5" t="str">
        <f>IF(K344="","",IF(K344="N","",IF(K344="Y",ROUNDUP(RarityBackground!$F$6,-1),"")))</f>
        <v/>
      </c>
      <c r="AN344" s="5" t="str">
        <f>IF(L344="","",IF(L344=1,RarityBackground!$D$1,IF(L344=2,RarityBackground!$D$1*3,IF(L344=3,RarityBackground!$D$1*6,"Error"))))</f>
        <v/>
      </c>
      <c r="AO344" s="5" t="str">
        <f>IF(M344="","",VLOOKUP(M344,RarityBackground!$A$7:$B$17,2,0))</f>
        <v/>
      </c>
      <c r="AP344" s="5" t="str">
        <f>IF(N344="","",IF(N344="Y",AO344*RarityBackground!$F$5,IF(N344="N",AO344*(IF(RarityBackground!$F$3+(O344-1)&gt;10,10,RarityBackground!$F$3+(O344-1)))))-AO344)</f>
        <v/>
      </c>
      <c r="AQ344" s="5" t="str">
        <f t="shared" si="1"/>
        <v/>
      </c>
      <c r="AR344" s="5" t="str">
        <f>IF(Q344="","",Q344*RarityBackground!$D$5)</f>
        <v/>
      </c>
      <c r="AS344" s="5" t="str">
        <f>IF(R344="","",VLOOKUP(R344&amp;"Save1Minute", RarityBackground!$C$6:$D$20,2,0))</f>
        <v/>
      </c>
      <c r="AT344" s="5" t="str">
        <f>IF(S344="","",IF(T344="Y",ROUNDUP(S344*RarityBackground!$D$4,0),IF(T344="N",ROUNDUP(S344*RarityBackground!$D$3,0))))</f>
        <v/>
      </c>
      <c r="AU344" s="5" t="str">
        <f>IF(U344="","",IF(V344="Y",((RarityBackground!$D$4*U344)*(RarityBackground!$F$3+W344)),((RarityBackground!$D$3*U344)*(RarityBackground!$F$3+W344))))</f>
        <v/>
      </c>
      <c r="AV344" s="5" t="str">
        <f>IF(X344="","",IF(Y344="Y",(RarityBackground!$D$4*X344)*IF(Z344="Y",RarityBackground!$F$9,RarityBackground!$F$10),(RarityBackground!$D$3*X344)*IF(Z344="Y",RarityBackground!$F$9,RarityBackground!$F$10)))</f>
        <v/>
      </c>
      <c r="AW344" s="5" t="str">
        <f>IF(AA344="","",AA344*RarityBackground!$D$2)</f>
        <v/>
      </c>
      <c r="AX344" s="5" t="str">
        <f t="shared" si="2"/>
        <v/>
      </c>
      <c r="AY344" s="5" t="str">
        <f>IF(AC344="","",VLOOKUP(AC344,RarityBackground!$A$7:$B$17,2,0))</f>
        <v/>
      </c>
      <c r="AZ344" s="5" t="str">
        <f>IF(AD344="","",IF(AD344="Y",AY344*RarityBackground!$F$5,IF(AD344="N",AY344*(IF(RarityBackground!$F$3+(AE344-1)&gt;10,10,RarityBackground!$F$3+(AE344-1)))))-AY344)</f>
        <v/>
      </c>
      <c r="BA344" s="5" t="str">
        <f>IF(AF344="","",VLOOKUP(AF344,RarityBackground!$A$7:$B$17,2,0))</f>
        <v/>
      </c>
      <c r="BB344" s="5" t="str">
        <f>IF(AG344="","",IF(AG344="Y",BA344*RarityBackground!$F$5,IF(AG344="N",BA344*(IF(RarityBackground!$F$3+(AH344-1)&gt;10,10,RarityBackground!$F$3+(AH344-1)))))-BA344)</f>
        <v/>
      </c>
    </row>
    <row r="345" ht="15.75" customHeight="1">
      <c r="C345" s="6"/>
      <c r="D345" s="5" t="str">
        <f>IF(A345="","",ROUNDUP(SUM(AI345:BB345)*VLOOKUP(B345,RarityBackground!$A$1:$B$6,2,)*IF(C345="Yes",1,1.1),0))</f>
        <v/>
      </c>
      <c r="F345" s="7"/>
      <c r="I345" s="7"/>
      <c r="J345" s="7"/>
      <c r="K345" s="6"/>
      <c r="L345" s="8"/>
      <c r="M345" s="7"/>
      <c r="N345" s="6"/>
      <c r="O345" s="6"/>
      <c r="P345" s="6"/>
      <c r="Q345" s="8"/>
      <c r="R345" s="7"/>
      <c r="S345" s="7"/>
      <c r="T345" s="6"/>
      <c r="U345" s="6"/>
      <c r="V345" s="6"/>
      <c r="W345" s="6"/>
      <c r="X345" s="6"/>
      <c r="Y345" s="6"/>
      <c r="Z345" s="6"/>
      <c r="AA345" s="8"/>
      <c r="AB345" s="7"/>
      <c r="AC345" s="7"/>
      <c r="AD345" s="6"/>
      <c r="AE345" s="6"/>
      <c r="AF345" s="6"/>
      <c r="AG345" s="6"/>
      <c r="AH345" s="6"/>
      <c r="AI345" s="7" t="str">
        <f>IF(F345="","",F345+IF(G345="",0,VLOOKUP(G345,RarityBackground!$E$7:$F$9,2,0)))</f>
        <v/>
      </c>
      <c r="AJ345" s="5" t="str">
        <f>IF(H345="","",F345+IF(H345=1,RarityBackground!$F$1,IF(H345=2,RarityBackground!$F$1*3,IF(H345=3,RarityBackground!$F$1*6,"Error"))))</f>
        <v/>
      </c>
      <c r="AK345" s="5" t="str">
        <f>IF(I345="","",IF(I345=1,RarityBackground!$F$2,IF(I345=2,RarityBackground!$F$2*3,IF(I345=3,RarityBackground!$F$2*6,"Error"))))</f>
        <v/>
      </c>
      <c r="AL345" s="5" t="str">
        <f>IF(J345="","",ROUNDUP(RarityBackground!$F$6*VLOOKUP(J345, RarityBackground!$A$18:$B$27,2,0),-1))</f>
        <v/>
      </c>
      <c r="AM345" s="5" t="str">
        <f>IF(K345="","",IF(K345="N","",IF(K345="Y",ROUNDUP(RarityBackground!$F$6,-1),"")))</f>
        <v/>
      </c>
      <c r="AN345" s="5" t="str">
        <f>IF(L345="","",IF(L345=1,RarityBackground!$D$1,IF(L345=2,RarityBackground!$D$1*3,IF(L345=3,RarityBackground!$D$1*6,"Error"))))</f>
        <v/>
      </c>
      <c r="AO345" s="5" t="str">
        <f>IF(M345="","",VLOOKUP(M345,RarityBackground!$A$7:$B$17,2,0))</f>
        <v/>
      </c>
      <c r="AP345" s="5" t="str">
        <f>IF(N345="","",IF(N345="Y",AO345*RarityBackground!$F$5,IF(N345="N",AO345*(IF(RarityBackground!$F$3+(O345-1)&gt;10,10,RarityBackground!$F$3+(O345-1)))))-AO345)</f>
        <v/>
      </c>
      <c r="AQ345" s="5" t="str">
        <f t="shared" si="1"/>
        <v/>
      </c>
      <c r="AR345" s="5" t="str">
        <f>IF(Q345="","",Q345*RarityBackground!$D$5)</f>
        <v/>
      </c>
      <c r="AS345" s="5" t="str">
        <f>IF(R345="","",VLOOKUP(R345&amp;"Save1Minute", RarityBackground!$C$6:$D$20,2,0))</f>
        <v/>
      </c>
      <c r="AT345" s="5" t="str">
        <f>IF(S345="","",IF(T345="Y",ROUNDUP(S345*RarityBackground!$D$4,0),IF(T345="N",ROUNDUP(S345*RarityBackground!$D$3,0))))</f>
        <v/>
      </c>
      <c r="AU345" s="5" t="str">
        <f>IF(U345="","",IF(V345="Y",((RarityBackground!$D$4*U345)*(RarityBackground!$F$3+W345)),((RarityBackground!$D$3*U345)*(RarityBackground!$F$3+W345))))</f>
        <v/>
      </c>
      <c r="AV345" s="5" t="str">
        <f>IF(X345="","",IF(Y345="Y",(RarityBackground!$D$4*X345)*IF(Z345="Y",RarityBackground!$F$9,RarityBackground!$F$10),(RarityBackground!$D$3*X345)*IF(Z345="Y",RarityBackground!$F$9,RarityBackground!$F$10)))</f>
        <v/>
      </c>
      <c r="AW345" s="5" t="str">
        <f>IF(AA345="","",AA345*RarityBackground!$D$2)</f>
        <v/>
      </c>
      <c r="AX345" s="5" t="str">
        <f t="shared" si="2"/>
        <v/>
      </c>
      <c r="AY345" s="5" t="str">
        <f>IF(AC345="","",VLOOKUP(AC345,RarityBackground!$A$7:$B$17,2,0))</f>
        <v/>
      </c>
      <c r="AZ345" s="5" t="str">
        <f>IF(AD345="","",IF(AD345="Y",AY345*RarityBackground!$F$5,IF(AD345="N",AY345*(IF(RarityBackground!$F$3+(AE345-1)&gt;10,10,RarityBackground!$F$3+(AE345-1)))))-AY345)</f>
        <v/>
      </c>
      <c r="BA345" s="5" t="str">
        <f>IF(AF345="","",VLOOKUP(AF345,RarityBackground!$A$7:$B$17,2,0))</f>
        <v/>
      </c>
      <c r="BB345" s="5" t="str">
        <f>IF(AG345="","",IF(AG345="Y",BA345*RarityBackground!$F$5,IF(AG345="N",BA345*(IF(RarityBackground!$F$3+(AH345-1)&gt;10,10,RarityBackground!$F$3+(AH345-1)))))-BA345)</f>
        <v/>
      </c>
    </row>
    <row r="346" ht="15.75" customHeight="1">
      <c r="C346" s="6"/>
      <c r="D346" s="5" t="str">
        <f>IF(A346="","",ROUNDUP(SUM(AI346:BB346)*VLOOKUP(B346,RarityBackground!$A$1:$B$6,2,)*IF(C346="Yes",1,1.1),0))</f>
        <v/>
      </c>
      <c r="F346" s="7"/>
      <c r="I346" s="7"/>
      <c r="J346" s="7"/>
      <c r="K346" s="6"/>
      <c r="L346" s="8"/>
      <c r="M346" s="7"/>
      <c r="N346" s="6"/>
      <c r="O346" s="6"/>
      <c r="P346" s="6"/>
      <c r="Q346" s="8"/>
      <c r="R346" s="7"/>
      <c r="S346" s="7"/>
      <c r="T346" s="6"/>
      <c r="U346" s="6"/>
      <c r="V346" s="6"/>
      <c r="W346" s="6"/>
      <c r="X346" s="6"/>
      <c r="Y346" s="6"/>
      <c r="Z346" s="6"/>
      <c r="AA346" s="8"/>
      <c r="AB346" s="7"/>
      <c r="AC346" s="7"/>
      <c r="AD346" s="6"/>
      <c r="AE346" s="6"/>
      <c r="AF346" s="6"/>
      <c r="AG346" s="6"/>
      <c r="AH346" s="6"/>
      <c r="AI346" s="7" t="str">
        <f>IF(F346="","",F346+IF(G346="",0,VLOOKUP(G346,RarityBackground!$E$7:$F$9,2,0)))</f>
        <v/>
      </c>
      <c r="AJ346" s="5" t="str">
        <f>IF(H346="","",F346+IF(H346=1,RarityBackground!$F$1,IF(H346=2,RarityBackground!$F$1*3,IF(H346=3,RarityBackground!$F$1*6,"Error"))))</f>
        <v/>
      </c>
      <c r="AK346" s="5" t="str">
        <f>IF(I346="","",IF(I346=1,RarityBackground!$F$2,IF(I346=2,RarityBackground!$F$2*3,IF(I346=3,RarityBackground!$F$2*6,"Error"))))</f>
        <v/>
      </c>
      <c r="AL346" s="5" t="str">
        <f>IF(J346="","",ROUNDUP(RarityBackground!$F$6*VLOOKUP(J346, RarityBackground!$A$18:$B$27,2,0),-1))</f>
        <v/>
      </c>
      <c r="AM346" s="5" t="str">
        <f>IF(K346="","",IF(K346="N","",IF(K346="Y",ROUNDUP(RarityBackground!$F$6,-1),"")))</f>
        <v/>
      </c>
      <c r="AN346" s="5" t="str">
        <f>IF(L346="","",IF(L346=1,RarityBackground!$D$1,IF(L346=2,RarityBackground!$D$1*3,IF(L346=3,RarityBackground!$D$1*6,"Error"))))</f>
        <v/>
      </c>
      <c r="AO346" s="5" t="str">
        <f>IF(M346="","",VLOOKUP(M346,RarityBackground!$A$7:$B$17,2,0))</f>
        <v/>
      </c>
      <c r="AP346" s="5" t="str">
        <f>IF(N346="","",IF(N346="Y",AO346*RarityBackground!$F$5,IF(N346="N",AO346*(IF(RarityBackground!$F$3+(O346-1)&gt;10,10,RarityBackground!$F$3+(O346-1)))))-AO346)</f>
        <v/>
      </c>
      <c r="AQ346" s="5" t="str">
        <f t="shared" si="1"/>
        <v/>
      </c>
      <c r="AR346" s="5" t="str">
        <f>IF(Q346="","",Q346*RarityBackground!$D$5)</f>
        <v/>
      </c>
      <c r="AS346" s="5" t="str">
        <f>IF(R346="","",VLOOKUP(R346&amp;"Save1Minute", RarityBackground!$C$6:$D$20,2,0))</f>
        <v/>
      </c>
      <c r="AT346" s="5" t="str">
        <f>IF(S346="","",IF(T346="Y",ROUNDUP(S346*RarityBackground!$D$4,0),IF(T346="N",ROUNDUP(S346*RarityBackground!$D$3,0))))</f>
        <v/>
      </c>
      <c r="AU346" s="5" t="str">
        <f>IF(U346="","",IF(V346="Y",((RarityBackground!$D$4*U346)*(RarityBackground!$F$3+W346)),((RarityBackground!$D$3*U346)*(RarityBackground!$F$3+W346))))</f>
        <v/>
      </c>
      <c r="AV346" s="5" t="str">
        <f>IF(X346="","",IF(Y346="Y",(RarityBackground!$D$4*X346)*IF(Z346="Y",RarityBackground!$F$9,RarityBackground!$F$10),(RarityBackground!$D$3*X346)*IF(Z346="Y",RarityBackground!$F$9,RarityBackground!$F$10)))</f>
        <v/>
      </c>
      <c r="AW346" s="5" t="str">
        <f>IF(AA346="","",AA346*RarityBackground!$D$2)</f>
        <v/>
      </c>
      <c r="AX346" s="5" t="str">
        <f t="shared" si="2"/>
        <v/>
      </c>
      <c r="AY346" s="5" t="str">
        <f>IF(AC346="","",VLOOKUP(AC346,RarityBackground!$A$7:$B$17,2,0))</f>
        <v/>
      </c>
      <c r="AZ346" s="5" t="str">
        <f>IF(AD346="","",IF(AD346="Y",AY346*RarityBackground!$F$5,IF(AD346="N",AY346*(IF(RarityBackground!$F$3+(AE346-1)&gt;10,10,RarityBackground!$F$3+(AE346-1)))))-AY346)</f>
        <v/>
      </c>
      <c r="BA346" s="5" t="str">
        <f>IF(AF346="","",VLOOKUP(AF346,RarityBackground!$A$7:$B$17,2,0))</f>
        <v/>
      </c>
      <c r="BB346" s="5" t="str">
        <f>IF(AG346="","",IF(AG346="Y",BA346*RarityBackground!$F$5,IF(AG346="N",BA346*(IF(RarityBackground!$F$3+(AH346-1)&gt;10,10,RarityBackground!$F$3+(AH346-1)))))-BA346)</f>
        <v/>
      </c>
    </row>
    <row r="347" ht="15.75" customHeight="1">
      <c r="C347" s="6"/>
      <c r="D347" s="5" t="str">
        <f>IF(A347="","",ROUNDUP(SUM(AI347:BB347)*VLOOKUP(B347,RarityBackground!$A$1:$B$6,2,)*IF(C347="Yes",1,1.1),0))</f>
        <v/>
      </c>
      <c r="F347" s="7"/>
      <c r="I347" s="7"/>
      <c r="J347" s="7"/>
      <c r="K347" s="6"/>
      <c r="L347" s="8"/>
      <c r="M347" s="7"/>
      <c r="N347" s="6"/>
      <c r="O347" s="6"/>
      <c r="P347" s="6"/>
      <c r="Q347" s="8"/>
      <c r="R347" s="7"/>
      <c r="S347" s="7"/>
      <c r="T347" s="6"/>
      <c r="U347" s="6"/>
      <c r="V347" s="6"/>
      <c r="W347" s="6"/>
      <c r="X347" s="6"/>
      <c r="Y347" s="6"/>
      <c r="Z347" s="6"/>
      <c r="AA347" s="8"/>
      <c r="AB347" s="7"/>
      <c r="AC347" s="7"/>
      <c r="AD347" s="6"/>
      <c r="AE347" s="6"/>
      <c r="AF347" s="6"/>
      <c r="AG347" s="6"/>
      <c r="AH347" s="6"/>
      <c r="AI347" s="7" t="str">
        <f>IF(F347="","",F347+IF(G347="",0,VLOOKUP(G347,RarityBackground!$E$7:$F$9,2,0)))</f>
        <v/>
      </c>
      <c r="AJ347" s="5" t="str">
        <f>IF(H347="","",F347+IF(H347=1,RarityBackground!$F$1,IF(H347=2,RarityBackground!$F$1*3,IF(H347=3,RarityBackground!$F$1*6,"Error"))))</f>
        <v/>
      </c>
      <c r="AK347" s="5" t="str">
        <f>IF(I347="","",IF(I347=1,RarityBackground!$F$2,IF(I347=2,RarityBackground!$F$2*3,IF(I347=3,RarityBackground!$F$2*6,"Error"))))</f>
        <v/>
      </c>
      <c r="AL347" s="5" t="str">
        <f>IF(J347="","",ROUNDUP(RarityBackground!$F$6*VLOOKUP(J347, RarityBackground!$A$18:$B$27,2,0),-1))</f>
        <v/>
      </c>
      <c r="AM347" s="5" t="str">
        <f>IF(K347="","",IF(K347="N","",IF(K347="Y",ROUNDUP(RarityBackground!$F$6,-1),"")))</f>
        <v/>
      </c>
      <c r="AN347" s="5" t="str">
        <f>IF(L347="","",IF(L347=1,RarityBackground!$D$1,IF(L347=2,RarityBackground!$D$1*3,IF(L347=3,RarityBackground!$D$1*6,"Error"))))</f>
        <v/>
      </c>
      <c r="AO347" s="5" t="str">
        <f>IF(M347="","",VLOOKUP(M347,RarityBackground!$A$7:$B$17,2,0))</f>
        <v/>
      </c>
      <c r="AP347" s="5" t="str">
        <f>IF(N347="","",IF(N347="Y",AO347*RarityBackground!$F$5,IF(N347="N",AO347*(IF(RarityBackground!$F$3+(O347-1)&gt;10,10,RarityBackground!$F$3+(O347-1)))))-AO347)</f>
        <v/>
      </c>
      <c r="AQ347" s="5" t="str">
        <f t="shared" si="1"/>
        <v/>
      </c>
      <c r="AR347" s="5" t="str">
        <f>IF(Q347="","",Q347*RarityBackground!$D$5)</f>
        <v/>
      </c>
      <c r="AS347" s="5" t="str">
        <f>IF(R347="","",VLOOKUP(R347&amp;"Save1Minute", RarityBackground!$C$6:$D$20,2,0))</f>
        <v/>
      </c>
      <c r="AT347" s="5" t="str">
        <f>IF(S347="","",IF(T347="Y",ROUNDUP(S347*RarityBackground!$D$4,0),IF(T347="N",ROUNDUP(S347*RarityBackground!$D$3,0))))</f>
        <v/>
      </c>
      <c r="AU347" s="5" t="str">
        <f>IF(U347="","",IF(V347="Y",((RarityBackground!$D$4*U347)*(RarityBackground!$F$3+W347)),((RarityBackground!$D$3*U347)*(RarityBackground!$F$3+W347))))</f>
        <v/>
      </c>
      <c r="AV347" s="5" t="str">
        <f>IF(X347="","",IF(Y347="Y",(RarityBackground!$D$4*X347)*IF(Z347="Y",RarityBackground!$F$9,RarityBackground!$F$10),(RarityBackground!$D$3*X347)*IF(Z347="Y",RarityBackground!$F$9,RarityBackground!$F$10)))</f>
        <v/>
      </c>
      <c r="AW347" s="5" t="str">
        <f>IF(AA347="","",AA347*RarityBackground!$D$2)</f>
        <v/>
      </c>
      <c r="AX347" s="5" t="str">
        <f t="shared" si="2"/>
        <v/>
      </c>
      <c r="AY347" s="5" t="str">
        <f>IF(AC347="","",VLOOKUP(AC347,RarityBackground!$A$7:$B$17,2,0))</f>
        <v/>
      </c>
      <c r="AZ347" s="5" t="str">
        <f>IF(AD347="","",IF(AD347="Y",AY347*RarityBackground!$F$5,IF(AD347="N",AY347*(IF(RarityBackground!$F$3+(AE347-1)&gt;10,10,RarityBackground!$F$3+(AE347-1)))))-AY347)</f>
        <v/>
      </c>
      <c r="BA347" s="5" t="str">
        <f>IF(AF347="","",VLOOKUP(AF347,RarityBackground!$A$7:$B$17,2,0))</f>
        <v/>
      </c>
      <c r="BB347" s="5" t="str">
        <f>IF(AG347="","",IF(AG347="Y",BA347*RarityBackground!$F$5,IF(AG347="N",BA347*(IF(RarityBackground!$F$3+(AH347-1)&gt;10,10,RarityBackground!$F$3+(AH347-1)))))-BA347)</f>
        <v/>
      </c>
    </row>
    <row r="348" ht="15.75" customHeight="1">
      <c r="C348" s="6"/>
      <c r="D348" s="5" t="str">
        <f>IF(A348="","",ROUNDUP(SUM(AI348:BB348)*VLOOKUP(B348,RarityBackground!$A$1:$B$6,2,)*IF(C348="Yes",1,1.1),0))</f>
        <v/>
      </c>
      <c r="F348" s="7"/>
      <c r="I348" s="7"/>
      <c r="J348" s="7"/>
      <c r="K348" s="6"/>
      <c r="L348" s="8"/>
      <c r="M348" s="7"/>
      <c r="N348" s="6"/>
      <c r="O348" s="6"/>
      <c r="P348" s="6"/>
      <c r="Q348" s="8"/>
      <c r="R348" s="7"/>
      <c r="S348" s="7"/>
      <c r="T348" s="6"/>
      <c r="U348" s="6"/>
      <c r="V348" s="6"/>
      <c r="W348" s="6"/>
      <c r="X348" s="6"/>
      <c r="Y348" s="6"/>
      <c r="Z348" s="6"/>
      <c r="AA348" s="8"/>
      <c r="AB348" s="7"/>
      <c r="AC348" s="7"/>
      <c r="AD348" s="6"/>
      <c r="AE348" s="6"/>
      <c r="AF348" s="6"/>
      <c r="AG348" s="6"/>
      <c r="AH348" s="6"/>
      <c r="AI348" s="7" t="str">
        <f>IF(F348="","",F348+IF(G348="",0,VLOOKUP(G348,RarityBackground!$E$7:$F$9,2,0)))</f>
        <v/>
      </c>
      <c r="AJ348" s="5" t="str">
        <f>IF(H348="","",F348+IF(H348=1,RarityBackground!$F$1,IF(H348=2,RarityBackground!$F$1*3,IF(H348=3,RarityBackground!$F$1*6,"Error"))))</f>
        <v/>
      </c>
      <c r="AK348" s="5" t="str">
        <f>IF(I348="","",IF(I348=1,RarityBackground!$F$2,IF(I348=2,RarityBackground!$F$2*3,IF(I348=3,RarityBackground!$F$2*6,"Error"))))</f>
        <v/>
      </c>
      <c r="AL348" s="5" t="str">
        <f>IF(J348="","",ROUNDUP(RarityBackground!$F$6*VLOOKUP(J348, RarityBackground!$A$18:$B$27,2,0),-1))</f>
        <v/>
      </c>
      <c r="AM348" s="5" t="str">
        <f>IF(K348="","",IF(K348="N","",IF(K348="Y",ROUNDUP(RarityBackground!$F$6,-1),"")))</f>
        <v/>
      </c>
      <c r="AN348" s="5" t="str">
        <f>IF(L348="","",IF(L348=1,RarityBackground!$D$1,IF(L348=2,RarityBackground!$D$1*3,IF(L348=3,RarityBackground!$D$1*6,"Error"))))</f>
        <v/>
      </c>
      <c r="AO348" s="5" t="str">
        <f>IF(M348="","",VLOOKUP(M348,RarityBackground!$A$7:$B$17,2,0))</f>
        <v/>
      </c>
      <c r="AP348" s="5" t="str">
        <f>IF(N348="","",IF(N348="Y",AO348*RarityBackground!$F$5,IF(N348="N",AO348*(IF(RarityBackground!$F$3+(O348-1)&gt;10,10,RarityBackground!$F$3+(O348-1)))))-AO348)</f>
        <v/>
      </c>
      <c r="AQ348" s="5" t="str">
        <f t="shared" si="1"/>
        <v/>
      </c>
      <c r="AR348" s="5" t="str">
        <f>IF(Q348="","",Q348*RarityBackground!$D$5)</f>
        <v/>
      </c>
      <c r="AS348" s="5" t="str">
        <f>IF(R348="","",VLOOKUP(R348&amp;"Save1Minute", RarityBackground!$C$6:$D$20,2,0))</f>
        <v/>
      </c>
      <c r="AT348" s="5" t="str">
        <f>IF(S348="","",IF(T348="Y",ROUNDUP(S348*RarityBackground!$D$4,0),IF(T348="N",ROUNDUP(S348*RarityBackground!$D$3,0))))</f>
        <v/>
      </c>
      <c r="AU348" s="5" t="str">
        <f>IF(U348="","",IF(V348="Y",((RarityBackground!$D$4*U348)*(RarityBackground!$F$3+W348)),((RarityBackground!$D$3*U348)*(RarityBackground!$F$3+W348))))</f>
        <v/>
      </c>
      <c r="AV348" s="5" t="str">
        <f>IF(X348="","",IF(Y348="Y",(RarityBackground!$D$4*X348)*IF(Z348="Y",RarityBackground!$F$9,RarityBackground!$F$10),(RarityBackground!$D$3*X348)*IF(Z348="Y",RarityBackground!$F$9,RarityBackground!$F$10)))</f>
        <v/>
      </c>
      <c r="AW348" s="5" t="str">
        <f>IF(AA348="","",AA348*RarityBackground!$D$2)</f>
        <v/>
      </c>
      <c r="AX348" s="5" t="str">
        <f t="shared" si="2"/>
        <v/>
      </c>
      <c r="AY348" s="5" t="str">
        <f>IF(AC348="","",VLOOKUP(AC348,RarityBackground!$A$7:$B$17,2,0))</f>
        <v/>
      </c>
      <c r="AZ348" s="5" t="str">
        <f>IF(AD348="","",IF(AD348="Y",AY348*RarityBackground!$F$5,IF(AD348="N",AY348*(IF(RarityBackground!$F$3+(AE348-1)&gt;10,10,RarityBackground!$F$3+(AE348-1)))))-AY348)</f>
        <v/>
      </c>
      <c r="BA348" s="5" t="str">
        <f>IF(AF348="","",VLOOKUP(AF348,RarityBackground!$A$7:$B$17,2,0))</f>
        <v/>
      </c>
      <c r="BB348" s="5" t="str">
        <f>IF(AG348="","",IF(AG348="Y",BA348*RarityBackground!$F$5,IF(AG348="N",BA348*(IF(RarityBackground!$F$3+(AH348-1)&gt;10,10,RarityBackground!$F$3+(AH348-1)))))-BA348)</f>
        <v/>
      </c>
    </row>
    <row r="349" ht="15.75" customHeight="1">
      <c r="C349" s="6"/>
      <c r="D349" s="5" t="str">
        <f>IF(A349="","",ROUNDUP(SUM(AI349:BB349)*VLOOKUP(B349,RarityBackground!$A$1:$B$6,2,)*IF(C349="Yes",1,1.1),0))</f>
        <v/>
      </c>
      <c r="F349" s="7"/>
      <c r="I349" s="7"/>
      <c r="J349" s="7"/>
      <c r="K349" s="6"/>
      <c r="L349" s="8"/>
      <c r="M349" s="7"/>
      <c r="N349" s="6"/>
      <c r="O349" s="6"/>
      <c r="P349" s="6"/>
      <c r="Q349" s="8"/>
      <c r="R349" s="7"/>
      <c r="S349" s="7"/>
      <c r="T349" s="6"/>
      <c r="U349" s="6"/>
      <c r="V349" s="6"/>
      <c r="W349" s="6"/>
      <c r="X349" s="6"/>
      <c r="Y349" s="6"/>
      <c r="Z349" s="6"/>
      <c r="AA349" s="8"/>
      <c r="AB349" s="7"/>
      <c r="AC349" s="7"/>
      <c r="AD349" s="6"/>
      <c r="AE349" s="6"/>
      <c r="AF349" s="6"/>
      <c r="AG349" s="6"/>
      <c r="AH349" s="6"/>
      <c r="AI349" s="7" t="str">
        <f>IF(F349="","",F349+IF(G349="",0,VLOOKUP(G349,RarityBackground!$E$7:$F$9,2,0)))</f>
        <v/>
      </c>
      <c r="AJ349" s="5" t="str">
        <f>IF(H349="","",F349+IF(H349=1,RarityBackground!$F$1,IF(H349=2,RarityBackground!$F$1*3,IF(H349=3,RarityBackground!$F$1*6,"Error"))))</f>
        <v/>
      </c>
      <c r="AK349" s="5" t="str">
        <f>IF(I349="","",IF(I349=1,RarityBackground!$F$2,IF(I349=2,RarityBackground!$F$2*3,IF(I349=3,RarityBackground!$F$2*6,"Error"))))</f>
        <v/>
      </c>
      <c r="AL349" s="5" t="str">
        <f>IF(J349="","",ROUNDUP(RarityBackground!$F$6*VLOOKUP(J349, RarityBackground!$A$18:$B$27,2,0),-1))</f>
        <v/>
      </c>
      <c r="AM349" s="5" t="str">
        <f>IF(K349="","",IF(K349="N","",IF(K349="Y",ROUNDUP(RarityBackground!$F$6,-1),"")))</f>
        <v/>
      </c>
      <c r="AN349" s="5" t="str">
        <f>IF(L349="","",IF(L349=1,RarityBackground!$D$1,IF(L349=2,RarityBackground!$D$1*3,IF(L349=3,RarityBackground!$D$1*6,"Error"))))</f>
        <v/>
      </c>
      <c r="AO349" s="5" t="str">
        <f>IF(M349="","",VLOOKUP(M349,RarityBackground!$A$7:$B$17,2,0))</f>
        <v/>
      </c>
      <c r="AP349" s="5" t="str">
        <f>IF(N349="","",IF(N349="Y",AO349*RarityBackground!$F$5,IF(N349="N",AO349*(IF(RarityBackground!$F$3+(O349-1)&gt;10,10,RarityBackground!$F$3+(O349-1)))))-AO349)</f>
        <v/>
      </c>
      <c r="AQ349" s="5" t="str">
        <f t="shared" si="1"/>
        <v/>
      </c>
      <c r="AR349" s="5" t="str">
        <f>IF(Q349="","",Q349*RarityBackground!$D$5)</f>
        <v/>
      </c>
      <c r="AS349" s="5" t="str">
        <f>IF(R349="","",VLOOKUP(R349&amp;"Save1Minute", RarityBackground!$C$6:$D$20,2,0))</f>
        <v/>
      </c>
      <c r="AT349" s="5" t="str">
        <f>IF(S349="","",IF(T349="Y",ROUNDUP(S349*RarityBackground!$D$4,0),IF(T349="N",ROUNDUP(S349*RarityBackground!$D$3,0))))</f>
        <v/>
      </c>
      <c r="AU349" s="5" t="str">
        <f>IF(U349="","",IF(V349="Y",((RarityBackground!$D$4*U349)*(RarityBackground!$F$3+W349)),((RarityBackground!$D$3*U349)*(RarityBackground!$F$3+W349))))</f>
        <v/>
      </c>
      <c r="AV349" s="5" t="str">
        <f>IF(X349="","",IF(Y349="Y",(RarityBackground!$D$4*X349)*IF(Z349="Y",RarityBackground!$F$9,RarityBackground!$F$10),(RarityBackground!$D$3*X349)*IF(Z349="Y",RarityBackground!$F$9,RarityBackground!$F$10)))</f>
        <v/>
      </c>
      <c r="AW349" s="5" t="str">
        <f>IF(AA349="","",AA349*RarityBackground!$D$2)</f>
        <v/>
      </c>
      <c r="AX349" s="5" t="str">
        <f t="shared" si="2"/>
        <v/>
      </c>
      <c r="AY349" s="5" t="str">
        <f>IF(AC349="","",VLOOKUP(AC349,RarityBackground!$A$7:$B$17,2,0))</f>
        <v/>
      </c>
      <c r="AZ349" s="5" t="str">
        <f>IF(AD349="","",IF(AD349="Y",AY349*RarityBackground!$F$5,IF(AD349="N",AY349*(IF(RarityBackground!$F$3+(AE349-1)&gt;10,10,RarityBackground!$F$3+(AE349-1)))))-AY349)</f>
        <v/>
      </c>
      <c r="BA349" s="5" t="str">
        <f>IF(AF349="","",VLOOKUP(AF349,RarityBackground!$A$7:$B$17,2,0))</f>
        <v/>
      </c>
      <c r="BB349" s="5" t="str">
        <f>IF(AG349="","",IF(AG349="Y",BA349*RarityBackground!$F$5,IF(AG349="N",BA349*(IF(RarityBackground!$F$3+(AH349-1)&gt;10,10,RarityBackground!$F$3+(AH349-1)))))-BA349)</f>
        <v/>
      </c>
    </row>
    <row r="350" ht="15.75" customHeight="1">
      <c r="C350" s="6"/>
      <c r="D350" s="5" t="str">
        <f>IF(A350="","",ROUNDUP(SUM(AI350:BB350)*VLOOKUP(B350,RarityBackground!$A$1:$B$6,2,)*IF(C350="Yes",1,1.1),0))</f>
        <v/>
      </c>
      <c r="F350" s="7"/>
      <c r="I350" s="7"/>
      <c r="J350" s="7"/>
      <c r="K350" s="6"/>
      <c r="L350" s="8"/>
      <c r="M350" s="7"/>
      <c r="N350" s="6"/>
      <c r="O350" s="6"/>
      <c r="P350" s="6"/>
      <c r="Q350" s="8"/>
      <c r="R350" s="7"/>
      <c r="S350" s="7"/>
      <c r="T350" s="6"/>
      <c r="U350" s="6"/>
      <c r="V350" s="6"/>
      <c r="W350" s="6"/>
      <c r="X350" s="6"/>
      <c r="Y350" s="6"/>
      <c r="Z350" s="6"/>
      <c r="AA350" s="8"/>
      <c r="AB350" s="7"/>
      <c r="AC350" s="7"/>
      <c r="AD350" s="6"/>
      <c r="AE350" s="6"/>
      <c r="AF350" s="6"/>
      <c r="AG350" s="6"/>
      <c r="AH350" s="6"/>
      <c r="AI350" s="7" t="str">
        <f>IF(F350="","",F350+IF(G350="",0,VLOOKUP(G350,RarityBackground!$E$7:$F$9,2,0)))</f>
        <v/>
      </c>
      <c r="AJ350" s="5" t="str">
        <f>IF(H350="","",F350+IF(H350=1,RarityBackground!$F$1,IF(H350=2,RarityBackground!$F$1*3,IF(H350=3,RarityBackground!$F$1*6,"Error"))))</f>
        <v/>
      </c>
      <c r="AK350" s="5" t="str">
        <f>IF(I350="","",IF(I350=1,RarityBackground!$F$2,IF(I350=2,RarityBackground!$F$2*3,IF(I350=3,RarityBackground!$F$2*6,"Error"))))</f>
        <v/>
      </c>
      <c r="AL350" s="5" t="str">
        <f>IF(J350="","",ROUNDUP(RarityBackground!$F$6*VLOOKUP(J350, RarityBackground!$A$18:$B$27,2,0),-1))</f>
        <v/>
      </c>
      <c r="AM350" s="5" t="str">
        <f>IF(K350="","",IF(K350="N","",IF(K350="Y",ROUNDUP(RarityBackground!$F$6,-1),"")))</f>
        <v/>
      </c>
      <c r="AN350" s="5" t="str">
        <f>IF(L350="","",IF(L350=1,RarityBackground!$D$1,IF(L350=2,RarityBackground!$D$1*3,IF(L350=3,RarityBackground!$D$1*6,"Error"))))</f>
        <v/>
      </c>
      <c r="AO350" s="5" t="str">
        <f>IF(M350="","",VLOOKUP(M350,RarityBackground!$A$7:$B$17,2,0))</f>
        <v/>
      </c>
      <c r="AP350" s="5" t="str">
        <f>IF(N350="","",IF(N350="Y",AO350*RarityBackground!$F$5,IF(N350="N",AO350*(IF(RarityBackground!$F$3+(O350-1)&gt;10,10,RarityBackground!$F$3+(O350-1)))))-AO350)</f>
        <v/>
      </c>
      <c r="AQ350" s="5" t="str">
        <f t="shared" si="1"/>
        <v/>
      </c>
      <c r="AR350" s="5" t="str">
        <f>IF(Q350="","",Q350*RarityBackground!$D$5)</f>
        <v/>
      </c>
      <c r="AS350" s="5" t="str">
        <f>IF(R350="","",VLOOKUP(R350&amp;"Save1Minute", RarityBackground!$C$6:$D$20,2,0))</f>
        <v/>
      </c>
      <c r="AT350" s="5" t="str">
        <f>IF(S350="","",IF(T350="Y",ROUNDUP(S350*RarityBackground!$D$4,0),IF(T350="N",ROUNDUP(S350*RarityBackground!$D$3,0))))</f>
        <v/>
      </c>
      <c r="AU350" s="5" t="str">
        <f>IF(U350="","",IF(V350="Y",((RarityBackground!$D$4*U350)*(RarityBackground!$F$3+W350)),((RarityBackground!$D$3*U350)*(RarityBackground!$F$3+W350))))</f>
        <v/>
      </c>
      <c r="AV350" s="5" t="str">
        <f>IF(X350="","",IF(Y350="Y",(RarityBackground!$D$4*X350)*IF(Z350="Y",RarityBackground!$F$9,RarityBackground!$F$10),(RarityBackground!$D$3*X350)*IF(Z350="Y",RarityBackground!$F$9,RarityBackground!$F$10)))</f>
        <v/>
      </c>
      <c r="AW350" s="5" t="str">
        <f>IF(AA350="","",AA350*RarityBackground!$D$2)</f>
        <v/>
      </c>
      <c r="AX350" s="5" t="str">
        <f t="shared" si="2"/>
        <v/>
      </c>
      <c r="AY350" s="5" t="str">
        <f>IF(AC350="","",VLOOKUP(AC350,RarityBackground!$A$7:$B$17,2,0))</f>
        <v/>
      </c>
      <c r="AZ350" s="5" t="str">
        <f>IF(AD350="","",IF(AD350="Y",AY350*RarityBackground!$F$5,IF(AD350="N",AY350*(IF(RarityBackground!$F$3+(AE350-1)&gt;10,10,RarityBackground!$F$3+(AE350-1)))))-AY350)</f>
        <v/>
      </c>
      <c r="BA350" s="5" t="str">
        <f>IF(AF350="","",VLOOKUP(AF350,RarityBackground!$A$7:$B$17,2,0))</f>
        <v/>
      </c>
      <c r="BB350" s="5" t="str">
        <f>IF(AG350="","",IF(AG350="Y",BA350*RarityBackground!$F$5,IF(AG350="N",BA350*(IF(RarityBackground!$F$3+(AH350-1)&gt;10,10,RarityBackground!$F$3+(AH350-1)))))-BA350)</f>
        <v/>
      </c>
    </row>
    <row r="351" ht="15.75" customHeight="1">
      <c r="C351" s="6"/>
      <c r="D351" s="5" t="str">
        <f>IF(A351="","",ROUNDUP(SUM(AI351:BB351)*VLOOKUP(B351,RarityBackground!$A$1:$B$6,2,)*IF(C351="Yes",1,1.1),0))</f>
        <v/>
      </c>
      <c r="F351" s="7"/>
      <c r="I351" s="7"/>
      <c r="J351" s="7"/>
      <c r="K351" s="6"/>
      <c r="L351" s="8"/>
      <c r="M351" s="7"/>
      <c r="N351" s="6"/>
      <c r="O351" s="6"/>
      <c r="P351" s="6"/>
      <c r="Q351" s="8"/>
      <c r="R351" s="7"/>
      <c r="S351" s="7"/>
      <c r="T351" s="6"/>
      <c r="U351" s="6"/>
      <c r="V351" s="6"/>
      <c r="W351" s="6"/>
      <c r="X351" s="6"/>
      <c r="Y351" s="6"/>
      <c r="Z351" s="6"/>
      <c r="AA351" s="8"/>
      <c r="AB351" s="7"/>
      <c r="AC351" s="7"/>
      <c r="AD351" s="6"/>
      <c r="AE351" s="6"/>
      <c r="AF351" s="6"/>
      <c r="AG351" s="6"/>
      <c r="AH351" s="6"/>
      <c r="AI351" s="7" t="str">
        <f>IF(F351="","",F351+IF(G351="",0,VLOOKUP(G351,RarityBackground!$E$7:$F$9,2,0)))</f>
        <v/>
      </c>
      <c r="AJ351" s="5" t="str">
        <f>IF(H351="","",F351+IF(H351=1,RarityBackground!$F$1,IF(H351=2,RarityBackground!$F$1*3,IF(H351=3,RarityBackground!$F$1*6,"Error"))))</f>
        <v/>
      </c>
      <c r="AK351" s="5" t="str">
        <f>IF(I351="","",IF(I351=1,RarityBackground!$F$2,IF(I351=2,RarityBackground!$F$2*3,IF(I351=3,RarityBackground!$F$2*6,"Error"))))</f>
        <v/>
      </c>
      <c r="AL351" s="5" t="str">
        <f>IF(J351="","",ROUNDUP(RarityBackground!$F$6*VLOOKUP(J351, RarityBackground!$A$18:$B$27,2,0),-1))</f>
        <v/>
      </c>
      <c r="AM351" s="5" t="str">
        <f>IF(K351="","",IF(K351="N","",IF(K351="Y",ROUNDUP(RarityBackground!$F$6,-1),"")))</f>
        <v/>
      </c>
      <c r="AN351" s="5" t="str">
        <f>IF(L351="","",IF(L351=1,RarityBackground!$D$1,IF(L351=2,RarityBackground!$D$1*3,IF(L351=3,RarityBackground!$D$1*6,"Error"))))</f>
        <v/>
      </c>
      <c r="AO351" s="5" t="str">
        <f>IF(M351="","",VLOOKUP(M351,RarityBackground!$A$7:$B$17,2,0))</f>
        <v/>
      </c>
      <c r="AP351" s="5" t="str">
        <f>IF(N351="","",IF(N351="Y",AO351*RarityBackground!$F$5,IF(N351="N",AO351*(IF(RarityBackground!$F$3+(O351-1)&gt;10,10,RarityBackground!$F$3+(O351-1)))))-AO351)</f>
        <v/>
      </c>
      <c r="AQ351" s="5" t="str">
        <f t="shared" si="1"/>
        <v/>
      </c>
      <c r="AR351" s="5" t="str">
        <f>IF(Q351="","",Q351*RarityBackground!$D$5)</f>
        <v/>
      </c>
      <c r="AS351" s="5" t="str">
        <f>IF(R351="","",VLOOKUP(R351&amp;"Save1Minute", RarityBackground!$C$6:$D$20,2,0))</f>
        <v/>
      </c>
      <c r="AT351" s="5" t="str">
        <f>IF(S351="","",IF(T351="Y",ROUNDUP(S351*RarityBackground!$D$4,0),IF(T351="N",ROUNDUP(S351*RarityBackground!$D$3,0))))</f>
        <v/>
      </c>
      <c r="AU351" s="5" t="str">
        <f>IF(U351="","",IF(V351="Y",((RarityBackground!$D$4*U351)*(RarityBackground!$F$3+W351)),((RarityBackground!$D$3*U351)*(RarityBackground!$F$3+W351))))</f>
        <v/>
      </c>
      <c r="AV351" s="5" t="str">
        <f>IF(X351="","",IF(Y351="Y",(RarityBackground!$D$4*X351)*IF(Z351="Y",RarityBackground!$F$9,RarityBackground!$F$10),(RarityBackground!$D$3*X351)*IF(Z351="Y",RarityBackground!$F$9,RarityBackground!$F$10)))</f>
        <v/>
      </c>
      <c r="AW351" s="5" t="str">
        <f>IF(AA351="","",AA351*RarityBackground!$D$2)</f>
        <v/>
      </c>
      <c r="AX351" s="5" t="str">
        <f t="shared" si="2"/>
        <v/>
      </c>
      <c r="AY351" s="5" t="str">
        <f>IF(AC351="","",VLOOKUP(AC351,RarityBackground!$A$7:$B$17,2,0))</f>
        <v/>
      </c>
      <c r="AZ351" s="5" t="str">
        <f>IF(AD351="","",IF(AD351="Y",AY351*RarityBackground!$F$5,IF(AD351="N",AY351*(IF(RarityBackground!$F$3+(AE351-1)&gt;10,10,RarityBackground!$F$3+(AE351-1)))))-AY351)</f>
        <v/>
      </c>
      <c r="BA351" s="5" t="str">
        <f>IF(AF351="","",VLOOKUP(AF351,RarityBackground!$A$7:$B$17,2,0))</f>
        <v/>
      </c>
      <c r="BB351" s="5" t="str">
        <f>IF(AG351="","",IF(AG351="Y",BA351*RarityBackground!$F$5,IF(AG351="N",BA351*(IF(RarityBackground!$F$3+(AH351-1)&gt;10,10,RarityBackground!$F$3+(AH351-1)))))-BA351)</f>
        <v/>
      </c>
    </row>
    <row r="352" ht="15.75" customHeight="1">
      <c r="C352" s="6"/>
      <c r="D352" s="5" t="str">
        <f>IF(A352="","",ROUNDUP(SUM(AI352:BB352)*VLOOKUP(B352,RarityBackground!$A$1:$B$6,2,)*IF(C352="Yes",1,1.1),0))</f>
        <v/>
      </c>
      <c r="F352" s="7"/>
      <c r="I352" s="7"/>
      <c r="J352" s="7"/>
      <c r="K352" s="6"/>
      <c r="L352" s="8"/>
      <c r="M352" s="7"/>
      <c r="N352" s="6"/>
      <c r="O352" s="6"/>
      <c r="P352" s="6"/>
      <c r="Q352" s="8"/>
      <c r="R352" s="7"/>
      <c r="S352" s="7"/>
      <c r="T352" s="6"/>
      <c r="U352" s="6"/>
      <c r="V352" s="6"/>
      <c r="W352" s="6"/>
      <c r="X352" s="6"/>
      <c r="Y352" s="6"/>
      <c r="Z352" s="6"/>
      <c r="AA352" s="8"/>
      <c r="AB352" s="7"/>
      <c r="AC352" s="7"/>
      <c r="AD352" s="6"/>
      <c r="AE352" s="6"/>
      <c r="AF352" s="6"/>
      <c r="AG352" s="6"/>
      <c r="AH352" s="6"/>
      <c r="AI352" s="7" t="str">
        <f>IF(F352="","",F352+IF(G352="",0,VLOOKUP(G352,RarityBackground!$E$7:$F$9,2,0)))</f>
        <v/>
      </c>
      <c r="AJ352" s="5" t="str">
        <f>IF(H352="","",F352+IF(H352=1,RarityBackground!$F$1,IF(H352=2,RarityBackground!$F$1*3,IF(H352=3,RarityBackground!$F$1*6,"Error"))))</f>
        <v/>
      </c>
      <c r="AK352" s="5" t="str">
        <f>IF(I352="","",IF(I352=1,RarityBackground!$F$2,IF(I352=2,RarityBackground!$F$2*3,IF(I352=3,RarityBackground!$F$2*6,"Error"))))</f>
        <v/>
      </c>
      <c r="AL352" s="5" t="str">
        <f>IF(J352="","",ROUNDUP(RarityBackground!$F$6*VLOOKUP(J352, RarityBackground!$A$18:$B$27,2,0),-1))</f>
        <v/>
      </c>
      <c r="AM352" s="5" t="str">
        <f>IF(K352="","",IF(K352="N","",IF(K352="Y",ROUNDUP(RarityBackground!$F$6,-1),"")))</f>
        <v/>
      </c>
      <c r="AN352" s="5" t="str">
        <f>IF(L352="","",IF(L352=1,RarityBackground!$D$1,IF(L352=2,RarityBackground!$D$1*3,IF(L352=3,RarityBackground!$D$1*6,"Error"))))</f>
        <v/>
      </c>
      <c r="AO352" s="5" t="str">
        <f>IF(M352="","",VLOOKUP(M352,RarityBackground!$A$7:$B$17,2,0))</f>
        <v/>
      </c>
      <c r="AP352" s="5" t="str">
        <f>IF(N352="","",IF(N352="Y",AO352*RarityBackground!$F$5,IF(N352="N",AO352*(IF(RarityBackground!$F$3+(O352-1)&gt;10,10,RarityBackground!$F$3+(O352-1)))))-AO352)</f>
        <v/>
      </c>
      <c r="AQ352" s="5" t="str">
        <f t="shared" si="1"/>
        <v/>
      </c>
      <c r="AR352" s="5" t="str">
        <f>IF(Q352="","",Q352*RarityBackground!$D$5)</f>
        <v/>
      </c>
      <c r="AS352" s="5" t="str">
        <f>IF(R352="","",VLOOKUP(R352&amp;"Save1Minute", RarityBackground!$C$6:$D$20,2,0))</f>
        <v/>
      </c>
      <c r="AT352" s="5" t="str">
        <f>IF(S352="","",IF(T352="Y",ROUNDUP(S352*RarityBackground!$D$4,0),IF(T352="N",ROUNDUP(S352*RarityBackground!$D$3,0))))</f>
        <v/>
      </c>
      <c r="AU352" s="5" t="str">
        <f>IF(U352="","",IF(V352="Y",((RarityBackground!$D$4*U352)*(RarityBackground!$F$3+W352)),((RarityBackground!$D$3*U352)*(RarityBackground!$F$3+W352))))</f>
        <v/>
      </c>
      <c r="AV352" s="5" t="str">
        <f>IF(X352="","",IF(Y352="Y",(RarityBackground!$D$4*X352)*IF(Z352="Y",RarityBackground!$F$9,RarityBackground!$F$10),(RarityBackground!$D$3*X352)*IF(Z352="Y",RarityBackground!$F$9,RarityBackground!$F$10)))</f>
        <v/>
      </c>
      <c r="AW352" s="5" t="str">
        <f>IF(AA352="","",AA352*RarityBackground!$D$2)</f>
        <v/>
      </c>
      <c r="AX352" s="5" t="str">
        <f t="shared" si="2"/>
        <v/>
      </c>
      <c r="AY352" s="5" t="str">
        <f>IF(AC352="","",VLOOKUP(AC352,RarityBackground!$A$7:$B$17,2,0))</f>
        <v/>
      </c>
      <c r="AZ352" s="5" t="str">
        <f>IF(AD352="","",IF(AD352="Y",AY352*RarityBackground!$F$5,IF(AD352="N",AY352*(IF(RarityBackground!$F$3+(AE352-1)&gt;10,10,RarityBackground!$F$3+(AE352-1)))))-AY352)</f>
        <v/>
      </c>
      <c r="BA352" s="5" t="str">
        <f>IF(AF352="","",VLOOKUP(AF352,RarityBackground!$A$7:$B$17,2,0))</f>
        <v/>
      </c>
      <c r="BB352" s="5" t="str">
        <f>IF(AG352="","",IF(AG352="Y",BA352*RarityBackground!$F$5,IF(AG352="N",BA352*(IF(RarityBackground!$F$3+(AH352-1)&gt;10,10,RarityBackground!$F$3+(AH352-1)))))-BA352)</f>
        <v/>
      </c>
    </row>
    <row r="353" ht="15.75" customHeight="1">
      <c r="C353" s="6"/>
      <c r="D353" s="5" t="str">
        <f>IF(A353="","",ROUNDUP(SUM(AI353:BB353)*VLOOKUP(B353,RarityBackground!$A$1:$B$6,2,)*IF(C353="Yes",1,1.1),0))</f>
        <v/>
      </c>
      <c r="F353" s="7"/>
      <c r="I353" s="7"/>
      <c r="J353" s="7"/>
      <c r="K353" s="6"/>
      <c r="L353" s="8"/>
      <c r="M353" s="7"/>
      <c r="N353" s="6"/>
      <c r="O353" s="6"/>
      <c r="P353" s="6"/>
      <c r="Q353" s="8"/>
      <c r="R353" s="7"/>
      <c r="S353" s="7"/>
      <c r="T353" s="6"/>
      <c r="U353" s="6"/>
      <c r="V353" s="6"/>
      <c r="W353" s="6"/>
      <c r="X353" s="6"/>
      <c r="Y353" s="6"/>
      <c r="Z353" s="6"/>
      <c r="AA353" s="8"/>
      <c r="AB353" s="7"/>
      <c r="AC353" s="7"/>
      <c r="AD353" s="6"/>
      <c r="AE353" s="6"/>
      <c r="AF353" s="6"/>
      <c r="AG353" s="6"/>
      <c r="AH353" s="6"/>
      <c r="AI353" s="7" t="str">
        <f>IF(F353="","",F353+IF(G353="",0,VLOOKUP(G353,RarityBackground!$E$7:$F$9,2,0)))</f>
        <v/>
      </c>
      <c r="AJ353" s="5" t="str">
        <f>IF(H353="","",F353+IF(H353=1,RarityBackground!$F$1,IF(H353=2,RarityBackground!$F$1*3,IF(H353=3,RarityBackground!$F$1*6,"Error"))))</f>
        <v/>
      </c>
      <c r="AK353" s="5" t="str">
        <f>IF(I353="","",IF(I353=1,RarityBackground!$F$2,IF(I353=2,RarityBackground!$F$2*3,IF(I353=3,RarityBackground!$F$2*6,"Error"))))</f>
        <v/>
      </c>
      <c r="AL353" s="5" t="str">
        <f>IF(J353="","",ROUNDUP(RarityBackground!$F$6*VLOOKUP(J353, RarityBackground!$A$18:$B$27,2,0),-1))</f>
        <v/>
      </c>
      <c r="AM353" s="5" t="str">
        <f>IF(K353="","",IF(K353="N","",IF(K353="Y",ROUNDUP(RarityBackground!$F$6,-1),"")))</f>
        <v/>
      </c>
      <c r="AN353" s="5" t="str">
        <f>IF(L353="","",IF(L353=1,RarityBackground!$D$1,IF(L353=2,RarityBackground!$D$1*3,IF(L353=3,RarityBackground!$D$1*6,"Error"))))</f>
        <v/>
      </c>
      <c r="AO353" s="5" t="str">
        <f>IF(M353="","",VLOOKUP(M353,RarityBackground!$A$7:$B$17,2,0))</f>
        <v/>
      </c>
      <c r="AP353" s="5" t="str">
        <f>IF(N353="","",IF(N353="Y",AO353*RarityBackground!$F$5,IF(N353="N",AO353*(IF(RarityBackground!$F$3+(O353-1)&gt;10,10,RarityBackground!$F$3+(O353-1)))))-AO353)</f>
        <v/>
      </c>
      <c r="AQ353" s="5" t="str">
        <f t="shared" si="1"/>
        <v/>
      </c>
      <c r="AR353" s="5" t="str">
        <f>IF(Q353="","",Q353*RarityBackground!$D$5)</f>
        <v/>
      </c>
      <c r="AS353" s="5" t="str">
        <f>IF(R353="","",VLOOKUP(R353&amp;"Save1Minute", RarityBackground!$C$6:$D$20,2,0))</f>
        <v/>
      </c>
      <c r="AT353" s="5" t="str">
        <f>IF(S353="","",IF(T353="Y",ROUNDUP(S353*RarityBackground!$D$4,0),IF(T353="N",ROUNDUP(S353*RarityBackground!$D$3,0))))</f>
        <v/>
      </c>
      <c r="AU353" s="5" t="str">
        <f>IF(U353="","",IF(V353="Y",((RarityBackground!$D$4*U353)*(RarityBackground!$F$3+W353)),((RarityBackground!$D$3*U353)*(RarityBackground!$F$3+W353))))</f>
        <v/>
      </c>
      <c r="AV353" s="5" t="str">
        <f>IF(X353="","",IF(Y353="Y",(RarityBackground!$D$4*X353)*IF(Z353="Y",RarityBackground!$F$9,RarityBackground!$F$10),(RarityBackground!$D$3*X353)*IF(Z353="Y",RarityBackground!$F$9,RarityBackground!$F$10)))</f>
        <v/>
      </c>
      <c r="AW353" s="5" t="str">
        <f>IF(AA353="","",AA353*RarityBackground!$D$2)</f>
        <v/>
      </c>
      <c r="AX353" s="5" t="str">
        <f t="shared" si="2"/>
        <v/>
      </c>
      <c r="AY353" s="5" t="str">
        <f>IF(AC353="","",VLOOKUP(AC353,RarityBackground!$A$7:$B$17,2,0))</f>
        <v/>
      </c>
      <c r="AZ353" s="5" t="str">
        <f>IF(AD353="","",IF(AD353="Y",AY353*RarityBackground!$F$5,IF(AD353="N",AY353*(IF(RarityBackground!$F$3+(AE353-1)&gt;10,10,RarityBackground!$F$3+(AE353-1)))))-AY353)</f>
        <v/>
      </c>
      <c r="BA353" s="5" t="str">
        <f>IF(AF353="","",VLOOKUP(AF353,RarityBackground!$A$7:$B$17,2,0))</f>
        <v/>
      </c>
      <c r="BB353" s="5" t="str">
        <f>IF(AG353="","",IF(AG353="Y",BA353*RarityBackground!$F$5,IF(AG353="N",BA353*(IF(RarityBackground!$F$3+(AH353-1)&gt;10,10,RarityBackground!$F$3+(AH353-1)))))-BA353)</f>
        <v/>
      </c>
    </row>
    <row r="354" ht="15.75" customHeight="1">
      <c r="C354" s="6"/>
      <c r="D354" s="5" t="str">
        <f>IF(A354="","",ROUNDUP(SUM(AI354:BB354)*VLOOKUP(B354,RarityBackground!$A$1:$B$6,2,)*IF(C354="Yes",1,1.1),0))</f>
        <v/>
      </c>
      <c r="F354" s="7"/>
      <c r="I354" s="7"/>
      <c r="J354" s="7"/>
      <c r="K354" s="6"/>
      <c r="L354" s="8"/>
      <c r="M354" s="7"/>
      <c r="N354" s="6"/>
      <c r="O354" s="6"/>
      <c r="P354" s="6"/>
      <c r="Q354" s="8"/>
      <c r="R354" s="7"/>
      <c r="S354" s="7"/>
      <c r="T354" s="6"/>
      <c r="U354" s="6"/>
      <c r="V354" s="6"/>
      <c r="W354" s="6"/>
      <c r="X354" s="6"/>
      <c r="Y354" s="6"/>
      <c r="Z354" s="6"/>
      <c r="AA354" s="8"/>
      <c r="AB354" s="7"/>
      <c r="AC354" s="7"/>
      <c r="AD354" s="6"/>
      <c r="AE354" s="6"/>
      <c r="AF354" s="6"/>
      <c r="AG354" s="6"/>
      <c r="AH354" s="6"/>
      <c r="AI354" s="7" t="str">
        <f>IF(F354="","",F354+IF(G354="",0,VLOOKUP(G354,RarityBackground!$E$7:$F$9,2,0)))</f>
        <v/>
      </c>
      <c r="AJ354" s="5" t="str">
        <f>IF(H354="","",F354+IF(H354=1,RarityBackground!$F$1,IF(H354=2,RarityBackground!$F$1*3,IF(H354=3,RarityBackground!$F$1*6,"Error"))))</f>
        <v/>
      </c>
      <c r="AK354" s="5" t="str">
        <f>IF(I354="","",IF(I354=1,RarityBackground!$F$2,IF(I354=2,RarityBackground!$F$2*3,IF(I354=3,RarityBackground!$F$2*6,"Error"))))</f>
        <v/>
      </c>
      <c r="AL354" s="5" t="str">
        <f>IF(J354="","",ROUNDUP(RarityBackground!$F$6*VLOOKUP(J354, RarityBackground!$A$18:$B$27,2,0),-1))</f>
        <v/>
      </c>
      <c r="AM354" s="5" t="str">
        <f>IF(K354="","",IF(K354="N","",IF(K354="Y",ROUNDUP(RarityBackground!$F$6,-1),"")))</f>
        <v/>
      </c>
      <c r="AN354" s="5" t="str">
        <f>IF(L354="","",IF(L354=1,RarityBackground!$D$1,IF(L354=2,RarityBackground!$D$1*3,IF(L354=3,RarityBackground!$D$1*6,"Error"))))</f>
        <v/>
      </c>
      <c r="AO354" s="5" t="str">
        <f>IF(M354="","",VLOOKUP(M354,RarityBackground!$A$7:$B$17,2,0))</f>
        <v/>
      </c>
      <c r="AP354" s="5" t="str">
        <f>IF(N354="","",IF(N354="Y",AO354*RarityBackground!$F$5,IF(N354="N",AO354*(IF(RarityBackground!$F$3+(O354-1)&gt;10,10,RarityBackground!$F$3+(O354-1)))))-AO354)</f>
        <v/>
      </c>
      <c r="AQ354" s="5" t="str">
        <f t="shared" si="1"/>
        <v/>
      </c>
      <c r="AR354" s="5" t="str">
        <f>IF(Q354="","",Q354*RarityBackground!$D$5)</f>
        <v/>
      </c>
      <c r="AS354" s="5" t="str">
        <f>IF(R354="","",VLOOKUP(R354&amp;"Save1Minute", RarityBackground!$C$6:$D$20,2,0))</f>
        <v/>
      </c>
      <c r="AT354" s="5" t="str">
        <f>IF(S354="","",IF(T354="Y",ROUNDUP(S354*RarityBackground!$D$4,0),IF(T354="N",ROUNDUP(S354*RarityBackground!$D$3,0))))</f>
        <v/>
      </c>
      <c r="AU354" s="5" t="str">
        <f>IF(U354="","",IF(V354="Y",((RarityBackground!$D$4*U354)*(RarityBackground!$F$3+W354)),((RarityBackground!$D$3*U354)*(RarityBackground!$F$3+W354))))</f>
        <v/>
      </c>
      <c r="AV354" s="5" t="str">
        <f>IF(X354="","",IF(Y354="Y",(RarityBackground!$D$4*X354)*IF(Z354="Y",RarityBackground!$F$9,RarityBackground!$F$10),(RarityBackground!$D$3*X354)*IF(Z354="Y",RarityBackground!$F$9,RarityBackground!$F$10)))</f>
        <v/>
      </c>
      <c r="AW354" s="5" t="str">
        <f>IF(AA354="","",AA354*RarityBackground!$D$2)</f>
        <v/>
      </c>
      <c r="AX354" s="5" t="str">
        <f t="shared" si="2"/>
        <v/>
      </c>
      <c r="AY354" s="5" t="str">
        <f>IF(AC354="","",VLOOKUP(AC354,RarityBackground!$A$7:$B$17,2,0))</f>
        <v/>
      </c>
      <c r="AZ354" s="5" t="str">
        <f>IF(AD354="","",IF(AD354="Y",AY354*RarityBackground!$F$5,IF(AD354="N",AY354*(IF(RarityBackground!$F$3+(AE354-1)&gt;10,10,RarityBackground!$F$3+(AE354-1)))))-AY354)</f>
        <v/>
      </c>
      <c r="BA354" s="5" t="str">
        <f>IF(AF354="","",VLOOKUP(AF354,RarityBackground!$A$7:$B$17,2,0))</f>
        <v/>
      </c>
      <c r="BB354" s="5" t="str">
        <f>IF(AG354="","",IF(AG354="Y",BA354*RarityBackground!$F$5,IF(AG354="N",BA354*(IF(RarityBackground!$F$3+(AH354-1)&gt;10,10,RarityBackground!$F$3+(AH354-1)))))-BA354)</f>
        <v/>
      </c>
    </row>
    <row r="355" ht="15.75" customHeight="1">
      <c r="C355" s="6"/>
      <c r="D355" s="5" t="str">
        <f>IF(A355="","",ROUNDUP(SUM(AI355:BB355)*VLOOKUP(B355,RarityBackground!$A$1:$B$6,2,)*IF(C355="Yes",1,1.1),0))</f>
        <v/>
      </c>
      <c r="F355" s="7"/>
      <c r="I355" s="7"/>
      <c r="J355" s="7"/>
      <c r="K355" s="6"/>
      <c r="L355" s="8"/>
      <c r="M355" s="7"/>
      <c r="N355" s="6"/>
      <c r="O355" s="6"/>
      <c r="P355" s="6"/>
      <c r="Q355" s="8"/>
      <c r="R355" s="7"/>
      <c r="S355" s="7"/>
      <c r="T355" s="6"/>
      <c r="U355" s="6"/>
      <c r="V355" s="6"/>
      <c r="W355" s="6"/>
      <c r="X355" s="6"/>
      <c r="Y355" s="6"/>
      <c r="Z355" s="6"/>
      <c r="AA355" s="8"/>
      <c r="AB355" s="7"/>
      <c r="AC355" s="7"/>
      <c r="AD355" s="6"/>
      <c r="AE355" s="6"/>
      <c r="AF355" s="6"/>
      <c r="AG355" s="6"/>
      <c r="AH355" s="6"/>
      <c r="AI355" s="7" t="str">
        <f>IF(F355="","",F355+IF(G355="",0,VLOOKUP(G355,RarityBackground!$E$7:$F$9,2,0)))</f>
        <v/>
      </c>
      <c r="AJ355" s="5" t="str">
        <f>IF(H355="","",F355+IF(H355=1,RarityBackground!$F$1,IF(H355=2,RarityBackground!$F$1*3,IF(H355=3,RarityBackground!$F$1*6,"Error"))))</f>
        <v/>
      </c>
      <c r="AK355" s="5" t="str">
        <f>IF(I355="","",IF(I355=1,RarityBackground!$F$2,IF(I355=2,RarityBackground!$F$2*3,IF(I355=3,RarityBackground!$F$2*6,"Error"))))</f>
        <v/>
      </c>
      <c r="AL355" s="5" t="str">
        <f>IF(J355="","",ROUNDUP(RarityBackground!$F$6*VLOOKUP(J355, RarityBackground!$A$18:$B$27,2,0),-1))</f>
        <v/>
      </c>
      <c r="AM355" s="5" t="str">
        <f>IF(K355="","",IF(K355="N","",IF(K355="Y",ROUNDUP(RarityBackground!$F$6,-1),"")))</f>
        <v/>
      </c>
      <c r="AN355" s="5" t="str">
        <f>IF(L355="","",IF(L355=1,RarityBackground!$D$1,IF(L355=2,RarityBackground!$D$1*3,IF(L355=3,RarityBackground!$D$1*6,"Error"))))</f>
        <v/>
      </c>
      <c r="AO355" s="5" t="str">
        <f>IF(M355="","",VLOOKUP(M355,RarityBackground!$A$7:$B$17,2,0))</f>
        <v/>
      </c>
      <c r="AP355" s="5" t="str">
        <f>IF(N355="","",IF(N355="Y",AO355*RarityBackground!$F$5,IF(N355="N",AO355*(IF(RarityBackground!$F$3+(O355-1)&gt;10,10,RarityBackground!$F$3+(O355-1)))))-AO355)</f>
        <v/>
      </c>
      <c r="AQ355" s="5" t="str">
        <f t="shared" si="1"/>
        <v/>
      </c>
      <c r="AR355" s="5" t="str">
        <f>IF(Q355="","",Q355*RarityBackground!$D$5)</f>
        <v/>
      </c>
      <c r="AS355" s="5" t="str">
        <f>IF(R355="","",VLOOKUP(R355&amp;"Save1Minute", RarityBackground!$C$6:$D$20,2,0))</f>
        <v/>
      </c>
      <c r="AT355" s="5" t="str">
        <f>IF(S355="","",IF(T355="Y",ROUNDUP(S355*RarityBackground!$D$4,0),IF(T355="N",ROUNDUP(S355*RarityBackground!$D$3,0))))</f>
        <v/>
      </c>
      <c r="AU355" s="5" t="str">
        <f>IF(U355="","",IF(V355="Y",((RarityBackground!$D$4*U355)*(RarityBackground!$F$3+W355)),((RarityBackground!$D$3*U355)*(RarityBackground!$F$3+W355))))</f>
        <v/>
      </c>
      <c r="AV355" s="5" t="str">
        <f>IF(X355="","",IF(Y355="Y",(RarityBackground!$D$4*X355)*IF(Z355="Y",RarityBackground!$F$9,RarityBackground!$F$10),(RarityBackground!$D$3*X355)*IF(Z355="Y",RarityBackground!$F$9,RarityBackground!$F$10)))</f>
        <v/>
      </c>
      <c r="AW355" s="5" t="str">
        <f>IF(AA355="","",AA355*RarityBackground!$D$2)</f>
        <v/>
      </c>
      <c r="AX355" s="5" t="str">
        <f t="shared" si="2"/>
        <v/>
      </c>
      <c r="AY355" s="5" t="str">
        <f>IF(AC355="","",VLOOKUP(AC355,RarityBackground!$A$7:$B$17,2,0))</f>
        <v/>
      </c>
      <c r="AZ355" s="5" t="str">
        <f>IF(AD355="","",IF(AD355="Y",AY355*RarityBackground!$F$5,IF(AD355="N",AY355*(IF(RarityBackground!$F$3+(AE355-1)&gt;10,10,RarityBackground!$F$3+(AE355-1)))))-AY355)</f>
        <v/>
      </c>
      <c r="BA355" s="5" t="str">
        <f>IF(AF355="","",VLOOKUP(AF355,RarityBackground!$A$7:$B$17,2,0))</f>
        <v/>
      </c>
      <c r="BB355" s="5" t="str">
        <f>IF(AG355="","",IF(AG355="Y",BA355*RarityBackground!$F$5,IF(AG355="N",BA355*(IF(RarityBackground!$F$3+(AH355-1)&gt;10,10,RarityBackground!$F$3+(AH355-1)))))-BA355)</f>
        <v/>
      </c>
    </row>
    <row r="356" ht="15.75" customHeight="1">
      <c r="C356" s="6"/>
      <c r="D356" s="5" t="str">
        <f>IF(A356="","",ROUNDUP(SUM(AI356:BB356)*VLOOKUP(B356,RarityBackground!$A$1:$B$6,2,)*IF(C356="Yes",1,1.1),0))</f>
        <v/>
      </c>
      <c r="F356" s="7"/>
      <c r="I356" s="7"/>
      <c r="J356" s="7"/>
      <c r="K356" s="6"/>
      <c r="L356" s="8"/>
      <c r="M356" s="7"/>
      <c r="N356" s="6"/>
      <c r="O356" s="6"/>
      <c r="P356" s="6"/>
      <c r="Q356" s="8"/>
      <c r="R356" s="7"/>
      <c r="S356" s="7"/>
      <c r="T356" s="6"/>
      <c r="U356" s="6"/>
      <c r="V356" s="6"/>
      <c r="W356" s="6"/>
      <c r="X356" s="6"/>
      <c r="Y356" s="6"/>
      <c r="Z356" s="6"/>
      <c r="AA356" s="8"/>
      <c r="AB356" s="7"/>
      <c r="AC356" s="7"/>
      <c r="AD356" s="6"/>
      <c r="AE356" s="6"/>
      <c r="AF356" s="6"/>
      <c r="AG356" s="6"/>
      <c r="AH356" s="6"/>
      <c r="AI356" s="7" t="str">
        <f>IF(F356="","",F356+IF(G356="",0,VLOOKUP(G356,RarityBackground!$E$7:$F$9,2,0)))</f>
        <v/>
      </c>
      <c r="AJ356" s="5" t="str">
        <f>IF(H356="","",F356+IF(H356=1,RarityBackground!$F$1,IF(H356=2,RarityBackground!$F$1*3,IF(H356=3,RarityBackground!$F$1*6,"Error"))))</f>
        <v/>
      </c>
      <c r="AK356" s="5" t="str">
        <f>IF(I356="","",IF(I356=1,RarityBackground!$F$2,IF(I356=2,RarityBackground!$F$2*3,IF(I356=3,RarityBackground!$F$2*6,"Error"))))</f>
        <v/>
      </c>
      <c r="AL356" s="5" t="str">
        <f>IF(J356="","",ROUNDUP(RarityBackground!$F$6*VLOOKUP(J356, RarityBackground!$A$18:$B$27,2,0),-1))</f>
        <v/>
      </c>
      <c r="AM356" s="5" t="str">
        <f>IF(K356="","",IF(K356="N","",IF(K356="Y",ROUNDUP(RarityBackground!$F$6,-1),"")))</f>
        <v/>
      </c>
      <c r="AN356" s="5" t="str">
        <f>IF(L356="","",IF(L356=1,RarityBackground!$D$1,IF(L356=2,RarityBackground!$D$1*3,IF(L356=3,RarityBackground!$D$1*6,"Error"))))</f>
        <v/>
      </c>
      <c r="AO356" s="5" t="str">
        <f>IF(M356="","",VLOOKUP(M356,RarityBackground!$A$7:$B$17,2,0))</f>
        <v/>
      </c>
      <c r="AP356" s="5" t="str">
        <f>IF(N356="","",IF(N356="Y",AO356*RarityBackground!$F$5,IF(N356="N",AO356*(IF(RarityBackground!$F$3+(O356-1)&gt;10,10,RarityBackground!$F$3+(O356-1)))))-AO356)</f>
        <v/>
      </c>
      <c r="AQ356" s="5" t="str">
        <f t="shared" si="1"/>
        <v/>
      </c>
      <c r="AR356" s="5" t="str">
        <f>IF(Q356="","",Q356*RarityBackground!$D$5)</f>
        <v/>
      </c>
      <c r="AS356" s="5" t="str">
        <f>IF(R356="","",VLOOKUP(R356&amp;"Save1Minute", RarityBackground!$C$6:$D$20,2,0))</f>
        <v/>
      </c>
      <c r="AT356" s="5" t="str">
        <f>IF(S356="","",IF(T356="Y",ROUNDUP(S356*RarityBackground!$D$4,0),IF(T356="N",ROUNDUP(S356*RarityBackground!$D$3,0))))</f>
        <v/>
      </c>
      <c r="AU356" s="5" t="str">
        <f>IF(U356="","",IF(V356="Y",((RarityBackground!$D$4*U356)*(RarityBackground!$F$3+W356)),((RarityBackground!$D$3*U356)*(RarityBackground!$F$3+W356))))</f>
        <v/>
      </c>
      <c r="AV356" s="5" t="str">
        <f>IF(X356="","",IF(Y356="Y",(RarityBackground!$D$4*X356)*IF(Z356="Y",RarityBackground!$F$9,RarityBackground!$F$10),(RarityBackground!$D$3*X356)*IF(Z356="Y",RarityBackground!$F$9,RarityBackground!$F$10)))</f>
        <v/>
      </c>
      <c r="AW356" s="5" t="str">
        <f>IF(AA356="","",AA356*RarityBackground!$D$2)</f>
        <v/>
      </c>
      <c r="AX356" s="5" t="str">
        <f t="shared" si="2"/>
        <v/>
      </c>
      <c r="AY356" s="5" t="str">
        <f>IF(AC356="","",VLOOKUP(AC356,RarityBackground!$A$7:$B$17,2,0))</f>
        <v/>
      </c>
      <c r="AZ356" s="5" t="str">
        <f>IF(AD356="","",IF(AD356="Y",AY356*RarityBackground!$F$5,IF(AD356="N",AY356*(IF(RarityBackground!$F$3+(AE356-1)&gt;10,10,RarityBackground!$F$3+(AE356-1)))))-AY356)</f>
        <v/>
      </c>
      <c r="BA356" s="5" t="str">
        <f>IF(AF356="","",VLOOKUP(AF356,RarityBackground!$A$7:$B$17,2,0))</f>
        <v/>
      </c>
      <c r="BB356" s="5" t="str">
        <f>IF(AG356="","",IF(AG356="Y",BA356*RarityBackground!$F$5,IF(AG356="N",BA356*(IF(RarityBackground!$F$3+(AH356-1)&gt;10,10,RarityBackground!$F$3+(AH356-1)))))-BA356)</f>
        <v/>
      </c>
    </row>
    <row r="357" ht="15.75" customHeight="1">
      <c r="C357" s="6"/>
      <c r="D357" s="5" t="str">
        <f>IF(A357="","",ROUNDUP(SUM(AI357:BB357)*VLOOKUP(B357,RarityBackground!$A$1:$B$6,2,)*IF(C357="Yes",1,1.1),0))</f>
        <v/>
      </c>
      <c r="F357" s="7"/>
      <c r="I357" s="7"/>
      <c r="J357" s="7"/>
      <c r="K357" s="6"/>
      <c r="L357" s="8"/>
      <c r="M357" s="7"/>
      <c r="N357" s="6"/>
      <c r="O357" s="6"/>
      <c r="P357" s="6"/>
      <c r="Q357" s="8"/>
      <c r="R357" s="7"/>
      <c r="S357" s="7"/>
      <c r="T357" s="6"/>
      <c r="U357" s="6"/>
      <c r="V357" s="6"/>
      <c r="W357" s="6"/>
      <c r="X357" s="6"/>
      <c r="Y357" s="6"/>
      <c r="Z357" s="6"/>
      <c r="AA357" s="8"/>
      <c r="AB357" s="7"/>
      <c r="AC357" s="7"/>
      <c r="AD357" s="6"/>
      <c r="AE357" s="6"/>
      <c r="AF357" s="6"/>
      <c r="AG357" s="6"/>
      <c r="AH357" s="6"/>
      <c r="AI357" s="7" t="str">
        <f>IF(F357="","",F357+IF(G357="",0,VLOOKUP(G357,RarityBackground!$E$7:$F$9,2,0)))</f>
        <v/>
      </c>
      <c r="AJ357" s="5" t="str">
        <f>IF(H357="","",F357+IF(H357=1,RarityBackground!$F$1,IF(H357=2,RarityBackground!$F$1*3,IF(H357=3,RarityBackground!$F$1*6,"Error"))))</f>
        <v/>
      </c>
      <c r="AK357" s="5" t="str">
        <f>IF(I357="","",IF(I357=1,RarityBackground!$F$2,IF(I357=2,RarityBackground!$F$2*3,IF(I357=3,RarityBackground!$F$2*6,"Error"))))</f>
        <v/>
      </c>
      <c r="AL357" s="5" t="str">
        <f>IF(J357="","",ROUNDUP(RarityBackground!$F$6*VLOOKUP(J357, RarityBackground!$A$18:$B$27,2,0),-1))</f>
        <v/>
      </c>
      <c r="AM357" s="5" t="str">
        <f>IF(K357="","",IF(K357="N","",IF(K357="Y",ROUNDUP(RarityBackground!$F$6,-1),"")))</f>
        <v/>
      </c>
      <c r="AN357" s="5" t="str">
        <f>IF(L357="","",IF(L357=1,RarityBackground!$D$1,IF(L357=2,RarityBackground!$D$1*3,IF(L357=3,RarityBackground!$D$1*6,"Error"))))</f>
        <v/>
      </c>
      <c r="AO357" s="5" t="str">
        <f>IF(M357="","",VLOOKUP(M357,RarityBackground!$A$7:$B$17,2,0))</f>
        <v/>
      </c>
      <c r="AP357" s="5" t="str">
        <f>IF(N357="","",IF(N357="Y",AO357*RarityBackground!$F$5,IF(N357="N",AO357*(IF(RarityBackground!$F$3+(O357-1)&gt;10,10,RarityBackground!$F$3+(O357-1)))))-AO357)</f>
        <v/>
      </c>
      <c r="AQ357" s="5" t="str">
        <f t="shared" si="1"/>
        <v/>
      </c>
      <c r="AR357" s="5" t="str">
        <f>IF(Q357="","",Q357*RarityBackground!$D$5)</f>
        <v/>
      </c>
      <c r="AS357" s="5" t="str">
        <f>IF(R357="","",VLOOKUP(R357&amp;"Save1Minute", RarityBackground!$C$6:$D$20,2,0))</f>
        <v/>
      </c>
      <c r="AT357" s="5" t="str">
        <f>IF(S357="","",IF(T357="Y",ROUNDUP(S357*RarityBackground!$D$4,0),IF(T357="N",ROUNDUP(S357*RarityBackground!$D$3,0))))</f>
        <v/>
      </c>
      <c r="AU357" s="5" t="str">
        <f>IF(U357="","",IF(V357="Y",((RarityBackground!$D$4*U357)*(RarityBackground!$F$3+W357)),((RarityBackground!$D$3*U357)*(RarityBackground!$F$3+W357))))</f>
        <v/>
      </c>
      <c r="AV357" s="5" t="str">
        <f>IF(X357="","",IF(Y357="Y",(RarityBackground!$D$4*X357)*IF(Z357="Y",RarityBackground!$F$9,RarityBackground!$F$10),(RarityBackground!$D$3*X357)*IF(Z357="Y",RarityBackground!$F$9,RarityBackground!$F$10)))</f>
        <v/>
      </c>
      <c r="AW357" s="5" t="str">
        <f>IF(AA357="","",AA357*RarityBackground!$D$2)</f>
        <v/>
      </c>
      <c r="AX357" s="5" t="str">
        <f t="shared" si="2"/>
        <v/>
      </c>
      <c r="AY357" s="5" t="str">
        <f>IF(AC357="","",VLOOKUP(AC357,RarityBackground!$A$7:$B$17,2,0))</f>
        <v/>
      </c>
      <c r="AZ357" s="5" t="str">
        <f>IF(AD357="","",IF(AD357="Y",AY357*RarityBackground!$F$5,IF(AD357="N",AY357*(IF(RarityBackground!$F$3+(AE357-1)&gt;10,10,RarityBackground!$F$3+(AE357-1)))))-AY357)</f>
        <v/>
      </c>
      <c r="BA357" s="5" t="str">
        <f>IF(AF357="","",VLOOKUP(AF357,RarityBackground!$A$7:$B$17,2,0))</f>
        <v/>
      </c>
      <c r="BB357" s="5" t="str">
        <f>IF(AG357="","",IF(AG357="Y",BA357*RarityBackground!$F$5,IF(AG357="N",BA357*(IF(RarityBackground!$F$3+(AH357-1)&gt;10,10,RarityBackground!$F$3+(AH357-1)))))-BA357)</f>
        <v/>
      </c>
    </row>
    <row r="358" ht="15.75" customHeight="1">
      <c r="C358" s="6"/>
      <c r="D358" s="5" t="str">
        <f>IF(A358="","",ROUNDUP(SUM(AI358:BB358)*VLOOKUP(B358,RarityBackground!$A$1:$B$6,2,)*IF(C358="Yes",1,1.1),0))</f>
        <v/>
      </c>
      <c r="F358" s="7"/>
      <c r="I358" s="7"/>
      <c r="J358" s="7"/>
      <c r="K358" s="6"/>
      <c r="L358" s="8"/>
      <c r="M358" s="7"/>
      <c r="N358" s="6"/>
      <c r="O358" s="6"/>
      <c r="P358" s="6"/>
      <c r="Q358" s="8"/>
      <c r="R358" s="7"/>
      <c r="S358" s="7"/>
      <c r="T358" s="6"/>
      <c r="U358" s="6"/>
      <c r="V358" s="6"/>
      <c r="W358" s="6"/>
      <c r="X358" s="6"/>
      <c r="Y358" s="6"/>
      <c r="Z358" s="6"/>
      <c r="AA358" s="8"/>
      <c r="AB358" s="7"/>
      <c r="AC358" s="7"/>
      <c r="AD358" s="6"/>
      <c r="AE358" s="6"/>
      <c r="AF358" s="6"/>
      <c r="AG358" s="6"/>
      <c r="AH358" s="6"/>
      <c r="AI358" s="7" t="str">
        <f>IF(F358="","",F358+IF(G358="",0,VLOOKUP(G358,RarityBackground!$E$7:$F$9,2,0)))</f>
        <v/>
      </c>
      <c r="AJ358" s="5" t="str">
        <f>IF(H358="","",F358+IF(H358=1,RarityBackground!$F$1,IF(H358=2,RarityBackground!$F$1*3,IF(H358=3,RarityBackground!$F$1*6,"Error"))))</f>
        <v/>
      </c>
      <c r="AK358" s="5" t="str">
        <f>IF(I358="","",IF(I358=1,RarityBackground!$F$2,IF(I358=2,RarityBackground!$F$2*3,IF(I358=3,RarityBackground!$F$2*6,"Error"))))</f>
        <v/>
      </c>
      <c r="AL358" s="5" t="str">
        <f>IF(J358="","",ROUNDUP(RarityBackground!$F$6*VLOOKUP(J358, RarityBackground!$A$18:$B$27,2,0),-1))</f>
        <v/>
      </c>
      <c r="AM358" s="5" t="str">
        <f>IF(K358="","",IF(K358="N","",IF(K358="Y",ROUNDUP(RarityBackground!$F$6,-1),"")))</f>
        <v/>
      </c>
      <c r="AN358" s="5" t="str">
        <f>IF(L358="","",IF(L358=1,RarityBackground!$D$1,IF(L358=2,RarityBackground!$D$1*3,IF(L358=3,RarityBackground!$D$1*6,"Error"))))</f>
        <v/>
      </c>
      <c r="AO358" s="5" t="str">
        <f>IF(M358="","",VLOOKUP(M358,RarityBackground!$A$7:$B$17,2,0))</f>
        <v/>
      </c>
      <c r="AP358" s="5" t="str">
        <f>IF(N358="","",IF(N358="Y",AO358*RarityBackground!$F$5,IF(N358="N",AO358*(IF(RarityBackground!$F$3+(O358-1)&gt;10,10,RarityBackground!$F$3+(O358-1)))))-AO358)</f>
        <v/>
      </c>
      <c r="AQ358" s="5" t="str">
        <f t="shared" si="1"/>
        <v/>
      </c>
      <c r="AR358" s="5" t="str">
        <f>IF(Q358="","",Q358*RarityBackground!$D$5)</f>
        <v/>
      </c>
      <c r="AS358" s="5" t="str">
        <f>IF(R358="","",VLOOKUP(R358&amp;"Save1Minute", RarityBackground!$C$6:$D$20,2,0))</f>
        <v/>
      </c>
      <c r="AT358" s="5" t="str">
        <f>IF(S358="","",IF(T358="Y",ROUNDUP(S358*RarityBackground!$D$4,0),IF(T358="N",ROUNDUP(S358*RarityBackground!$D$3,0))))</f>
        <v/>
      </c>
      <c r="AU358" s="5" t="str">
        <f>IF(U358="","",IF(V358="Y",((RarityBackground!$D$4*U358)*(RarityBackground!$F$3+W358)),((RarityBackground!$D$3*U358)*(RarityBackground!$F$3+W358))))</f>
        <v/>
      </c>
      <c r="AV358" s="5" t="str">
        <f>IF(X358="","",IF(Y358="Y",(RarityBackground!$D$4*X358)*IF(Z358="Y",RarityBackground!$F$9,RarityBackground!$F$10),(RarityBackground!$D$3*X358)*IF(Z358="Y",RarityBackground!$F$9,RarityBackground!$F$10)))</f>
        <v/>
      </c>
      <c r="AW358" s="5" t="str">
        <f>IF(AA358="","",AA358*RarityBackground!$D$2)</f>
        <v/>
      </c>
      <c r="AX358" s="5" t="str">
        <f t="shared" si="2"/>
        <v/>
      </c>
      <c r="AY358" s="5" t="str">
        <f>IF(AC358="","",VLOOKUP(AC358,RarityBackground!$A$7:$B$17,2,0))</f>
        <v/>
      </c>
      <c r="AZ358" s="5" t="str">
        <f>IF(AD358="","",IF(AD358="Y",AY358*RarityBackground!$F$5,IF(AD358="N",AY358*(IF(RarityBackground!$F$3+(AE358-1)&gt;10,10,RarityBackground!$F$3+(AE358-1)))))-AY358)</f>
        <v/>
      </c>
      <c r="BA358" s="5" t="str">
        <f>IF(AF358="","",VLOOKUP(AF358,RarityBackground!$A$7:$B$17,2,0))</f>
        <v/>
      </c>
      <c r="BB358" s="5" t="str">
        <f>IF(AG358="","",IF(AG358="Y",BA358*RarityBackground!$F$5,IF(AG358="N",BA358*(IF(RarityBackground!$F$3+(AH358-1)&gt;10,10,RarityBackground!$F$3+(AH358-1)))))-BA358)</f>
        <v/>
      </c>
    </row>
    <row r="359" ht="15.75" customHeight="1">
      <c r="C359" s="6"/>
      <c r="D359" s="5" t="str">
        <f>IF(A359="","",ROUNDUP(SUM(AI359:BB359)*VLOOKUP(B359,RarityBackground!$A$1:$B$6,2,)*IF(C359="Yes",1,1.1),0))</f>
        <v/>
      </c>
      <c r="F359" s="7"/>
      <c r="I359" s="7"/>
      <c r="J359" s="7"/>
      <c r="K359" s="6"/>
      <c r="L359" s="8"/>
      <c r="M359" s="7"/>
      <c r="N359" s="6"/>
      <c r="O359" s="6"/>
      <c r="P359" s="6"/>
      <c r="Q359" s="8"/>
      <c r="R359" s="7"/>
      <c r="S359" s="7"/>
      <c r="T359" s="6"/>
      <c r="U359" s="6"/>
      <c r="V359" s="6"/>
      <c r="W359" s="6"/>
      <c r="X359" s="6"/>
      <c r="Y359" s="6"/>
      <c r="Z359" s="6"/>
      <c r="AA359" s="8"/>
      <c r="AB359" s="7"/>
      <c r="AC359" s="7"/>
      <c r="AD359" s="6"/>
      <c r="AE359" s="6"/>
      <c r="AF359" s="6"/>
      <c r="AG359" s="6"/>
      <c r="AH359" s="6"/>
      <c r="AI359" s="7" t="str">
        <f>IF(F359="","",F359+IF(G359="",0,VLOOKUP(G359,RarityBackground!$E$7:$F$9,2,0)))</f>
        <v/>
      </c>
      <c r="AJ359" s="5" t="str">
        <f>IF(H359="","",F359+IF(H359=1,RarityBackground!$F$1,IF(H359=2,RarityBackground!$F$1*3,IF(H359=3,RarityBackground!$F$1*6,"Error"))))</f>
        <v/>
      </c>
      <c r="AK359" s="5" t="str">
        <f>IF(I359="","",IF(I359=1,RarityBackground!$F$2,IF(I359=2,RarityBackground!$F$2*3,IF(I359=3,RarityBackground!$F$2*6,"Error"))))</f>
        <v/>
      </c>
      <c r="AL359" s="5" t="str">
        <f>IF(J359="","",ROUNDUP(RarityBackground!$F$6*VLOOKUP(J359, RarityBackground!$A$18:$B$27,2,0),-1))</f>
        <v/>
      </c>
      <c r="AM359" s="5" t="str">
        <f>IF(K359="","",IF(K359="N","",IF(K359="Y",ROUNDUP(RarityBackground!$F$6,-1),"")))</f>
        <v/>
      </c>
      <c r="AN359" s="5" t="str">
        <f>IF(L359="","",IF(L359=1,RarityBackground!$D$1,IF(L359=2,RarityBackground!$D$1*3,IF(L359=3,RarityBackground!$D$1*6,"Error"))))</f>
        <v/>
      </c>
      <c r="AO359" s="5" t="str">
        <f>IF(M359="","",VLOOKUP(M359,RarityBackground!$A$7:$B$17,2,0))</f>
        <v/>
      </c>
      <c r="AP359" s="5" t="str">
        <f>IF(N359="","",IF(N359="Y",AO359*RarityBackground!$F$5,IF(N359="N",AO359*(IF(RarityBackground!$F$3+(O359-1)&gt;10,10,RarityBackground!$F$3+(O359-1)))))-AO359)</f>
        <v/>
      </c>
      <c r="AQ359" s="5" t="str">
        <f t="shared" si="1"/>
        <v/>
      </c>
      <c r="AR359" s="5" t="str">
        <f>IF(Q359="","",Q359*RarityBackground!$D$5)</f>
        <v/>
      </c>
      <c r="AS359" s="5" t="str">
        <f>IF(R359="","",VLOOKUP(R359&amp;"Save1Minute", RarityBackground!$C$6:$D$20,2,0))</f>
        <v/>
      </c>
      <c r="AT359" s="5" t="str">
        <f>IF(S359="","",IF(T359="Y",ROUNDUP(S359*RarityBackground!$D$4,0),IF(T359="N",ROUNDUP(S359*RarityBackground!$D$3,0))))</f>
        <v/>
      </c>
      <c r="AU359" s="5" t="str">
        <f>IF(U359="","",IF(V359="Y",((RarityBackground!$D$4*U359)*(RarityBackground!$F$3+W359)),((RarityBackground!$D$3*U359)*(RarityBackground!$F$3+W359))))</f>
        <v/>
      </c>
      <c r="AV359" s="5" t="str">
        <f>IF(X359="","",IF(Y359="Y",(RarityBackground!$D$4*X359)*IF(Z359="Y",RarityBackground!$F$9,RarityBackground!$F$10),(RarityBackground!$D$3*X359)*IF(Z359="Y",RarityBackground!$F$9,RarityBackground!$F$10)))</f>
        <v/>
      </c>
      <c r="AW359" s="5" t="str">
        <f>IF(AA359="","",AA359*RarityBackground!$D$2)</f>
        <v/>
      </c>
      <c r="AX359" s="5" t="str">
        <f t="shared" si="2"/>
        <v/>
      </c>
      <c r="AY359" s="5" t="str">
        <f>IF(AC359="","",VLOOKUP(AC359,RarityBackground!$A$7:$B$17,2,0))</f>
        <v/>
      </c>
      <c r="AZ359" s="5" t="str">
        <f>IF(AD359="","",IF(AD359="Y",AY359*RarityBackground!$F$5,IF(AD359="N",AY359*(IF(RarityBackground!$F$3+(AE359-1)&gt;10,10,RarityBackground!$F$3+(AE359-1)))))-AY359)</f>
        <v/>
      </c>
      <c r="BA359" s="5" t="str">
        <f>IF(AF359="","",VLOOKUP(AF359,RarityBackground!$A$7:$B$17,2,0))</f>
        <v/>
      </c>
      <c r="BB359" s="5" t="str">
        <f>IF(AG359="","",IF(AG359="Y",BA359*RarityBackground!$F$5,IF(AG359="N",BA359*(IF(RarityBackground!$F$3+(AH359-1)&gt;10,10,RarityBackground!$F$3+(AH359-1)))))-BA359)</f>
        <v/>
      </c>
    </row>
    <row r="360" ht="15.75" customHeight="1">
      <c r="C360" s="6"/>
      <c r="D360" s="5" t="str">
        <f>IF(A360="","",ROUNDUP(SUM(AI360:BB360)*VLOOKUP(B360,RarityBackground!$A$1:$B$6,2,)*IF(C360="Yes",1,1.1),0))</f>
        <v/>
      </c>
      <c r="F360" s="7"/>
      <c r="I360" s="7"/>
      <c r="J360" s="7"/>
      <c r="K360" s="6"/>
      <c r="L360" s="8"/>
      <c r="M360" s="7"/>
      <c r="N360" s="6"/>
      <c r="O360" s="6"/>
      <c r="P360" s="6"/>
      <c r="Q360" s="8"/>
      <c r="R360" s="7"/>
      <c r="S360" s="7"/>
      <c r="T360" s="6"/>
      <c r="U360" s="6"/>
      <c r="V360" s="6"/>
      <c r="W360" s="6"/>
      <c r="X360" s="6"/>
      <c r="Y360" s="6"/>
      <c r="Z360" s="6"/>
      <c r="AA360" s="8"/>
      <c r="AB360" s="7"/>
      <c r="AC360" s="7"/>
      <c r="AD360" s="6"/>
      <c r="AE360" s="6"/>
      <c r="AF360" s="6"/>
      <c r="AG360" s="6"/>
      <c r="AH360" s="6"/>
      <c r="AI360" s="7" t="str">
        <f>IF(F360="","",F360+IF(G360="",0,VLOOKUP(G360,RarityBackground!$E$7:$F$9,2,0)))</f>
        <v/>
      </c>
      <c r="AJ360" s="5" t="str">
        <f>IF(H360="","",F360+IF(H360=1,RarityBackground!$F$1,IF(H360=2,RarityBackground!$F$1*3,IF(H360=3,RarityBackground!$F$1*6,"Error"))))</f>
        <v/>
      </c>
      <c r="AK360" s="5" t="str">
        <f>IF(I360="","",IF(I360=1,RarityBackground!$F$2,IF(I360=2,RarityBackground!$F$2*3,IF(I360=3,RarityBackground!$F$2*6,"Error"))))</f>
        <v/>
      </c>
      <c r="AL360" s="5" t="str">
        <f>IF(J360="","",ROUNDUP(RarityBackground!$F$6*VLOOKUP(J360, RarityBackground!$A$18:$B$27,2,0),-1))</f>
        <v/>
      </c>
      <c r="AM360" s="5" t="str">
        <f>IF(K360="","",IF(K360="N","",IF(K360="Y",ROUNDUP(RarityBackground!$F$6,-1),"")))</f>
        <v/>
      </c>
      <c r="AN360" s="5" t="str">
        <f>IF(L360="","",IF(L360=1,RarityBackground!$D$1,IF(L360=2,RarityBackground!$D$1*3,IF(L360=3,RarityBackground!$D$1*6,"Error"))))</f>
        <v/>
      </c>
      <c r="AO360" s="5" t="str">
        <f>IF(M360="","",VLOOKUP(M360,RarityBackground!$A$7:$B$17,2,0))</f>
        <v/>
      </c>
      <c r="AP360" s="5" t="str">
        <f>IF(N360="","",IF(N360="Y",AO360*RarityBackground!$F$5,IF(N360="N",AO360*(IF(RarityBackground!$F$3+(O360-1)&gt;10,10,RarityBackground!$F$3+(O360-1)))))-AO360)</f>
        <v/>
      </c>
      <c r="AQ360" s="5" t="str">
        <f t="shared" si="1"/>
        <v/>
      </c>
      <c r="AR360" s="5" t="str">
        <f>IF(Q360="","",Q360*RarityBackground!$D$5)</f>
        <v/>
      </c>
      <c r="AS360" s="5" t="str">
        <f>IF(R360="","",VLOOKUP(R360&amp;"Save1Minute", RarityBackground!$C$6:$D$20,2,0))</f>
        <v/>
      </c>
      <c r="AT360" s="5" t="str">
        <f>IF(S360="","",IF(T360="Y",ROUNDUP(S360*RarityBackground!$D$4,0),IF(T360="N",ROUNDUP(S360*RarityBackground!$D$3,0))))</f>
        <v/>
      </c>
      <c r="AU360" s="5" t="str">
        <f>IF(U360="","",IF(V360="Y",((RarityBackground!$D$4*U360)*(RarityBackground!$F$3+W360)),((RarityBackground!$D$3*U360)*(RarityBackground!$F$3+W360))))</f>
        <v/>
      </c>
      <c r="AV360" s="5" t="str">
        <f>IF(X360="","",IF(Y360="Y",(RarityBackground!$D$4*X360)*IF(Z360="Y",RarityBackground!$F$9,RarityBackground!$F$10),(RarityBackground!$D$3*X360)*IF(Z360="Y",RarityBackground!$F$9,RarityBackground!$F$10)))</f>
        <v/>
      </c>
      <c r="AW360" s="5" t="str">
        <f>IF(AA360="","",AA360*RarityBackground!$D$2)</f>
        <v/>
      </c>
      <c r="AX360" s="5" t="str">
        <f t="shared" si="2"/>
        <v/>
      </c>
      <c r="AY360" s="5" t="str">
        <f>IF(AC360="","",VLOOKUP(AC360,RarityBackground!$A$7:$B$17,2,0))</f>
        <v/>
      </c>
      <c r="AZ360" s="5" t="str">
        <f>IF(AD360="","",IF(AD360="Y",AY360*RarityBackground!$F$5,IF(AD360="N",AY360*(IF(RarityBackground!$F$3+(AE360-1)&gt;10,10,RarityBackground!$F$3+(AE360-1)))))-AY360)</f>
        <v/>
      </c>
      <c r="BA360" s="5" t="str">
        <f>IF(AF360="","",VLOOKUP(AF360,RarityBackground!$A$7:$B$17,2,0))</f>
        <v/>
      </c>
      <c r="BB360" s="5" t="str">
        <f>IF(AG360="","",IF(AG360="Y",BA360*RarityBackground!$F$5,IF(AG360="N",BA360*(IF(RarityBackground!$F$3+(AH360-1)&gt;10,10,RarityBackground!$F$3+(AH360-1)))))-BA360)</f>
        <v/>
      </c>
    </row>
    <row r="361" ht="15.75" customHeight="1">
      <c r="C361" s="6"/>
      <c r="D361" s="5" t="str">
        <f>IF(A361="","",ROUNDUP(SUM(AI361:BB361)*VLOOKUP(B361,RarityBackground!$A$1:$B$6,2,)*IF(C361="Yes",1,1.1),0))</f>
        <v/>
      </c>
      <c r="F361" s="7"/>
      <c r="I361" s="7"/>
      <c r="J361" s="7"/>
      <c r="K361" s="6"/>
      <c r="L361" s="8"/>
      <c r="M361" s="7"/>
      <c r="N361" s="6"/>
      <c r="O361" s="6"/>
      <c r="P361" s="6"/>
      <c r="Q361" s="8"/>
      <c r="R361" s="7"/>
      <c r="S361" s="7"/>
      <c r="T361" s="6"/>
      <c r="U361" s="6"/>
      <c r="V361" s="6"/>
      <c r="W361" s="6"/>
      <c r="X361" s="6"/>
      <c r="Y361" s="6"/>
      <c r="Z361" s="6"/>
      <c r="AA361" s="8"/>
      <c r="AB361" s="7"/>
      <c r="AC361" s="7"/>
      <c r="AD361" s="6"/>
      <c r="AE361" s="6"/>
      <c r="AF361" s="6"/>
      <c r="AG361" s="6"/>
      <c r="AH361" s="6"/>
      <c r="AI361" s="7" t="str">
        <f>IF(F361="","",F361+IF(G361="",0,VLOOKUP(G361,RarityBackground!$E$7:$F$9,2,0)))</f>
        <v/>
      </c>
      <c r="AJ361" s="5" t="str">
        <f>IF(H361="","",F361+IF(H361=1,RarityBackground!$F$1,IF(H361=2,RarityBackground!$F$1*3,IF(H361=3,RarityBackground!$F$1*6,"Error"))))</f>
        <v/>
      </c>
      <c r="AK361" s="5" t="str">
        <f>IF(I361="","",IF(I361=1,RarityBackground!$F$2,IF(I361=2,RarityBackground!$F$2*3,IF(I361=3,RarityBackground!$F$2*6,"Error"))))</f>
        <v/>
      </c>
      <c r="AL361" s="5" t="str">
        <f>IF(J361="","",ROUNDUP(RarityBackground!$F$6*VLOOKUP(J361, RarityBackground!$A$18:$B$27,2,0),-1))</f>
        <v/>
      </c>
      <c r="AM361" s="5" t="str">
        <f>IF(K361="","",IF(K361="N","",IF(K361="Y",ROUNDUP(RarityBackground!$F$6,-1),"")))</f>
        <v/>
      </c>
      <c r="AN361" s="5" t="str">
        <f>IF(L361="","",IF(L361=1,RarityBackground!$D$1,IF(L361=2,RarityBackground!$D$1*3,IF(L361=3,RarityBackground!$D$1*6,"Error"))))</f>
        <v/>
      </c>
      <c r="AO361" s="5" t="str">
        <f>IF(M361="","",VLOOKUP(M361,RarityBackground!$A$7:$B$17,2,0))</f>
        <v/>
      </c>
      <c r="AP361" s="5" t="str">
        <f>IF(N361="","",IF(N361="Y",AO361*RarityBackground!$F$5,IF(N361="N",AO361*(IF(RarityBackground!$F$3+(O361-1)&gt;10,10,RarityBackground!$F$3+(O361-1)))))-AO361)</f>
        <v/>
      </c>
      <c r="AQ361" s="5" t="str">
        <f t="shared" si="1"/>
        <v/>
      </c>
      <c r="AR361" s="5" t="str">
        <f>IF(Q361="","",Q361*RarityBackground!$D$5)</f>
        <v/>
      </c>
      <c r="AS361" s="5" t="str">
        <f>IF(R361="","",VLOOKUP(R361&amp;"Save1Minute", RarityBackground!$C$6:$D$20,2,0))</f>
        <v/>
      </c>
      <c r="AT361" s="5" t="str">
        <f>IF(S361="","",IF(T361="Y",ROUNDUP(S361*RarityBackground!$D$4,0),IF(T361="N",ROUNDUP(S361*RarityBackground!$D$3,0))))</f>
        <v/>
      </c>
      <c r="AU361" s="5" t="str">
        <f>IF(U361="","",IF(V361="Y",((RarityBackground!$D$4*U361)*(RarityBackground!$F$3+W361)),((RarityBackground!$D$3*U361)*(RarityBackground!$F$3+W361))))</f>
        <v/>
      </c>
      <c r="AV361" s="5" t="str">
        <f>IF(X361="","",IF(Y361="Y",(RarityBackground!$D$4*X361)*IF(Z361="Y",RarityBackground!$F$9,RarityBackground!$F$10),(RarityBackground!$D$3*X361)*IF(Z361="Y",RarityBackground!$F$9,RarityBackground!$F$10)))</f>
        <v/>
      </c>
      <c r="AW361" s="5" t="str">
        <f>IF(AA361="","",AA361*RarityBackground!$D$2)</f>
        <v/>
      </c>
      <c r="AX361" s="5" t="str">
        <f t="shared" si="2"/>
        <v/>
      </c>
      <c r="AY361" s="5" t="str">
        <f>IF(AC361="","",VLOOKUP(AC361,RarityBackground!$A$7:$B$17,2,0))</f>
        <v/>
      </c>
      <c r="AZ361" s="5" t="str">
        <f>IF(AD361="","",IF(AD361="Y",AY361*RarityBackground!$F$5,IF(AD361="N",AY361*(IF(RarityBackground!$F$3+(AE361-1)&gt;10,10,RarityBackground!$F$3+(AE361-1)))))-AY361)</f>
        <v/>
      </c>
      <c r="BA361" s="5" t="str">
        <f>IF(AF361="","",VLOOKUP(AF361,RarityBackground!$A$7:$B$17,2,0))</f>
        <v/>
      </c>
      <c r="BB361" s="5" t="str">
        <f>IF(AG361="","",IF(AG361="Y",BA361*RarityBackground!$F$5,IF(AG361="N",BA361*(IF(RarityBackground!$F$3+(AH361-1)&gt;10,10,RarityBackground!$F$3+(AH361-1)))))-BA361)</f>
        <v/>
      </c>
    </row>
    <row r="362" ht="15.75" customHeight="1">
      <c r="C362" s="6"/>
      <c r="D362" s="5" t="str">
        <f>IF(A362="","",ROUNDUP(SUM(AI362:BB362)*VLOOKUP(B362,RarityBackground!$A$1:$B$6,2,)*IF(C362="Yes",1,1.1),0))</f>
        <v/>
      </c>
      <c r="F362" s="7"/>
      <c r="I362" s="7"/>
      <c r="J362" s="7"/>
      <c r="K362" s="6"/>
      <c r="L362" s="8"/>
      <c r="M362" s="7"/>
      <c r="N362" s="6"/>
      <c r="O362" s="6"/>
      <c r="P362" s="6"/>
      <c r="Q362" s="8"/>
      <c r="R362" s="7"/>
      <c r="S362" s="7"/>
      <c r="T362" s="6"/>
      <c r="U362" s="6"/>
      <c r="V362" s="6"/>
      <c r="W362" s="6"/>
      <c r="X362" s="6"/>
      <c r="Y362" s="6"/>
      <c r="Z362" s="6"/>
      <c r="AA362" s="8"/>
      <c r="AB362" s="7"/>
      <c r="AC362" s="7"/>
      <c r="AD362" s="6"/>
      <c r="AE362" s="6"/>
      <c r="AF362" s="6"/>
      <c r="AG362" s="6"/>
      <c r="AH362" s="6"/>
      <c r="AI362" s="7" t="str">
        <f>IF(F362="","",F362+IF(G362="",0,VLOOKUP(G362,RarityBackground!$E$7:$F$9,2,0)))</f>
        <v/>
      </c>
      <c r="AJ362" s="5" t="str">
        <f>IF(H362="","",F362+IF(H362=1,RarityBackground!$F$1,IF(H362=2,RarityBackground!$F$1*3,IF(H362=3,RarityBackground!$F$1*6,"Error"))))</f>
        <v/>
      </c>
      <c r="AK362" s="5" t="str">
        <f>IF(I362="","",IF(I362=1,RarityBackground!$F$2,IF(I362=2,RarityBackground!$F$2*3,IF(I362=3,RarityBackground!$F$2*6,"Error"))))</f>
        <v/>
      </c>
      <c r="AL362" s="5" t="str">
        <f>IF(J362="","",ROUNDUP(RarityBackground!$F$6*VLOOKUP(J362, RarityBackground!$A$18:$B$27,2,0),-1))</f>
        <v/>
      </c>
      <c r="AM362" s="5" t="str">
        <f>IF(K362="","",IF(K362="N","",IF(K362="Y",ROUNDUP(RarityBackground!$F$6,-1),"")))</f>
        <v/>
      </c>
      <c r="AN362" s="5" t="str">
        <f>IF(L362="","",IF(L362=1,RarityBackground!$D$1,IF(L362=2,RarityBackground!$D$1*3,IF(L362=3,RarityBackground!$D$1*6,"Error"))))</f>
        <v/>
      </c>
      <c r="AO362" s="5" t="str">
        <f>IF(M362="","",VLOOKUP(M362,RarityBackground!$A$7:$B$17,2,0))</f>
        <v/>
      </c>
      <c r="AP362" s="5" t="str">
        <f>IF(N362="","",IF(N362="Y",AO362*RarityBackground!$F$5,IF(N362="N",AO362*(IF(RarityBackground!$F$3+(O362-1)&gt;10,10,RarityBackground!$F$3+(O362-1)))))-AO362)</f>
        <v/>
      </c>
      <c r="AQ362" s="5" t="str">
        <f t="shared" si="1"/>
        <v/>
      </c>
      <c r="AR362" s="5" t="str">
        <f>IF(Q362="","",Q362*RarityBackground!$D$5)</f>
        <v/>
      </c>
      <c r="AS362" s="5" t="str">
        <f>IF(R362="","",VLOOKUP(R362&amp;"Save1Minute", RarityBackground!$C$6:$D$20,2,0))</f>
        <v/>
      </c>
      <c r="AT362" s="5" t="str">
        <f>IF(S362="","",IF(T362="Y",ROUNDUP(S362*RarityBackground!$D$4,0),IF(T362="N",ROUNDUP(S362*RarityBackground!$D$3,0))))</f>
        <v/>
      </c>
      <c r="AU362" s="5" t="str">
        <f>IF(U362="","",IF(V362="Y",((RarityBackground!$D$4*U362)*(RarityBackground!$F$3+W362)),((RarityBackground!$D$3*U362)*(RarityBackground!$F$3+W362))))</f>
        <v/>
      </c>
      <c r="AV362" s="5" t="str">
        <f>IF(X362="","",IF(Y362="Y",(RarityBackground!$D$4*X362)*IF(Z362="Y",RarityBackground!$F$9,RarityBackground!$F$10),(RarityBackground!$D$3*X362)*IF(Z362="Y",RarityBackground!$F$9,RarityBackground!$F$10)))</f>
        <v/>
      </c>
      <c r="AW362" s="5" t="str">
        <f>IF(AA362="","",AA362*RarityBackground!$D$2)</f>
        <v/>
      </c>
      <c r="AX362" s="5" t="str">
        <f t="shared" si="2"/>
        <v/>
      </c>
      <c r="AY362" s="5" t="str">
        <f>IF(AC362="","",VLOOKUP(AC362,RarityBackground!$A$7:$B$17,2,0))</f>
        <v/>
      </c>
      <c r="AZ362" s="5" t="str">
        <f>IF(AD362="","",IF(AD362="Y",AY362*RarityBackground!$F$5,IF(AD362="N",AY362*(IF(RarityBackground!$F$3+(AE362-1)&gt;10,10,RarityBackground!$F$3+(AE362-1)))))-AY362)</f>
        <v/>
      </c>
      <c r="BA362" s="5" t="str">
        <f>IF(AF362="","",VLOOKUP(AF362,RarityBackground!$A$7:$B$17,2,0))</f>
        <v/>
      </c>
      <c r="BB362" s="5" t="str">
        <f>IF(AG362="","",IF(AG362="Y",BA362*RarityBackground!$F$5,IF(AG362="N",BA362*(IF(RarityBackground!$F$3+(AH362-1)&gt;10,10,RarityBackground!$F$3+(AH362-1)))))-BA362)</f>
        <v/>
      </c>
    </row>
    <row r="363" ht="15.75" customHeight="1">
      <c r="C363" s="6"/>
      <c r="D363" s="5" t="str">
        <f>IF(A363="","",ROUNDUP(SUM(AI363:BB363)*VLOOKUP(B363,RarityBackground!$A$1:$B$6,2,)*IF(C363="Yes",1,1.1),0))</f>
        <v/>
      </c>
      <c r="F363" s="7"/>
      <c r="I363" s="7"/>
      <c r="J363" s="7"/>
      <c r="K363" s="6"/>
      <c r="L363" s="8"/>
      <c r="M363" s="7"/>
      <c r="N363" s="6"/>
      <c r="O363" s="6"/>
      <c r="P363" s="6"/>
      <c r="Q363" s="8"/>
      <c r="R363" s="7"/>
      <c r="S363" s="7"/>
      <c r="T363" s="6"/>
      <c r="U363" s="6"/>
      <c r="V363" s="6"/>
      <c r="W363" s="6"/>
      <c r="X363" s="6"/>
      <c r="Y363" s="6"/>
      <c r="Z363" s="6"/>
      <c r="AA363" s="8"/>
      <c r="AB363" s="7"/>
      <c r="AC363" s="7"/>
      <c r="AD363" s="6"/>
      <c r="AE363" s="6"/>
      <c r="AF363" s="6"/>
      <c r="AG363" s="6"/>
      <c r="AH363" s="6"/>
      <c r="AI363" s="7" t="str">
        <f>IF(F363="","",F363+IF(G363="",0,VLOOKUP(G363,RarityBackground!$E$7:$F$9,2,0)))</f>
        <v/>
      </c>
      <c r="AJ363" s="5" t="str">
        <f>IF(H363="","",F363+IF(H363=1,RarityBackground!$F$1,IF(H363=2,RarityBackground!$F$1*3,IF(H363=3,RarityBackground!$F$1*6,"Error"))))</f>
        <v/>
      </c>
      <c r="AK363" s="5" t="str">
        <f>IF(I363="","",IF(I363=1,RarityBackground!$F$2,IF(I363=2,RarityBackground!$F$2*3,IF(I363=3,RarityBackground!$F$2*6,"Error"))))</f>
        <v/>
      </c>
      <c r="AL363" s="5" t="str">
        <f>IF(J363="","",ROUNDUP(RarityBackground!$F$6*VLOOKUP(J363, RarityBackground!$A$18:$B$27,2,0),-1))</f>
        <v/>
      </c>
      <c r="AM363" s="5" t="str">
        <f>IF(K363="","",IF(K363="N","",IF(K363="Y",ROUNDUP(RarityBackground!$F$6,-1),"")))</f>
        <v/>
      </c>
      <c r="AN363" s="5" t="str">
        <f>IF(L363="","",IF(L363=1,RarityBackground!$D$1,IF(L363=2,RarityBackground!$D$1*3,IF(L363=3,RarityBackground!$D$1*6,"Error"))))</f>
        <v/>
      </c>
      <c r="AO363" s="5" t="str">
        <f>IF(M363="","",VLOOKUP(M363,RarityBackground!$A$7:$B$17,2,0))</f>
        <v/>
      </c>
      <c r="AP363" s="5" t="str">
        <f>IF(N363="","",IF(N363="Y",AO363*RarityBackground!$F$5,IF(N363="N",AO363*(IF(RarityBackground!$F$3+(O363-1)&gt;10,10,RarityBackground!$F$3+(O363-1)))))-AO363)</f>
        <v/>
      </c>
      <c r="AQ363" s="5" t="str">
        <f t="shared" si="1"/>
        <v/>
      </c>
      <c r="AR363" s="5" t="str">
        <f>IF(Q363="","",Q363*RarityBackground!$D$5)</f>
        <v/>
      </c>
      <c r="AS363" s="5" t="str">
        <f>IF(R363="","",VLOOKUP(R363&amp;"Save1Minute", RarityBackground!$C$6:$D$20,2,0))</f>
        <v/>
      </c>
      <c r="AT363" s="5" t="str">
        <f>IF(S363="","",IF(T363="Y",ROUNDUP(S363*RarityBackground!$D$4,0),IF(T363="N",ROUNDUP(S363*RarityBackground!$D$3,0))))</f>
        <v/>
      </c>
      <c r="AU363" s="5" t="str">
        <f>IF(U363="","",IF(V363="Y",((RarityBackground!$D$4*U363)*(RarityBackground!$F$3+W363)),((RarityBackground!$D$3*U363)*(RarityBackground!$F$3+W363))))</f>
        <v/>
      </c>
      <c r="AV363" s="5" t="str">
        <f>IF(X363="","",IF(Y363="Y",(RarityBackground!$D$4*X363)*IF(Z363="Y",RarityBackground!$F$9,RarityBackground!$F$10),(RarityBackground!$D$3*X363)*IF(Z363="Y",RarityBackground!$F$9,RarityBackground!$F$10)))</f>
        <v/>
      </c>
      <c r="AW363" s="5" t="str">
        <f>IF(AA363="","",AA363*RarityBackground!$D$2)</f>
        <v/>
      </c>
      <c r="AX363" s="5" t="str">
        <f t="shared" si="2"/>
        <v/>
      </c>
      <c r="AY363" s="5" t="str">
        <f>IF(AC363="","",VLOOKUP(AC363,RarityBackground!$A$7:$B$17,2,0))</f>
        <v/>
      </c>
      <c r="AZ363" s="5" t="str">
        <f>IF(AD363="","",IF(AD363="Y",AY363*RarityBackground!$F$5,IF(AD363="N",AY363*(IF(RarityBackground!$F$3+(AE363-1)&gt;10,10,RarityBackground!$F$3+(AE363-1)))))-AY363)</f>
        <v/>
      </c>
      <c r="BA363" s="5" t="str">
        <f>IF(AF363="","",VLOOKUP(AF363,RarityBackground!$A$7:$B$17,2,0))</f>
        <v/>
      </c>
      <c r="BB363" s="5" t="str">
        <f>IF(AG363="","",IF(AG363="Y",BA363*RarityBackground!$F$5,IF(AG363="N",BA363*(IF(RarityBackground!$F$3+(AH363-1)&gt;10,10,RarityBackground!$F$3+(AH363-1)))))-BA363)</f>
        <v/>
      </c>
    </row>
    <row r="364" ht="15.75" customHeight="1">
      <c r="C364" s="6"/>
      <c r="D364" s="5" t="str">
        <f>IF(A364="","",ROUNDUP(SUM(AI364:BB364)*VLOOKUP(B364,RarityBackground!$A$1:$B$6,2,)*IF(C364="Yes",1,1.1),0))</f>
        <v/>
      </c>
      <c r="F364" s="7"/>
      <c r="I364" s="7"/>
      <c r="J364" s="7"/>
      <c r="K364" s="6"/>
      <c r="L364" s="8"/>
      <c r="M364" s="7"/>
      <c r="N364" s="6"/>
      <c r="O364" s="6"/>
      <c r="P364" s="6"/>
      <c r="Q364" s="8"/>
      <c r="R364" s="7"/>
      <c r="S364" s="7"/>
      <c r="T364" s="6"/>
      <c r="U364" s="6"/>
      <c r="V364" s="6"/>
      <c r="W364" s="6"/>
      <c r="X364" s="6"/>
      <c r="Y364" s="6"/>
      <c r="Z364" s="6"/>
      <c r="AA364" s="8"/>
      <c r="AB364" s="7"/>
      <c r="AC364" s="7"/>
      <c r="AD364" s="6"/>
      <c r="AE364" s="6"/>
      <c r="AF364" s="6"/>
      <c r="AG364" s="6"/>
      <c r="AH364" s="6"/>
      <c r="AI364" s="7" t="str">
        <f>IF(F364="","",F364+IF(G364="",0,VLOOKUP(G364,RarityBackground!$E$7:$F$9,2,0)))</f>
        <v/>
      </c>
      <c r="AJ364" s="5" t="str">
        <f>IF(H364="","",F364+IF(H364=1,RarityBackground!$F$1,IF(H364=2,RarityBackground!$F$1*3,IF(H364=3,RarityBackground!$F$1*6,"Error"))))</f>
        <v/>
      </c>
      <c r="AK364" s="5" t="str">
        <f>IF(I364="","",IF(I364=1,RarityBackground!$F$2,IF(I364=2,RarityBackground!$F$2*3,IF(I364=3,RarityBackground!$F$2*6,"Error"))))</f>
        <v/>
      </c>
      <c r="AL364" s="5" t="str">
        <f>IF(J364="","",ROUNDUP(RarityBackground!$F$6*VLOOKUP(J364, RarityBackground!$A$18:$B$27,2,0),-1))</f>
        <v/>
      </c>
      <c r="AM364" s="5" t="str">
        <f>IF(K364="","",IF(K364="N","",IF(K364="Y",ROUNDUP(RarityBackground!$F$6,-1),"")))</f>
        <v/>
      </c>
      <c r="AN364" s="5" t="str">
        <f>IF(L364="","",IF(L364=1,RarityBackground!$D$1,IF(L364=2,RarityBackground!$D$1*3,IF(L364=3,RarityBackground!$D$1*6,"Error"))))</f>
        <v/>
      </c>
      <c r="AO364" s="5" t="str">
        <f>IF(M364="","",VLOOKUP(M364,RarityBackground!$A$7:$B$17,2,0))</f>
        <v/>
      </c>
      <c r="AP364" s="5" t="str">
        <f>IF(N364="","",IF(N364="Y",AO364*RarityBackground!$F$5,IF(N364="N",AO364*(IF(RarityBackground!$F$3+(O364-1)&gt;10,10,RarityBackground!$F$3+(O364-1)))))-AO364)</f>
        <v/>
      </c>
      <c r="AQ364" s="5" t="str">
        <f t="shared" si="1"/>
        <v/>
      </c>
      <c r="AR364" s="5" t="str">
        <f>IF(Q364="","",Q364*RarityBackground!$D$5)</f>
        <v/>
      </c>
      <c r="AS364" s="5" t="str">
        <f>IF(R364="","",VLOOKUP(R364&amp;"Save1Minute", RarityBackground!$C$6:$D$20,2,0))</f>
        <v/>
      </c>
      <c r="AT364" s="5" t="str">
        <f>IF(S364="","",IF(T364="Y",ROUNDUP(S364*RarityBackground!$D$4,0),IF(T364="N",ROUNDUP(S364*RarityBackground!$D$3,0))))</f>
        <v/>
      </c>
      <c r="AU364" s="5" t="str">
        <f>IF(U364="","",IF(V364="Y",((RarityBackground!$D$4*U364)*(RarityBackground!$F$3+W364)),((RarityBackground!$D$3*U364)*(RarityBackground!$F$3+W364))))</f>
        <v/>
      </c>
      <c r="AV364" s="5" t="str">
        <f>IF(X364="","",IF(Y364="Y",(RarityBackground!$D$4*X364)*IF(Z364="Y",RarityBackground!$F$9,RarityBackground!$F$10),(RarityBackground!$D$3*X364)*IF(Z364="Y",RarityBackground!$F$9,RarityBackground!$F$10)))</f>
        <v/>
      </c>
      <c r="AW364" s="5" t="str">
        <f>IF(AA364="","",AA364*RarityBackground!$D$2)</f>
        <v/>
      </c>
      <c r="AX364" s="5" t="str">
        <f t="shared" si="2"/>
        <v/>
      </c>
      <c r="AY364" s="5" t="str">
        <f>IF(AC364="","",VLOOKUP(AC364,RarityBackground!$A$7:$B$17,2,0))</f>
        <v/>
      </c>
      <c r="AZ364" s="5" t="str">
        <f>IF(AD364="","",IF(AD364="Y",AY364*RarityBackground!$F$5,IF(AD364="N",AY364*(IF(RarityBackground!$F$3+(AE364-1)&gt;10,10,RarityBackground!$F$3+(AE364-1)))))-AY364)</f>
        <v/>
      </c>
      <c r="BA364" s="5" t="str">
        <f>IF(AF364="","",VLOOKUP(AF364,RarityBackground!$A$7:$B$17,2,0))</f>
        <v/>
      </c>
      <c r="BB364" s="5" t="str">
        <f>IF(AG364="","",IF(AG364="Y",BA364*RarityBackground!$F$5,IF(AG364="N",BA364*(IF(RarityBackground!$F$3+(AH364-1)&gt;10,10,RarityBackground!$F$3+(AH364-1)))))-BA364)</f>
        <v/>
      </c>
    </row>
    <row r="365" ht="15.75" customHeight="1">
      <c r="C365" s="6"/>
      <c r="D365" s="5" t="str">
        <f>IF(A365="","",ROUNDUP(SUM(AI365:BB365)*VLOOKUP(B365,RarityBackground!$A$1:$B$6,2,)*IF(C365="Yes",1,1.1),0))</f>
        <v/>
      </c>
      <c r="F365" s="7"/>
      <c r="I365" s="7"/>
      <c r="J365" s="7"/>
      <c r="K365" s="6"/>
      <c r="L365" s="8"/>
      <c r="M365" s="7"/>
      <c r="N365" s="6"/>
      <c r="O365" s="6"/>
      <c r="P365" s="6"/>
      <c r="Q365" s="8"/>
      <c r="R365" s="7"/>
      <c r="S365" s="7"/>
      <c r="T365" s="6"/>
      <c r="U365" s="6"/>
      <c r="V365" s="6"/>
      <c r="W365" s="6"/>
      <c r="X365" s="6"/>
      <c r="Y365" s="6"/>
      <c r="Z365" s="6"/>
      <c r="AA365" s="8"/>
      <c r="AB365" s="7"/>
      <c r="AC365" s="7"/>
      <c r="AD365" s="6"/>
      <c r="AE365" s="6"/>
      <c r="AF365" s="6"/>
      <c r="AG365" s="6"/>
      <c r="AH365" s="6"/>
      <c r="AI365" s="7" t="str">
        <f>IF(F365="","",F365+IF(G365="",0,VLOOKUP(G365,RarityBackground!$E$7:$F$9,2,0)))</f>
        <v/>
      </c>
      <c r="AJ365" s="5" t="str">
        <f>IF(H365="","",F365+IF(H365=1,RarityBackground!$F$1,IF(H365=2,RarityBackground!$F$1*3,IF(H365=3,RarityBackground!$F$1*6,"Error"))))</f>
        <v/>
      </c>
      <c r="AK365" s="5" t="str">
        <f>IF(I365="","",IF(I365=1,RarityBackground!$F$2,IF(I365=2,RarityBackground!$F$2*3,IF(I365=3,RarityBackground!$F$2*6,"Error"))))</f>
        <v/>
      </c>
      <c r="AL365" s="5" t="str">
        <f>IF(J365="","",ROUNDUP(RarityBackground!$F$6*VLOOKUP(J365, RarityBackground!$A$18:$B$27,2,0),-1))</f>
        <v/>
      </c>
      <c r="AM365" s="5" t="str">
        <f>IF(K365="","",IF(K365="N","",IF(K365="Y",ROUNDUP(RarityBackground!$F$6,-1),"")))</f>
        <v/>
      </c>
      <c r="AN365" s="5" t="str">
        <f>IF(L365="","",IF(L365=1,RarityBackground!$D$1,IF(L365=2,RarityBackground!$D$1*3,IF(L365=3,RarityBackground!$D$1*6,"Error"))))</f>
        <v/>
      </c>
      <c r="AO365" s="5" t="str">
        <f>IF(M365="","",VLOOKUP(M365,RarityBackground!$A$7:$B$17,2,0))</f>
        <v/>
      </c>
      <c r="AP365" s="5" t="str">
        <f>IF(N365="","",IF(N365="Y",AO365*RarityBackground!$F$5,IF(N365="N",AO365*(IF(RarityBackground!$F$3+(O365-1)&gt;10,10,RarityBackground!$F$3+(O365-1)))))-AO365)</f>
        <v/>
      </c>
      <c r="AQ365" s="5" t="str">
        <f t="shared" si="1"/>
        <v/>
      </c>
      <c r="AR365" s="5" t="str">
        <f>IF(Q365="","",Q365*RarityBackground!$D$5)</f>
        <v/>
      </c>
      <c r="AS365" s="5" t="str">
        <f>IF(R365="","",VLOOKUP(R365&amp;"Save1Minute", RarityBackground!$C$6:$D$20,2,0))</f>
        <v/>
      </c>
      <c r="AT365" s="5" t="str">
        <f>IF(S365="","",IF(T365="Y",ROUNDUP(S365*RarityBackground!$D$4,0),IF(T365="N",ROUNDUP(S365*RarityBackground!$D$3,0))))</f>
        <v/>
      </c>
      <c r="AU365" s="5" t="str">
        <f>IF(U365="","",IF(V365="Y",((RarityBackground!$D$4*U365)*(RarityBackground!$F$3+W365)),((RarityBackground!$D$3*U365)*(RarityBackground!$F$3+W365))))</f>
        <v/>
      </c>
      <c r="AV365" s="5" t="str">
        <f>IF(X365="","",IF(Y365="Y",(RarityBackground!$D$4*X365)*IF(Z365="Y",RarityBackground!$F$9,RarityBackground!$F$10),(RarityBackground!$D$3*X365)*IF(Z365="Y",RarityBackground!$F$9,RarityBackground!$F$10)))</f>
        <v/>
      </c>
      <c r="AW365" s="5" t="str">
        <f>IF(AA365="","",AA365*RarityBackground!$D$2)</f>
        <v/>
      </c>
      <c r="AX365" s="5" t="str">
        <f t="shared" si="2"/>
        <v/>
      </c>
      <c r="AY365" s="5" t="str">
        <f>IF(AC365="","",VLOOKUP(AC365,RarityBackground!$A$7:$B$17,2,0))</f>
        <v/>
      </c>
      <c r="AZ365" s="5" t="str">
        <f>IF(AD365="","",IF(AD365="Y",AY365*RarityBackground!$F$5,IF(AD365="N",AY365*(IF(RarityBackground!$F$3+(AE365-1)&gt;10,10,RarityBackground!$F$3+(AE365-1)))))-AY365)</f>
        <v/>
      </c>
      <c r="BA365" s="5" t="str">
        <f>IF(AF365="","",VLOOKUP(AF365,RarityBackground!$A$7:$B$17,2,0))</f>
        <v/>
      </c>
      <c r="BB365" s="5" t="str">
        <f>IF(AG365="","",IF(AG365="Y",BA365*RarityBackground!$F$5,IF(AG365="N",BA365*(IF(RarityBackground!$F$3+(AH365-1)&gt;10,10,RarityBackground!$F$3+(AH365-1)))))-BA365)</f>
        <v/>
      </c>
    </row>
    <row r="366" ht="15.75" customHeight="1">
      <c r="C366" s="6"/>
      <c r="D366" s="5" t="str">
        <f>IF(A366="","",ROUNDUP(SUM(AI366:BB366)*VLOOKUP(B366,RarityBackground!$A$1:$B$6,2,)*IF(C366="Yes",1,1.1),0))</f>
        <v/>
      </c>
      <c r="F366" s="7"/>
      <c r="I366" s="7"/>
      <c r="J366" s="7"/>
      <c r="K366" s="6"/>
      <c r="L366" s="8"/>
      <c r="M366" s="7"/>
      <c r="N366" s="6"/>
      <c r="O366" s="6"/>
      <c r="P366" s="6"/>
      <c r="Q366" s="8"/>
      <c r="R366" s="7"/>
      <c r="S366" s="7"/>
      <c r="T366" s="6"/>
      <c r="U366" s="6"/>
      <c r="V366" s="6"/>
      <c r="W366" s="6"/>
      <c r="X366" s="6"/>
      <c r="Y366" s="6"/>
      <c r="Z366" s="6"/>
      <c r="AA366" s="8"/>
      <c r="AB366" s="7"/>
      <c r="AC366" s="7"/>
      <c r="AD366" s="6"/>
      <c r="AE366" s="6"/>
      <c r="AF366" s="6"/>
      <c r="AG366" s="6"/>
      <c r="AH366" s="6"/>
      <c r="AI366" s="7" t="str">
        <f>IF(F366="","",F366+IF(G366="",0,VLOOKUP(G366,RarityBackground!$E$7:$F$9,2,0)))</f>
        <v/>
      </c>
      <c r="AJ366" s="5" t="str">
        <f>IF(H366="","",F366+IF(H366=1,RarityBackground!$F$1,IF(H366=2,RarityBackground!$F$1*3,IF(H366=3,RarityBackground!$F$1*6,"Error"))))</f>
        <v/>
      </c>
      <c r="AK366" s="5" t="str">
        <f>IF(I366="","",IF(I366=1,RarityBackground!$F$2,IF(I366=2,RarityBackground!$F$2*3,IF(I366=3,RarityBackground!$F$2*6,"Error"))))</f>
        <v/>
      </c>
      <c r="AL366" s="5" t="str">
        <f>IF(J366="","",ROUNDUP(RarityBackground!$F$6*VLOOKUP(J366, RarityBackground!$A$18:$B$27,2,0),-1))</f>
        <v/>
      </c>
      <c r="AM366" s="5" t="str">
        <f>IF(K366="","",IF(K366="N","",IF(K366="Y",ROUNDUP(RarityBackground!$F$6,-1),"")))</f>
        <v/>
      </c>
      <c r="AN366" s="5" t="str">
        <f>IF(L366="","",IF(L366=1,RarityBackground!$D$1,IF(L366=2,RarityBackground!$D$1*3,IF(L366=3,RarityBackground!$D$1*6,"Error"))))</f>
        <v/>
      </c>
      <c r="AO366" s="5" t="str">
        <f>IF(M366="","",VLOOKUP(M366,RarityBackground!$A$7:$B$17,2,0))</f>
        <v/>
      </c>
      <c r="AP366" s="5" t="str">
        <f>IF(N366="","",IF(N366="Y",AO366*RarityBackground!$F$5,IF(N366="N",AO366*(IF(RarityBackground!$F$3+(O366-1)&gt;10,10,RarityBackground!$F$3+(O366-1)))))-AO366)</f>
        <v/>
      </c>
      <c r="AQ366" s="5" t="str">
        <f t="shared" si="1"/>
        <v/>
      </c>
      <c r="AR366" s="5" t="str">
        <f>IF(Q366="","",Q366*RarityBackground!$D$5)</f>
        <v/>
      </c>
      <c r="AS366" s="5" t="str">
        <f>IF(R366="","",VLOOKUP(R366&amp;"Save1Minute", RarityBackground!$C$6:$D$20,2,0))</f>
        <v/>
      </c>
      <c r="AT366" s="5" t="str">
        <f>IF(S366="","",IF(T366="Y",ROUNDUP(S366*RarityBackground!$D$4,0),IF(T366="N",ROUNDUP(S366*RarityBackground!$D$3,0))))</f>
        <v/>
      </c>
      <c r="AU366" s="5" t="str">
        <f>IF(U366="","",IF(V366="Y",((RarityBackground!$D$4*U366)*(RarityBackground!$F$3+W366)),((RarityBackground!$D$3*U366)*(RarityBackground!$F$3+W366))))</f>
        <v/>
      </c>
      <c r="AV366" s="5" t="str">
        <f>IF(X366="","",IF(Y366="Y",(RarityBackground!$D$4*X366)*IF(Z366="Y",RarityBackground!$F$9,RarityBackground!$F$10),(RarityBackground!$D$3*X366)*IF(Z366="Y",RarityBackground!$F$9,RarityBackground!$F$10)))</f>
        <v/>
      </c>
      <c r="AW366" s="5" t="str">
        <f>IF(AA366="","",AA366*RarityBackground!$D$2)</f>
        <v/>
      </c>
      <c r="AX366" s="5" t="str">
        <f t="shared" si="2"/>
        <v/>
      </c>
      <c r="AY366" s="5" t="str">
        <f>IF(AC366="","",VLOOKUP(AC366,RarityBackground!$A$7:$B$17,2,0))</f>
        <v/>
      </c>
      <c r="AZ366" s="5" t="str">
        <f>IF(AD366="","",IF(AD366="Y",AY366*RarityBackground!$F$5,IF(AD366="N",AY366*(IF(RarityBackground!$F$3+(AE366-1)&gt;10,10,RarityBackground!$F$3+(AE366-1)))))-AY366)</f>
        <v/>
      </c>
      <c r="BA366" s="5" t="str">
        <f>IF(AF366="","",VLOOKUP(AF366,RarityBackground!$A$7:$B$17,2,0))</f>
        <v/>
      </c>
      <c r="BB366" s="5" t="str">
        <f>IF(AG366="","",IF(AG366="Y",BA366*RarityBackground!$F$5,IF(AG366="N",BA366*(IF(RarityBackground!$F$3+(AH366-1)&gt;10,10,RarityBackground!$F$3+(AH366-1)))))-BA366)</f>
        <v/>
      </c>
    </row>
    <row r="367" ht="15.75" customHeight="1">
      <c r="C367" s="6"/>
      <c r="D367" s="5" t="str">
        <f>IF(A367="","",ROUNDUP(SUM(AI367:BB367)*VLOOKUP(B367,RarityBackground!$A$1:$B$6,2,)*IF(C367="Yes",1,1.1),0))</f>
        <v/>
      </c>
      <c r="F367" s="7"/>
      <c r="I367" s="7"/>
      <c r="J367" s="7"/>
      <c r="K367" s="6"/>
      <c r="L367" s="8"/>
      <c r="M367" s="7"/>
      <c r="N367" s="6"/>
      <c r="O367" s="6"/>
      <c r="P367" s="6"/>
      <c r="Q367" s="8"/>
      <c r="R367" s="7"/>
      <c r="S367" s="7"/>
      <c r="T367" s="6"/>
      <c r="U367" s="6"/>
      <c r="V367" s="6"/>
      <c r="W367" s="6"/>
      <c r="X367" s="6"/>
      <c r="Y367" s="6"/>
      <c r="Z367" s="6"/>
      <c r="AA367" s="8"/>
      <c r="AB367" s="7"/>
      <c r="AC367" s="7"/>
      <c r="AD367" s="6"/>
      <c r="AE367" s="6"/>
      <c r="AF367" s="6"/>
      <c r="AG367" s="6"/>
      <c r="AH367" s="6"/>
      <c r="AI367" s="7" t="str">
        <f>IF(F367="","",F367+IF(G367="",0,VLOOKUP(G367,RarityBackground!$E$7:$F$9,2,0)))</f>
        <v/>
      </c>
      <c r="AJ367" s="5" t="str">
        <f>IF(H367="","",F367+IF(H367=1,RarityBackground!$F$1,IF(H367=2,RarityBackground!$F$1*3,IF(H367=3,RarityBackground!$F$1*6,"Error"))))</f>
        <v/>
      </c>
      <c r="AK367" s="5" t="str">
        <f>IF(I367="","",IF(I367=1,RarityBackground!$F$2,IF(I367=2,RarityBackground!$F$2*3,IF(I367=3,RarityBackground!$F$2*6,"Error"))))</f>
        <v/>
      </c>
      <c r="AL367" s="5" t="str">
        <f>IF(J367="","",ROUNDUP(RarityBackground!$F$6*VLOOKUP(J367, RarityBackground!$A$18:$B$27,2,0),-1))</f>
        <v/>
      </c>
      <c r="AM367" s="5" t="str">
        <f>IF(K367="","",IF(K367="N","",IF(K367="Y",ROUNDUP(RarityBackground!$F$6,-1),"")))</f>
        <v/>
      </c>
      <c r="AN367" s="5" t="str">
        <f>IF(L367="","",IF(L367=1,RarityBackground!$D$1,IF(L367=2,RarityBackground!$D$1*3,IF(L367=3,RarityBackground!$D$1*6,"Error"))))</f>
        <v/>
      </c>
      <c r="AO367" s="5" t="str">
        <f>IF(M367="","",VLOOKUP(M367,RarityBackground!$A$7:$B$17,2,0))</f>
        <v/>
      </c>
      <c r="AP367" s="5" t="str">
        <f>IF(N367="","",IF(N367="Y",AO367*RarityBackground!$F$5,IF(N367="N",AO367*(IF(RarityBackground!$F$3+(O367-1)&gt;10,10,RarityBackground!$F$3+(O367-1)))))-AO367)</f>
        <v/>
      </c>
      <c r="AQ367" s="5" t="str">
        <f t="shared" si="1"/>
        <v/>
      </c>
      <c r="AR367" s="5" t="str">
        <f>IF(Q367="","",Q367*RarityBackground!$D$5)</f>
        <v/>
      </c>
      <c r="AS367" s="5" t="str">
        <f>IF(R367="","",VLOOKUP(R367&amp;"Save1Minute", RarityBackground!$C$6:$D$20,2,0))</f>
        <v/>
      </c>
      <c r="AT367" s="5" t="str">
        <f>IF(S367="","",IF(T367="Y",ROUNDUP(S367*RarityBackground!$D$4,0),IF(T367="N",ROUNDUP(S367*RarityBackground!$D$3,0))))</f>
        <v/>
      </c>
      <c r="AU367" s="5" t="str">
        <f>IF(U367="","",IF(V367="Y",((RarityBackground!$D$4*U367)*(RarityBackground!$F$3+W367)),((RarityBackground!$D$3*U367)*(RarityBackground!$F$3+W367))))</f>
        <v/>
      </c>
      <c r="AV367" s="5" t="str">
        <f>IF(X367="","",IF(Y367="Y",(RarityBackground!$D$4*X367)*IF(Z367="Y",RarityBackground!$F$9,RarityBackground!$F$10),(RarityBackground!$D$3*X367)*IF(Z367="Y",RarityBackground!$F$9,RarityBackground!$F$10)))</f>
        <v/>
      </c>
      <c r="AW367" s="5" t="str">
        <f>IF(AA367="","",AA367*RarityBackground!$D$2)</f>
        <v/>
      </c>
      <c r="AX367" s="5" t="str">
        <f t="shared" si="2"/>
        <v/>
      </c>
      <c r="AY367" s="5" t="str">
        <f>IF(AC367="","",VLOOKUP(AC367,RarityBackground!$A$7:$B$17,2,0))</f>
        <v/>
      </c>
      <c r="AZ367" s="5" t="str">
        <f>IF(AD367="","",IF(AD367="Y",AY367*RarityBackground!$F$5,IF(AD367="N",AY367*(IF(RarityBackground!$F$3+(AE367-1)&gt;10,10,RarityBackground!$F$3+(AE367-1)))))-AY367)</f>
        <v/>
      </c>
      <c r="BA367" s="5" t="str">
        <f>IF(AF367="","",VLOOKUP(AF367,RarityBackground!$A$7:$B$17,2,0))</f>
        <v/>
      </c>
      <c r="BB367" s="5" t="str">
        <f>IF(AG367="","",IF(AG367="Y",BA367*RarityBackground!$F$5,IF(AG367="N",BA367*(IF(RarityBackground!$F$3+(AH367-1)&gt;10,10,RarityBackground!$F$3+(AH367-1)))))-BA367)</f>
        <v/>
      </c>
    </row>
    <row r="368" ht="15.75" customHeight="1">
      <c r="C368" s="6"/>
      <c r="D368" s="5" t="str">
        <f>IF(A368="","",ROUNDUP(SUM(AI368:BB368)*VLOOKUP(B368,RarityBackground!$A$1:$B$6,2,)*IF(C368="Yes",1,1.1),0))</f>
        <v/>
      </c>
      <c r="F368" s="7"/>
      <c r="I368" s="7"/>
      <c r="J368" s="7"/>
      <c r="K368" s="6"/>
      <c r="L368" s="8"/>
      <c r="M368" s="7"/>
      <c r="N368" s="6"/>
      <c r="O368" s="6"/>
      <c r="P368" s="6"/>
      <c r="Q368" s="8"/>
      <c r="R368" s="7"/>
      <c r="S368" s="7"/>
      <c r="T368" s="6"/>
      <c r="U368" s="6"/>
      <c r="V368" s="6"/>
      <c r="W368" s="6"/>
      <c r="X368" s="6"/>
      <c r="Y368" s="6"/>
      <c r="Z368" s="6"/>
      <c r="AA368" s="8"/>
      <c r="AB368" s="7"/>
      <c r="AC368" s="7"/>
      <c r="AD368" s="6"/>
      <c r="AE368" s="6"/>
      <c r="AF368" s="6"/>
      <c r="AG368" s="6"/>
      <c r="AH368" s="6"/>
      <c r="AI368" s="7" t="str">
        <f>IF(F368="","",F368+IF(G368="",0,VLOOKUP(G368,RarityBackground!$E$7:$F$9,2,0)))</f>
        <v/>
      </c>
      <c r="AJ368" s="5" t="str">
        <f>IF(H368="","",F368+IF(H368=1,RarityBackground!$F$1,IF(H368=2,RarityBackground!$F$1*3,IF(H368=3,RarityBackground!$F$1*6,"Error"))))</f>
        <v/>
      </c>
      <c r="AK368" s="5" t="str">
        <f>IF(I368="","",IF(I368=1,RarityBackground!$F$2,IF(I368=2,RarityBackground!$F$2*3,IF(I368=3,RarityBackground!$F$2*6,"Error"))))</f>
        <v/>
      </c>
      <c r="AL368" s="5" t="str">
        <f>IF(J368="","",ROUNDUP(RarityBackground!$F$6*VLOOKUP(J368, RarityBackground!$A$18:$B$27,2,0),-1))</f>
        <v/>
      </c>
      <c r="AM368" s="5" t="str">
        <f>IF(K368="","",IF(K368="N","",IF(K368="Y",ROUNDUP(RarityBackground!$F$6,-1),"")))</f>
        <v/>
      </c>
      <c r="AN368" s="5" t="str">
        <f>IF(L368="","",IF(L368=1,RarityBackground!$D$1,IF(L368=2,RarityBackground!$D$1*3,IF(L368=3,RarityBackground!$D$1*6,"Error"))))</f>
        <v/>
      </c>
      <c r="AO368" s="5" t="str">
        <f>IF(M368="","",VLOOKUP(M368,RarityBackground!$A$7:$B$17,2,0))</f>
        <v/>
      </c>
      <c r="AP368" s="5" t="str">
        <f>IF(N368="","",IF(N368="Y",AO368*RarityBackground!$F$5,IF(N368="N",AO368*(IF(RarityBackground!$F$3+(O368-1)&gt;10,10,RarityBackground!$F$3+(O368-1)))))-AO368)</f>
        <v/>
      </c>
      <c r="AQ368" s="5" t="str">
        <f t="shared" si="1"/>
        <v/>
      </c>
      <c r="AR368" s="5" t="str">
        <f>IF(Q368="","",Q368*RarityBackground!$D$5)</f>
        <v/>
      </c>
      <c r="AS368" s="5" t="str">
        <f>IF(R368="","",VLOOKUP(R368&amp;"Save1Minute", RarityBackground!$C$6:$D$20,2,0))</f>
        <v/>
      </c>
      <c r="AT368" s="5" t="str">
        <f>IF(S368="","",IF(T368="Y",ROUNDUP(S368*RarityBackground!$D$4,0),IF(T368="N",ROUNDUP(S368*RarityBackground!$D$3,0))))</f>
        <v/>
      </c>
      <c r="AU368" s="5" t="str">
        <f>IF(U368="","",IF(V368="Y",((RarityBackground!$D$4*U368)*(RarityBackground!$F$3+W368)),((RarityBackground!$D$3*U368)*(RarityBackground!$F$3+W368))))</f>
        <v/>
      </c>
      <c r="AV368" s="5" t="str">
        <f>IF(X368="","",IF(Y368="Y",(RarityBackground!$D$4*X368)*IF(Z368="Y",RarityBackground!$F$9,RarityBackground!$F$10),(RarityBackground!$D$3*X368)*IF(Z368="Y",RarityBackground!$F$9,RarityBackground!$F$10)))</f>
        <v/>
      </c>
      <c r="AW368" s="5" t="str">
        <f>IF(AA368="","",AA368*RarityBackground!$D$2)</f>
        <v/>
      </c>
      <c r="AX368" s="5" t="str">
        <f t="shared" si="2"/>
        <v/>
      </c>
      <c r="AY368" s="5" t="str">
        <f>IF(AC368="","",VLOOKUP(AC368,RarityBackground!$A$7:$B$17,2,0))</f>
        <v/>
      </c>
      <c r="AZ368" s="5" t="str">
        <f>IF(AD368="","",IF(AD368="Y",AY368*RarityBackground!$F$5,IF(AD368="N",AY368*(IF(RarityBackground!$F$3+(AE368-1)&gt;10,10,RarityBackground!$F$3+(AE368-1)))))-AY368)</f>
        <v/>
      </c>
      <c r="BA368" s="5" t="str">
        <f>IF(AF368="","",VLOOKUP(AF368,RarityBackground!$A$7:$B$17,2,0))</f>
        <v/>
      </c>
      <c r="BB368" s="5" t="str">
        <f>IF(AG368="","",IF(AG368="Y",BA368*RarityBackground!$F$5,IF(AG368="N",BA368*(IF(RarityBackground!$F$3+(AH368-1)&gt;10,10,RarityBackground!$F$3+(AH368-1)))))-BA368)</f>
        <v/>
      </c>
    </row>
    <row r="369" ht="15.75" customHeight="1">
      <c r="C369" s="6"/>
      <c r="D369" s="5" t="str">
        <f>IF(A369="","",ROUNDUP(SUM(AI369:BB369)*VLOOKUP(B369,RarityBackground!$A$1:$B$6,2,)*IF(C369="Yes",1,1.1),0))</f>
        <v/>
      </c>
      <c r="F369" s="7"/>
      <c r="I369" s="7"/>
      <c r="J369" s="7"/>
      <c r="K369" s="6"/>
      <c r="L369" s="8"/>
      <c r="M369" s="7"/>
      <c r="N369" s="6"/>
      <c r="O369" s="6"/>
      <c r="P369" s="6"/>
      <c r="Q369" s="8"/>
      <c r="R369" s="7"/>
      <c r="S369" s="7"/>
      <c r="T369" s="6"/>
      <c r="U369" s="6"/>
      <c r="V369" s="6"/>
      <c r="W369" s="6"/>
      <c r="X369" s="6"/>
      <c r="Y369" s="6"/>
      <c r="Z369" s="6"/>
      <c r="AA369" s="8"/>
      <c r="AB369" s="7"/>
      <c r="AC369" s="7"/>
      <c r="AD369" s="6"/>
      <c r="AE369" s="6"/>
      <c r="AF369" s="6"/>
      <c r="AG369" s="6"/>
      <c r="AH369" s="6"/>
      <c r="AI369" s="7" t="str">
        <f>IF(F369="","",F369+IF(G369="",0,VLOOKUP(G369,RarityBackground!$E$7:$F$9,2,0)))</f>
        <v/>
      </c>
      <c r="AJ369" s="5" t="str">
        <f>IF(H369="","",F369+IF(H369=1,RarityBackground!$F$1,IF(H369=2,RarityBackground!$F$1*3,IF(H369=3,RarityBackground!$F$1*6,"Error"))))</f>
        <v/>
      </c>
      <c r="AK369" s="5" t="str">
        <f>IF(I369="","",IF(I369=1,RarityBackground!$F$2,IF(I369=2,RarityBackground!$F$2*3,IF(I369=3,RarityBackground!$F$2*6,"Error"))))</f>
        <v/>
      </c>
      <c r="AL369" s="5" t="str">
        <f>IF(J369="","",ROUNDUP(RarityBackground!$F$6*VLOOKUP(J369, RarityBackground!$A$18:$B$27,2,0),-1))</f>
        <v/>
      </c>
      <c r="AM369" s="5" t="str">
        <f>IF(K369="","",IF(K369="N","",IF(K369="Y",ROUNDUP(RarityBackground!$F$6,-1),"")))</f>
        <v/>
      </c>
      <c r="AN369" s="5" t="str">
        <f>IF(L369="","",IF(L369=1,RarityBackground!$D$1,IF(L369=2,RarityBackground!$D$1*3,IF(L369=3,RarityBackground!$D$1*6,"Error"))))</f>
        <v/>
      </c>
      <c r="AO369" s="5" t="str">
        <f>IF(M369="","",VLOOKUP(M369,RarityBackground!$A$7:$B$17,2,0))</f>
        <v/>
      </c>
      <c r="AP369" s="5" t="str">
        <f>IF(N369="","",IF(N369="Y",AO369*RarityBackground!$F$5,IF(N369="N",AO369*(IF(RarityBackground!$F$3+(O369-1)&gt;10,10,RarityBackground!$F$3+(O369-1)))))-AO369)</f>
        <v/>
      </c>
      <c r="AQ369" s="5" t="str">
        <f t="shared" si="1"/>
        <v/>
      </c>
      <c r="AR369" s="5" t="str">
        <f>IF(Q369="","",Q369*RarityBackground!$D$5)</f>
        <v/>
      </c>
      <c r="AS369" s="5" t="str">
        <f>IF(R369="","",VLOOKUP(R369&amp;"Save1Minute", RarityBackground!$C$6:$D$20,2,0))</f>
        <v/>
      </c>
      <c r="AT369" s="5" t="str">
        <f>IF(S369="","",IF(T369="Y",ROUNDUP(S369*RarityBackground!$D$4,0),IF(T369="N",ROUNDUP(S369*RarityBackground!$D$3,0))))</f>
        <v/>
      </c>
      <c r="AU369" s="5" t="str">
        <f>IF(U369="","",IF(V369="Y",((RarityBackground!$D$4*U369)*(RarityBackground!$F$3+W369)),((RarityBackground!$D$3*U369)*(RarityBackground!$F$3+W369))))</f>
        <v/>
      </c>
      <c r="AV369" s="5" t="str">
        <f>IF(X369="","",IF(Y369="Y",(RarityBackground!$D$4*X369)*IF(Z369="Y",RarityBackground!$F$9,RarityBackground!$F$10),(RarityBackground!$D$3*X369)*IF(Z369="Y",RarityBackground!$F$9,RarityBackground!$F$10)))</f>
        <v/>
      </c>
      <c r="AW369" s="5" t="str">
        <f>IF(AA369="","",AA369*RarityBackground!$D$2)</f>
        <v/>
      </c>
      <c r="AX369" s="5" t="str">
        <f t="shared" si="2"/>
        <v/>
      </c>
      <c r="AY369" s="5" t="str">
        <f>IF(AC369="","",VLOOKUP(AC369,RarityBackground!$A$7:$B$17,2,0))</f>
        <v/>
      </c>
      <c r="AZ369" s="5" t="str">
        <f>IF(AD369="","",IF(AD369="Y",AY369*RarityBackground!$F$5,IF(AD369="N",AY369*(IF(RarityBackground!$F$3+(AE369-1)&gt;10,10,RarityBackground!$F$3+(AE369-1)))))-AY369)</f>
        <v/>
      </c>
      <c r="BA369" s="5" t="str">
        <f>IF(AF369="","",VLOOKUP(AF369,RarityBackground!$A$7:$B$17,2,0))</f>
        <v/>
      </c>
      <c r="BB369" s="5" t="str">
        <f>IF(AG369="","",IF(AG369="Y",BA369*RarityBackground!$F$5,IF(AG369="N",BA369*(IF(RarityBackground!$F$3+(AH369-1)&gt;10,10,RarityBackground!$F$3+(AH369-1)))))-BA369)</f>
        <v/>
      </c>
    </row>
    <row r="370" ht="15.75" customHeight="1">
      <c r="C370" s="6"/>
      <c r="D370" s="5" t="str">
        <f>IF(A370="","",ROUNDUP(SUM(AI370:BB370)*VLOOKUP(B370,RarityBackground!$A$1:$B$6,2,)*IF(C370="Yes",1,1.1),0))</f>
        <v/>
      </c>
      <c r="F370" s="7"/>
      <c r="I370" s="7"/>
      <c r="J370" s="7"/>
      <c r="K370" s="6"/>
      <c r="L370" s="8"/>
      <c r="M370" s="7"/>
      <c r="N370" s="6"/>
      <c r="O370" s="6"/>
      <c r="P370" s="6"/>
      <c r="Q370" s="8"/>
      <c r="R370" s="7"/>
      <c r="S370" s="7"/>
      <c r="T370" s="6"/>
      <c r="U370" s="6"/>
      <c r="V370" s="6"/>
      <c r="W370" s="6"/>
      <c r="X370" s="6"/>
      <c r="Y370" s="6"/>
      <c r="Z370" s="6"/>
      <c r="AA370" s="8"/>
      <c r="AB370" s="7"/>
      <c r="AC370" s="7"/>
      <c r="AD370" s="6"/>
      <c r="AE370" s="6"/>
      <c r="AF370" s="6"/>
      <c r="AG370" s="6"/>
      <c r="AH370" s="6"/>
      <c r="AI370" s="7" t="str">
        <f>IF(F370="","",F370+IF(G370="",0,VLOOKUP(G370,RarityBackground!$E$7:$F$9,2,0)))</f>
        <v/>
      </c>
      <c r="AJ370" s="5" t="str">
        <f>IF(H370="","",F370+IF(H370=1,RarityBackground!$F$1,IF(H370=2,RarityBackground!$F$1*3,IF(H370=3,RarityBackground!$F$1*6,"Error"))))</f>
        <v/>
      </c>
      <c r="AK370" s="5" t="str">
        <f>IF(I370="","",IF(I370=1,RarityBackground!$F$2,IF(I370=2,RarityBackground!$F$2*3,IF(I370=3,RarityBackground!$F$2*6,"Error"))))</f>
        <v/>
      </c>
      <c r="AL370" s="5" t="str">
        <f>IF(J370="","",ROUNDUP(RarityBackground!$F$6*VLOOKUP(J370, RarityBackground!$A$18:$B$27,2,0),-1))</f>
        <v/>
      </c>
      <c r="AM370" s="5" t="str">
        <f>IF(K370="","",IF(K370="N","",IF(K370="Y",ROUNDUP(RarityBackground!$F$6,-1),"")))</f>
        <v/>
      </c>
      <c r="AN370" s="5" t="str">
        <f>IF(L370="","",IF(L370=1,RarityBackground!$D$1,IF(L370=2,RarityBackground!$D$1*3,IF(L370=3,RarityBackground!$D$1*6,"Error"))))</f>
        <v/>
      </c>
      <c r="AO370" s="5" t="str">
        <f>IF(M370="","",VLOOKUP(M370,RarityBackground!$A$7:$B$17,2,0))</f>
        <v/>
      </c>
      <c r="AP370" s="5" t="str">
        <f>IF(N370="","",IF(N370="Y",AO370*RarityBackground!$F$5,IF(N370="N",AO370*(IF(RarityBackground!$F$3+(O370-1)&gt;10,10,RarityBackground!$F$3+(O370-1)))))-AO370)</f>
        <v/>
      </c>
      <c r="AQ370" s="5" t="str">
        <f t="shared" si="1"/>
        <v/>
      </c>
      <c r="AR370" s="5" t="str">
        <f>IF(Q370="","",Q370*RarityBackground!$D$5)</f>
        <v/>
      </c>
      <c r="AS370" s="5" t="str">
        <f>IF(R370="","",VLOOKUP(R370&amp;"Save1Minute", RarityBackground!$C$6:$D$20,2,0))</f>
        <v/>
      </c>
      <c r="AT370" s="5" t="str">
        <f>IF(S370="","",IF(T370="Y",ROUNDUP(S370*RarityBackground!$D$4,0),IF(T370="N",ROUNDUP(S370*RarityBackground!$D$3,0))))</f>
        <v/>
      </c>
      <c r="AU370" s="5" t="str">
        <f>IF(U370="","",IF(V370="Y",((RarityBackground!$D$4*U370)*(RarityBackground!$F$3+W370)),((RarityBackground!$D$3*U370)*(RarityBackground!$F$3+W370))))</f>
        <v/>
      </c>
      <c r="AV370" s="5" t="str">
        <f>IF(X370="","",IF(Y370="Y",(RarityBackground!$D$4*X370)*IF(Z370="Y",RarityBackground!$F$9,RarityBackground!$F$10),(RarityBackground!$D$3*X370)*IF(Z370="Y",RarityBackground!$F$9,RarityBackground!$F$10)))</f>
        <v/>
      </c>
      <c r="AW370" s="5" t="str">
        <f>IF(AA370="","",AA370*RarityBackground!$D$2)</f>
        <v/>
      </c>
      <c r="AX370" s="5" t="str">
        <f t="shared" si="2"/>
        <v/>
      </c>
      <c r="AY370" s="5" t="str">
        <f>IF(AC370="","",VLOOKUP(AC370,RarityBackground!$A$7:$B$17,2,0))</f>
        <v/>
      </c>
      <c r="AZ370" s="5" t="str">
        <f>IF(AD370="","",IF(AD370="Y",AY370*RarityBackground!$F$5,IF(AD370="N",AY370*(IF(RarityBackground!$F$3+(AE370-1)&gt;10,10,RarityBackground!$F$3+(AE370-1)))))-AY370)</f>
        <v/>
      </c>
      <c r="BA370" s="5" t="str">
        <f>IF(AF370="","",VLOOKUP(AF370,RarityBackground!$A$7:$B$17,2,0))</f>
        <v/>
      </c>
      <c r="BB370" s="5" t="str">
        <f>IF(AG370="","",IF(AG370="Y",BA370*RarityBackground!$F$5,IF(AG370="N",BA370*(IF(RarityBackground!$F$3+(AH370-1)&gt;10,10,RarityBackground!$F$3+(AH370-1)))))-BA370)</f>
        <v/>
      </c>
    </row>
    <row r="371" ht="15.75" customHeight="1">
      <c r="C371" s="6"/>
      <c r="D371" s="5" t="str">
        <f>IF(A371="","",ROUNDUP(SUM(AI371:BB371)*VLOOKUP(B371,RarityBackground!$A$1:$B$6,2,)*IF(C371="Yes",1,1.1),0))</f>
        <v/>
      </c>
      <c r="F371" s="7"/>
      <c r="I371" s="7"/>
      <c r="J371" s="7"/>
      <c r="K371" s="6"/>
      <c r="L371" s="8"/>
      <c r="M371" s="7"/>
      <c r="N371" s="6"/>
      <c r="O371" s="6"/>
      <c r="P371" s="6"/>
      <c r="Q371" s="8"/>
      <c r="R371" s="7"/>
      <c r="S371" s="7"/>
      <c r="T371" s="6"/>
      <c r="U371" s="6"/>
      <c r="V371" s="6"/>
      <c r="W371" s="6"/>
      <c r="X371" s="6"/>
      <c r="Y371" s="6"/>
      <c r="Z371" s="6"/>
      <c r="AA371" s="8"/>
      <c r="AB371" s="7"/>
      <c r="AC371" s="7"/>
      <c r="AD371" s="6"/>
      <c r="AE371" s="6"/>
      <c r="AF371" s="6"/>
      <c r="AG371" s="6"/>
      <c r="AH371" s="6"/>
      <c r="AI371" s="7" t="str">
        <f>IF(F371="","",F371+IF(G371="",0,VLOOKUP(G371,RarityBackground!$E$7:$F$9,2,0)))</f>
        <v/>
      </c>
      <c r="AJ371" s="5" t="str">
        <f>IF(H371="","",F371+IF(H371=1,RarityBackground!$F$1,IF(H371=2,RarityBackground!$F$1*3,IF(H371=3,RarityBackground!$F$1*6,"Error"))))</f>
        <v/>
      </c>
      <c r="AK371" s="5" t="str">
        <f>IF(I371="","",IF(I371=1,RarityBackground!$F$2,IF(I371=2,RarityBackground!$F$2*3,IF(I371=3,RarityBackground!$F$2*6,"Error"))))</f>
        <v/>
      </c>
      <c r="AL371" s="5" t="str">
        <f>IF(J371="","",ROUNDUP(RarityBackground!$F$6*VLOOKUP(J371, RarityBackground!$A$18:$B$27,2,0),-1))</f>
        <v/>
      </c>
      <c r="AM371" s="5" t="str">
        <f>IF(K371="","",IF(K371="N","",IF(K371="Y",ROUNDUP(RarityBackground!$F$6,-1),"")))</f>
        <v/>
      </c>
      <c r="AN371" s="5" t="str">
        <f>IF(L371="","",IF(L371=1,RarityBackground!$D$1,IF(L371=2,RarityBackground!$D$1*3,IF(L371=3,RarityBackground!$D$1*6,"Error"))))</f>
        <v/>
      </c>
      <c r="AO371" s="5" t="str">
        <f>IF(M371="","",VLOOKUP(M371,RarityBackground!$A$7:$B$17,2,0))</f>
        <v/>
      </c>
      <c r="AP371" s="5" t="str">
        <f>IF(N371="","",IF(N371="Y",AO371*RarityBackground!$F$5,IF(N371="N",AO371*(IF(RarityBackground!$F$3+(O371-1)&gt;10,10,RarityBackground!$F$3+(O371-1)))))-AO371)</f>
        <v/>
      </c>
      <c r="AQ371" s="5" t="str">
        <f t="shared" si="1"/>
        <v/>
      </c>
      <c r="AR371" s="5" t="str">
        <f>IF(Q371="","",Q371*RarityBackground!$D$5)</f>
        <v/>
      </c>
      <c r="AS371" s="5" t="str">
        <f>IF(R371="","",VLOOKUP(R371&amp;"Save1Minute", RarityBackground!$C$6:$D$20,2,0))</f>
        <v/>
      </c>
      <c r="AT371" s="5" t="str">
        <f>IF(S371="","",IF(T371="Y",ROUNDUP(S371*RarityBackground!$D$4,0),IF(T371="N",ROUNDUP(S371*RarityBackground!$D$3,0))))</f>
        <v/>
      </c>
      <c r="AU371" s="5" t="str">
        <f>IF(U371="","",IF(V371="Y",((RarityBackground!$D$4*U371)*(RarityBackground!$F$3+W371)),((RarityBackground!$D$3*U371)*(RarityBackground!$F$3+W371))))</f>
        <v/>
      </c>
      <c r="AV371" s="5" t="str">
        <f>IF(X371="","",IF(Y371="Y",(RarityBackground!$D$4*X371)*IF(Z371="Y",RarityBackground!$F$9,RarityBackground!$F$10),(RarityBackground!$D$3*X371)*IF(Z371="Y",RarityBackground!$F$9,RarityBackground!$F$10)))</f>
        <v/>
      </c>
      <c r="AW371" s="5" t="str">
        <f>IF(AA371="","",AA371*RarityBackground!$D$2)</f>
        <v/>
      </c>
      <c r="AX371" s="5" t="str">
        <f t="shared" si="2"/>
        <v/>
      </c>
      <c r="AY371" s="5" t="str">
        <f>IF(AC371="","",VLOOKUP(AC371,RarityBackground!$A$7:$B$17,2,0))</f>
        <v/>
      </c>
      <c r="AZ371" s="5" t="str">
        <f>IF(AD371="","",IF(AD371="Y",AY371*RarityBackground!$F$5,IF(AD371="N",AY371*(IF(RarityBackground!$F$3+(AE371-1)&gt;10,10,RarityBackground!$F$3+(AE371-1)))))-AY371)</f>
        <v/>
      </c>
      <c r="BA371" s="5" t="str">
        <f>IF(AF371="","",VLOOKUP(AF371,RarityBackground!$A$7:$B$17,2,0))</f>
        <v/>
      </c>
      <c r="BB371" s="5" t="str">
        <f>IF(AG371="","",IF(AG371="Y",BA371*RarityBackground!$F$5,IF(AG371="N",BA371*(IF(RarityBackground!$F$3+(AH371-1)&gt;10,10,RarityBackground!$F$3+(AH371-1)))))-BA371)</f>
        <v/>
      </c>
    </row>
    <row r="372" ht="15.75" customHeight="1">
      <c r="C372" s="6"/>
      <c r="D372" s="5" t="str">
        <f>IF(A372="","",ROUNDUP(SUM(AI372:BB372)*VLOOKUP(B372,RarityBackground!$A$1:$B$6,2,)*IF(C372="Yes",1,1.1),0))</f>
        <v/>
      </c>
      <c r="F372" s="7"/>
      <c r="I372" s="7"/>
      <c r="J372" s="7"/>
      <c r="K372" s="6"/>
      <c r="L372" s="8"/>
      <c r="M372" s="7"/>
      <c r="N372" s="6"/>
      <c r="O372" s="6"/>
      <c r="P372" s="6"/>
      <c r="Q372" s="8"/>
      <c r="R372" s="7"/>
      <c r="S372" s="7"/>
      <c r="T372" s="6"/>
      <c r="U372" s="6"/>
      <c r="V372" s="6"/>
      <c r="W372" s="6"/>
      <c r="X372" s="6"/>
      <c r="Y372" s="6"/>
      <c r="Z372" s="6"/>
      <c r="AA372" s="8"/>
      <c r="AB372" s="7"/>
      <c r="AC372" s="7"/>
      <c r="AD372" s="6"/>
      <c r="AE372" s="6"/>
      <c r="AF372" s="6"/>
      <c r="AG372" s="6"/>
      <c r="AH372" s="6"/>
      <c r="AI372" s="7" t="str">
        <f>IF(F372="","",F372+IF(G372="",0,VLOOKUP(G372,RarityBackground!$E$7:$F$9,2,0)))</f>
        <v/>
      </c>
      <c r="AJ372" s="5" t="str">
        <f>IF(H372="","",F372+IF(H372=1,RarityBackground!$F$1,IF(H372=2,RarityBackground!$F$1*3,IF(H372=3,RarityBackground!$F$1*6,"Error"))))</f>
        <v/>
      </c>
      <c r="AK372" s="5" t="str">
        <f>IF(I372="","",IF(I372=1,RarityBackground!$F$2,IF(I372=2,RarityBackground!$F$2*3,IF(I372=3,RarityBackground!$F$2*6,"Error"))))</f>
        <v/>
      </c>
      <c r="AL372" s="5" t="str">
        <f>IF(J372="","",ROUNDUP(RarityBackground!$F$6*VLOOKUP(J372, RarityBackground!$A$18:$B$27,2,0),-1))</f>
        <v/>
      </c>
      <c r="AM372" s="5" t="str">
        <f>IF(K372="","",IF(K372="N","",IF(K372="Y",ROUNDUP(RarityBackground!$F$6,-1),"")))</f>
        <v/>
      </c>
      <c r="AN372" s="5" t="str">
        <f>IF(L372="","",IF(L372=1,RarityBackground!$D$1,IF(L372=2,RarityBackground!$D$1*3,IF(L372=3,RarityBackground!$D$1*6,"Error"))))</f>
        <v/>
      </c>
      <c r="AO372" s="5" t="str">
        <f>IF(M372="","",VLOOKUP(M372,RarityBackground!$A$7:$B$17,2,0))</f>
        <v/>
      </c>
      <c r="AP372" s="5" t="str">
        <f>IF(N372="","",IF(N372="Y",AO372*RarityBackground!$F$5,IF(N372="N",AO372*(IF(RarityBackground!$F$3+(O372-1)&gt;10,10,RarityBackground!$F$3+(O372-1)))))-AO372)</f>
        <v/>
      </c>
      <c r="AQ372" s="5" t="str">
        <f t="shared" si="1"/>
        <v/>
      </c>
      <c r="AR372" s="5" t="str">
        <f>IF(Q372="","",Q372*RarityBackground!$D$5)</f>
        <v/>
      </c>
      <c r="AS372" s="5" t="str">
        <f>IF(R372="","",VLOOKUP(R372&amp;"Save1Minute", RarityBackground!$C$6:$D$20,2,0))</f>
        <v/>
      </c>
      <c r="AT372" s="5" t="str">
        <f>IF(S372="","",IF(T372="Y",ROUNDUP(S372*RarityBackground!$D$4,0),IF(T372="N",ROUNDUP(S372*RarityBackground!$D$3,0))))</f>
        <v/>
      </c>
      <c r="AU372" s="5" t="str">
        <f>IF(U372="","",IF(V372="Y",((RarityBackground!$D$4*U372)*(RarityBackground!$F$3+W372)),((RarityBackground!$D$3*U372)*(RarityBackground!$F$3+W372))))</f>
        <v/>
      </c>
      <c r="AV372" s="5" t="str">
        <f>IF(X372="","",IF(Y372="Y",(RarityBackground!$D$4*X372)*IF(Z372="Y",RarityBackground!$F$9,RarityBackground!$F$10),(RarityBackground!$D$3*X372)*IF(Z372="Y",RarityBackground!$F$9,RarityBackground!$F$10)))</f>
        <v/>
      </c>
      <c r="AW372" s="5" t="str">
        <f>IF(AA372="","",AA372*RarityBackground!$D$2)</f>
        <v/>
      </c>
      <c r="AX372" s="5" t="str">
        <f t="shared" si="2"/>
        <v/>
      </c>
      <c r="AY372" s="5" t="str">
        <f>IF(AC372="","",VLOOKUP(AC372,RarityBackground!$A$7:$B$17,2,0))</f>
        <v/>
      </c>
      <c r="AZ372" s="5" t="str">
        <f>IF(AD372="","",IF(AD372="Y",AY372*RarityBackground!$F$5,IF(AD372="N",AY372*(IF(RarityBackground!$F$3+(AE372-1)&gt;10,10,RarityBackground!$F$3+(AE372-1)))))-AY372)</f>
        <v/>
      </c>
      <c r="BA372" s="5" t="str">
        <f>IF(AF372="","",VLOOKUP(AF372,RarityBackground!$A$7:$B$17,2,0))</f>
        <v/>
      </c>
      <c r="BB372" s="5" t="str">
        <f>IF(AG372="","",IF(AG372="Y",BA372*RarityBackground!$F$5,IF(AG372="N",BA372*(IF(RarityBackground!$F$3+(AH372-1)&gt;10,10,RarityBackground!$F$3+(AH372-1)))))-BA372)</f>
        <v/>
      </c>
    </row>
    <row r="373" ht="15.75" customHeight="1">
      <c r="C373" s="6"/>
      <c r="D373" s="5" t="str">
        <f>IF(A373="","",ROUNDUP(SUM(AI373:BB373)*VLOOKUP(B373,RarityBackground!$A$1:$B$6,2,)*IF(C373="Yes",1,1.1),0))</f>
        <v/>
      </c>
      <c r="F373" s="7"/>
      <c r="I373" s="7"/>
      <c r="J373" s="7"/>
      <c r="K373" s="6"/>
      <c r="L373" s="8"/>
      <c r="M373" s="7"/>
      <c r="N373" s="6"/>
      <c r="O373" s="6"/>
      <c r="P373" s="6"/>
      <c r="Q373" s="8"/>
      <c r="R373" s="7"/>
      <c r="S373" s="7"/>
      <c r="T373" s="6"/>
      <c r="U373" s="6"/>
      <c r="V373" s="6"/>
      <c r="W373" s="6"/>
      <c r="X373" s="6"/>
      <c r="Y373" s="6"/>
      <c r="Z373" s="6"/>
      <c r="AA373" s="8"/>
      <c r="AB373" s="7"/>
      <c r="AC373" s="7"/>
      <c r="AD373" s="6"/>
      <c r="AE373" s="6"/>
      <c r="AF373" s="6"/>
      <c r="AG373" s="6"/>
      <c r="AH373" s="6"/>
      <c r="AI373" s="7" t="str">
        <f>IF(F373="","",F373+IF(G373="",0,VLOOKUP(G373,RarityBackground!$E$7:$F$9,2,0)))</f>
        <v/>
      </c>
      <c r="AJ373" s="5" t="str">
        <f>IF(H373="","",F373+IF(H373=1,RarityBackground!$F$1,IF(H373=2,RarityBackground!$F$1*3,IF(H373=3,RarityBackground!$F$1*6,"Error"))))</f>
        <v/>
      </c>
      <c r="AK373" s="5" t="str">
        <f>IF(I373="","",IF(I373=1,RarityBackground!$F$2,IF(I373=2,RarityBackground!$F$2*3,IF(I373=3,RarityBackground!$F$2*6,"Error"))))</f>
        <v/>
      </c>
      <c r="AL373" s="5" t="str">
        <f>IF(J373="","",ROUNDUP(RarityBackground!$F$6*VLOOKUP(J373, RarityBackground!$A$18:$B$27,2,0),-1))</f>
        <v/>
      </c>
      <c r="AM373" s="5" t="str">
        <f>IF(K373="","",IF(K373="N","",IF(K373="Y",ROUNDUP(RarityBackground!$F$6,-1),"")))</f>
        <v/>
      </c>
      <c r="AN373" s="5" t="str">
        <f>IF(L373="","",IF(L373=1,RarityBackground!$D$1,IF(L373=2,RarityBackground!$D$1*3,IF(L373=3,RarityBackground!$D$1*6,"Error"))))</f>
        <v/>
      </c>
      <c r="AO373" s="5" t="str">
        <f>IF(M373="","",VLOOKUP(M373,RarityBackground!$A$7:$B$17,2,0))</f>
        <v/>
      </c>
      <c r="AP373" s="5" t="str">
        <f>IF(N373="","",IF(N373="Y",AO373*RarityBackground!$F$5,IF(N373="N",AO373*(IF(RarityBackground!$F$3+(O373-1)&gt;10,10,RarityBackground!$F$3+(O373-1)))))-AO373)</f>
        <v/>
      </c>
      <c r="AQ373" s="5" t="str">
        <f t="shared" si="1"/>
        <v/>
      </c>
      <c r="AR373" s="5" t="str">
        <f>IF(Q373="","",Q373*RarityBackground!$D$5)</f>
        <v/>
      </c>
      <c r="AS373" s="5" t="str">
        <f>IF(R373="","",VLOOKUP(R373&amp;"Save1Minute", RarityBackground!$C$6:$D$20,2,0))</f>
        <v/>
      </c>
      <c r="AT373" s="5" t="str">
        <f>IF(S373="","",IF(T373="Y",ROUNDUP(S373*RarityBackground!$D$4,0),IF(T373="N",ROUNDUP(S373*RarityBackground!$D$3,0))))</f>
        <v/>
      </c>
      <c r="AU373" s="5" t="str">
        <f>IF(U373="","",IF(V373="Y",((RarityBackground!$D$4*U373)*(RarityBackground!$F$3+W373)),((RarityBackground!$D$3*U373)*(RarityBackground!$F$3+W373))))</f>
        <v/>
      </c>
      <c r="AV373" s="5" t="str">
        <f>IF(X373="","",IF(Y373="Y",(RarityBackground!$D$4*X373)*IF(Z373="Y",RarityBackground!$F$9,RarityBackground!$F$10),(RarityBackground!$D$3*X373)*IF(Z373="Y",RarityBackground!$F$9,RarityBackground!$F$10)))</f>
        <v/>
      </c>
      <c r="AW373" s="5" t="str">
        <f>IF(AA373="","",AA373*RarityBackground!$D$2)</f>
        <v/>
      </c>
      <c r="AX373" s="5" t="str">
        <f t="shared" si="2"/>
        <v/>
      </c>
      <c r="AY373" s="5" t="str">
        <f>IF(AC373="","",VLOOKUP(AC373,RarityBackground!$A$7:$B$17,2,0))</f>
        <v/>
      </c>
      <c r="AZ373" s="5" t="str">
        <f>IF(AD373="","",IF(AD373="Y",AY373*RarityBackground!$F$5,IF(AD373="N",AY373*(IF(RarityBackground!$F$3+(AE373-1)&gt;10,10,RarityBackground!$F$3+(AE373-1)))))-AY373)</f>
        <v/>
      </c>
      <c r="BA373" s="5" t="str">
        <f>IF(AF373="","",VLOOKUP(AF373,RarityBackground!$A$7:$B$17,2,0))</f>
        <v/>
      </c>
      <c r="BB373" s="5" t="str">
        <f>IF(AG373="","",IF(AG373="Y",BA373*RarityBackground!$F$5,IF(AG373="N",BA373*(IF(RarityBackground!$F$3+(AH373-1)&gt;10,10,RarityBackground!$F$3+(AH373-1)))))-BA373)</f>
        <v/>
      </c>
    </row>
    <row r="374" ht="15.75" customHeight="1">
      <c r="C374" s="6"/>
      <c r="D374" s="5" t="str">
        <f>IF(A374="","",ROUNDUP(SUM(AI374:BB374)*VLOOKUP(B374,RarityBackground!$A$1:$B$6,2,)*IF(C374="Yes",1,1.1),0))</f>
        <v/>
      </c>
      <c r="F374" s="7"/>
      <c r="I374" s="7"/>
      <c r="J374" s="7"/>
      <c r="K374" s="6"/>
      <c r="L374" s="8"/>
      <c r="M374" s="7"/>
      <c r="N374" s="6"/>
      <c r="O374" s="6"/>
      <c r="P374" s="6"/>
      <c r="Q374" s="8"/>
      <c r="R374" s="7"/>
      <c r="S374" s="7"/>
      <c r="T374" s="6"/>
      <c r="U374" s="6"/>
      <c r="V374" s="6"/>
      <c r="W374" s="6"/>
      <c r="X374" s="6"/>
      <c r="Y374" s="6"/>
      <c r="Z374" s="6"/>
      <c r="AA374" s="8"/>
      <c r="AB374" s="7"/>
      <c r="AC374" s="7"/>
      <c r="AD374" s="6"/>
      <c r="AE374" s="6"/>
      <c r="AF374" s="6"/>
      <c r="AG374" s="6"/>
      <c r="AH374" s="6"/>
      <c r="AI374" s="7" t="str">
        <f>IF(F374="","",F374+IF(G374="",0,VLOOKUP(G374,RarityBackground!$E$7:$F$9,2,0)))</f>
        <v/>
      </c>
      <c r="AJ374" s="5" t="str">
        <f>IF(H374="","",F374+IF(H374=1,RarityBackground!$F$1,IF(H374=2,RarityBackground!$F$1*3,IF(H374=3,RarityBackground!$F$1*6,"Error"))))</f>
        <v/>
      </c>
      <c r="AK374" s="5" t="str">
        <f>IF(I374="","",IF(I374=1,RarityBackground!$F$2,IF(I374=2,RarityBackground!$F$2*3,IF(I374=3,RarityBackground!$F$2*6,"Error"))))</f>
        <v/>
      </c>
      <c r="AL374" s="5" t="str">
        <f>IF(J374="","",ROUNDUP(RarityBackground!$F$6*VLOOKUP(J374, RarityBackground!$A$18:$B$27,2,0),-1))</f>
        <v/>
      </c>
      <c r="AM374" s="5" t="str">
        <f>IF(K374="","",IF(K374="N","",IF(K374="Y",ROUNDUP(RarityBackground!$F$6,-1),"")))</f>
        <v/>
      </c>
      <c r="AN374" s="5" t="str">
        <f>IF(L374="","",IF(L374=1,RarityBackground!$D$1,IF(L374=2,RarityBackground!$D$1*3,IF(L374=3,RarityBackground!$D$1*6,"Error"))))</f>
        <v/>
      </c>
      <c r="AO374" s="5" t="str">
        <f>IF(M374="","",VLOOKUP(M374,RarityBackground!$A$7:$B$17,2,0))</f>
        <v/>
      </c>
      <c r="AP374" s="5" t="str">
        <f>IF(N374="","",IF(N374="Y",AO374*RarityBackground!$F$5,IF(N374="N",AO374*(IF(RarityBackground!$F$3+(O374-1)&gt;10,10,RarityBackground!$F$3+(O374-1)))))-AO374)</f>
        <v/>
      </c>
      <c r="AQ374" s="5" t="str">
        <f t="shared" si="1"/>
        <v/>
      </c>
      <c r="AR374" s="5" t="str">
        <f>IF(Q374="","",Q374*RarityBackground!$D$5)</f>
        <v/>
      </c>
      <c r="AS374" s="5" t="str">
        <f>IF(R374="","",VLOOKUP(R374&amp;"Save1Minute", RarityBackground!$C$6:$D$20,2,0))</f>
        <v/>
      </c>
      <c r="AT374" s="5" t="str">
        <f>IF(S374="","",IF(T374="Y",ROUNDUP(S374*RarityBackground!$D$4,0),IF(T374="N",ROUNDUP(S374*RarityBackground!$D$3,0))))</f>
        <v/>
      </c>
      <c r="AU374" s="5" t="str">
        <f>IF(U374="","",IF(V374="Y",((RarityBackground!$D$4*U374)*(RarityBackground!$F$3+W374)),((RarityBackground!$D$3*U374)*(RarityBackground!$F$3+W374))))</f>
        <v/>
      </c>
      <c r="AV374" s="5" t="str">
        <f>IF(X374="","",IF(Y374="Y",(RarityBackground!$D$4*X374)*IF(Z374="Y",RarityBackground!$F$9,RarityBackground!$F$10),(RarityBackground!$D$3*X374)*IF(Z374="Y",RarityBackground!$F$9,RarityBackground!$F$10)))</f>
        <v/>
      </c>
      <c r="AW374" s="5" t="str">
        <f>IF(AA374="","",AA374*RarityBackground!$D$2)</f>
        <v/>
      </c>
      <c r="AX374" s="5" t="str">
        <f t="shared" si="2"/>
        <v/>
      </c>
      <c r="AY374" s="5" t="str">
        <f>IF(AC374="","",VLOOKUP(AC374,RarityBackground!$A$7:$B$17,2,0))</f>
        <v/>
      </c>
      <c r="AZ374" s="5" t="str">
        <f>IF(AD374="","",IF(AD374="Y",AY374*RarityBackground!$F$5,IF(AD374="N",AY374*(IF(RarityBackground!$F$3+(AE374-1)&gt;10,10,RarityBackground!$F$3+(AE374-1)))))-AY374)</f>
        <v/>
      </c>
      <c r="BA374" s="5" t="str">
        <f>IF(AF374="","",VLOOKUP(AF374,RarityBackground!$A$7:$B$17,2,0))</f>
        <v/>
      </c>
      <c r="BB374" s="5" t="str">
        <f>IF(AG374="","",IF(AG374="Y",BA374*RarityBackground!$F$5,IF(AG374="N",BA374*(IF(RarityBackground!$F$3+(AH374-1)&gt;10,10,RarityBackground!$F$3+(AH374-1)))))-BA374)</f>
        <v/>
      </c>
    </row>
    <row r="375" ht="15.75" customHeight="1">
      <c r="C375" s="6"/>
      <c r="D375" s="5" t="str">
        <f>IF(A375="","",ROUNDUP(SUM(AI375:BB375)*VLOOKUP(B375,RarityBackground!$A$1:$B$6,2,)*IF(C375="Yes",1,1.1),0))</f>
        <v/>
      </c>
      <c r="F375" s="7"/>
      <c r="I375" s="7"/>
      <c r="J375" s="7"/>
      <c r="K375" s="6"/>
      <c r="L375" s="8"/>
      <c r="M375" s="7"/>
      <c r="N375" s="6"/>
      <c r="O375" s="6"/>
      <c r="P375" s="6"/>
      <c r="Q375" s="8"/>
      <c r="R375" s="7"/>
      <c r="S375" s="7"/>
      <c r="T375" s="6"/>
      <c r="U375" s="6"/>
      <c r="V375" s="6"/>
      <c r="W375" s="6"/>
      <c r="X375" s="6"/>
      <c r="Y375" s="6"/>
      <c r="Z375" s="6"/>
      <c r="AA375" s="8"/>
      <c r="AB375" s="7"/>
      <c r="AC375" s="7"/>
      <c r="AD375" s="6"/>
      <c r="AE375" s="6"/>
      <c r="AF375" s="6"/>
      <c r="AG375" s="6"/>
      <c r="AH375" s="6"/>
      <c r="AI375" s="7" t="str">
        <f>IF(F375="","",F375+IF(G375="",0,VLOOKUP(G375,RarityBackground!$E$7:$F$9,2,0)))</f>
        <v/>
      </c>
      <c r="AJ375" s="5" t="str">
        <f>IF(H375="","",F375+IF(H375=1,RarityBackground!$F$1,IF(H375=2,RarityBackground!$F$1*3,IF(H375=3,RarityBackground!$F$1*6,"Error"))))</f>
        <v/>
      </c>
      <c r="AK375" s="5" t="str">
        <f>IF(I375="","",IF(I375=1,RarityBackground!$F$2,IF(I375=2,RarityBackground!$F$2*3,IF(I375=3,RarityBackground!$F$2*6,"Error"))))</f>
        <v/>
      </c>
      <c r="AL375" s="5" t="str">
        <f>IF(J375="","",ROUNDUP(RarityBackground!$F$6*VLOOKUP(J375, RarityBackground!$A$18:$B$27,2,0),-1))</f>
        <v/>
      </c>
      <c r="AM375" s="5" t="str">
        <f>IF(K375="","",IF(K375="N","",IF(K375="Y",ROUNDUP(RarityBackground!$F$6,-1),"")))</f>
        <v/>
      </c>
      <c r="AN375" s="5" t="str">
        <f>IF(L375="","",IF(L375=1,RarityBackground!$D$1,IF(L375=2,RarityBackground!$D$1*3,IF(L375=3,RarityBackground!$D$1*6,"Error"))))</f>
        <v/>
      </c>
      <c r="AO375" s="5" t="str">
        <f>IF(M375="","",VLOOKUP(M375,RarityBackground!$A$7:$B$17,2,0))</f>
        <v/>
      </c>
      <c r="AP375" s="5" t="str">
        <f>IF(N375="","",IF(N375="Y",AO375*RarityBackground!$F$5,IF(N375="N",AO375*(IF(RarityBackground!$F$3+(O375-1)&gt;10,10,RarityBackground!$F$3+(O375-1)))))-AO375)</f>
        <v/>
      </c>
      <c r="AQ375" s="5" t="str">
        <f t="shared" si="1"/>
        <v/>
      </c>
      <c r="AR375" s="5" t="str">
        <f>IF(Q375="","",Q375*RarityBackground!$D$5)</f>
        <v/>
      </c>
      <c r="AS375" s="5" t="str">
        <f>IF(R375="","",VLOOKUP(R375&amp;"Save1Minute", RarityBackground!$C$6:$D$20,2,0))</f>
        <v/>
      </c>
      <c r="AT375" s="5" t="str">
        <f>IF(S375="","",IF(T375="Y",ROUNDUP(S375*RarityBackground!$D$4,0),IF(T375="N",ROUNDUP(S375*RarityBackground!$D$3,0))))</f>
        <v/>
      </c>
      <c r="AU375" s="5" t="str">
        <f>IF(U375="","",IF(V375="Y",((RarityBackground!$D$4*U375)*(RarityBackground!$F$3+W375)),((RarityBackground!$D$3*U375)*(RarityBackground!$F$3+W375))))</f>
        <v/>
      </c>
      <c r="AV375" s="5" t="str">
        <f>IF(X375="","",IF(Y375="Y",(RarityBackground!$D$4*X375)*IF(Z375="Y",RarityBackground!$F$9,RarityBackground!$F$10),(RarityBackground!$D$3*X375)*IF(Z375="Y",RarityBackground!$F$9,RarityBackground!$F$10)))</f>
        <v/>
      </c>
      <c r="AW375" s="5" t="str">
        <f>IF(AA375="","",AA375*RarityBackground!$D$2)</f>
        <v/>
      </c>
      <c r="AX375" s="5" t="str">
        <f t="shared" si="2"/>
        <v/>
      </c>
      <c r="AY375" s="5" t="str">
        <f>IF(AC375="","",VLOOKUP(AC375,RarityBackground!$A$7:$B$17,2,0))</f>
        <v/>
      </c>
      <c r="AZ375" s="5" t="str">
        <f>IF(AD375="","",IF(AD375="Y",AY375*RarityBackground!$F$5,IF(AD375="N",AY375*(IF(RarityBackground!$F$3+(AE375-1)&gt;10,10,RarityBackground!$F$3+(AE375-1)))))-AY375)</f>
        <v/>
      </c>
      <c r="BA375" s="5" t="str">
        <f>IF(AF375="","",VLOOKUP(AF375,RarityBackground!$A$7:$B$17,2,0))</f>
        <v/>
      </c>
      <c r="BB375" s="5" t="str">
        <f>IF(AG375="","",IF(AG375="Y",BA375*RarityBackground!$F$5,IF(AG375="N",BA375*(IF(RarityBackground!$F$3+(AH375-1)&gt;10,10,RarityBackground!$F$3+(AH375-1)))))-BA375)</f>
        <v/>
      </c>
    </row>
    <row r="376" ht="15.75" customHeight="1">
      <c r="C376" s="6"/>
      <c r="D376" s="5" t="str">
        <f>IF(A376="","",ROUNDUP(SUM(AI376:BB376)*VLOOKUP(B376,RarityBackground!$A$1:$B$6,2,)*IF(C376="Yes",1,1.1),0))</f>
        <v/>
      </c>
      <c r="F376" s="7"/>
      <c r="I376" s="7"/>
      <c r="J376" s="7"/>
      <c r="K376" s="6"/>
      <c r="L376" s="8"/>
      <c r="M376" s="7"/>
      <c r="N376" s="6"/>
      <c r="O376" s="6"/>
      <c r="P376" s="6"/>
      <c r="Q376" s="8"/>
      <c r="R376" s="7"/>
      <c r="S376" s="7"/>
      <c r="T376" s="6"/>
      <c r="U376" s="6"/>
      <c r="V376" s="6"/>
      <c r="W376" s="6"/>
      <c r="X376" s="6"/>
      <c r="Y376" s="6"/>
      <c r="Z376" s="6"/>
      <c r="AA376" s="8"/>
      <c r="AB376" s="7"/>
      <c r="AC376" s="7"/>
      <c r="AD376" s="6"/>
      <c r="AE376" s="6"/>
      <c r="AF376" s="6"/>
      <c r="AG376" s="6"/>
      <c r="AH376" s="6"/>
      <c r="AI376" s="7" t="str">
        <f>IF(F376="","",F376+IF(G376="",0,VLOOKUP(G376,RarityBackground!$E$7:$F$9,2,0)))</f>
        <v/>
      </c>
      <c r="AJ376" s="5" t="str">
        <f>IF(H376="","",F376+IF(H376=1,RarityBackground!$F$1,IF(H376=2,RarityBackground!$F$1*3,IF(H376=3,RarityBackground!$F$1*6,"Error"))))</f>
        <v/>
      </c>
      <c r="AK376" s="5" t="str">
        <f>IF(I376="","",IF(I376=1,RarityBackground!$F$2,IF(I376=2,RarityBackground!$F$2*3,IF(I376=3,RarityBackground!$F$2*6,"Error"))))</f>
        <v/>
      </c>
      <c r="AL376" s="5" t="str">
        <f>IF(J376="","",ROUNDUP(RarityBackground!$F$6*VLOOKUP(J376, RarityBackground!$A$18:$B$27,2,0),-1))</f>
        <v/>
      </c>
      <c r="AM376" s="5" t="str">
        <f>IF(K376="","",IF(K376="N","",IF(K376="Y",ROUNDUP(RarityBackground!$F$6,-1),"")))</f>
        <v/>
      </c>
      <c r="AN376" s="5" t="str">
        <f>IF(L376="","",IF(L376=1,RarityBackground!$D$1,IF(L376=2,RarityBackground!$D$1*3,IF(L376=3,RarityBackground!$D$1*6,"Error"))))</f>
        <v/>
      </c>
      <c r="AO376" s="5" t="str">
        <f>IF(M376="","",VLOOKUP(M376,RarityBackground!$A$7:$B$17,2,0))</f>
        <v/>
      </c>
      <c r="AP376" s="5" t="str">
        <f>IF(N376="","",IF(N376="Y",AO376*RarityBackground!$F$5,IF(N376="N",AO376*(IF(RarityBackground!$F$3+(O376-1)&gt;10,10,RarityBackground!$F$3+(O376-1)))))-AO376)</f>
        <v/>
      </c>
      <c r="AQ376" s="5" t="str">
        <f t="shared" si="1"/>
        <v/>
      </c>
      <c r="AR376" s="5" t="str">
        <f>IF(Q376="","",Q376*RarityBackground!$D$5)</f>
        <v/>
      </c>
      <c r="AS376" s="5" t="str">
        <f>IF(R376="","",VLOOKUP(R376&amp;"Save1Minute", RarityBackground!$C$6:$D$20,2,0))</f>
        <v/>
      </c>
      <c r="AT376" s="5" t="str">
        <f>IF(S376="","",IF(T376="Y",ROUNDUP(S376*RarityBackground!$D$4,0),IF(T376="N",ROUNDUP(S376*RarityBackground!$D$3,0))))</f>
        <v/>
      </c>
      <c r="AU376" s="5" t="str">
        <f>IF(U376="","",IF(V376="Y",((RarityBackground!$D$4*U376)*(RarityBackground!$F$3+W376)),((RarityBackground!$D$3*U376)*(RarityBackground!$F$3+W376))))</f>
        <v/>
      </c>
      <c r="AV376" s="5" t="str">
        <f>IF(X376="","",IF(Y376="Y",(RarityBackground!$D$4*X376)*IF(Z376="Y",RarityBackground!$F$9,RarityBackground!$F$10),(RarityBackground!$D$3*X376)*IF(Z376="Y",RarityBackground!$F$9,RarityBackground!$F$10)))</f>
        <v/>
      </c>
      <c r="AW376" s="5" t="str">
        <f>IF(AA376="","",AA376*RarityBackground!$D$2)</f>
        <v/>
      </c>
      <c r="AX376" s="5" t="str">
        <f t="shared" si="2"/>
        <v/>
      </c>
      <c r="AY376" s="5" t="str">
        <f>IF(AC376="","",VLOOKUP(AC376,RarityBackground!$A$7:$B$17,2,0))</f>
        <v/>
      </c>
      <c r="AZ376" s="5" t="str">
        <f>IF(AD376="","",IF(AD376="Y",AY376*RarityBackground!$F$5,IF(AD376="N",AY376*(IF(RarityBackground!$F$3+(AE376-1)&gt;10,10,RarityBackground!$F$3+(AE376-1)))))-AY376)</f>
        <v/>
      </c>
      <c r="BA376" s="5" t="str">
        <f>IF(AF376="","",VLOOKUP(AF376,RarityBackground!$A$7:$B$17,2,0))</f>
        <v/>
      </c>
      <c r="BB376" s="5" t="str">
        <f>IF(AG376="","",IF(AG376="Y",BA376*RarityBackground!$F$5,IF(AG376="N",BA376*(IF(RarityBackground!$F$3+(AH376-1)&gt;10,10,RarityBackground!$F$3+(AH376-1)))))-BA376)</f>
        <v/>
      </c>
    </row>
    <row r="377" ht="15.75" customHeight="1">
      <c r="C377" s="6"/>
      <c r="D377" s="5" t="str">
        <f>IF(A377="","",ROUNDUP(SUM(AI377:BB377)*VLOOKUP(B377,RarityBackground!$A$1:$B$6,2,)*IF(C377="Yes",1,1.1),0))</f>
        <v/>
      </c>
      <c r="F377" s="7"/>
      <c r="I377" s="7"/>
      <c r="J377" s="7"/>
      <c r="K377" s="6"/>
      <c r="L377" s="8"/>
      <c r="M377" s="7"/>
      <c r="N377" s="6"/>
      <c r="O377" s="6"/>
      <c r="P377" s="6"/>
      <c r="Q377" s="8"/>
      <c r="R377" s="7"/>
      <c r="S377" s="7"/>
      <c r="T377" s="6"/>
      <c r="U377" s="6"/>
      <c r="V377" s="6"/>
      <c r="W377" s="6"/>
      <c r="X377" s="6"/>
      <c r="Y377" s="6"/>
      <c r="Z377" s="6"/>
      <c r="AA377" s="8"/>
      <c r="AB377" s="7"/>
      <c r="AC377" s="7"/>
      <c r="AD377" s="6"/>
      <c r="AE377" s="6"/>
      <c r="AF377" s="6"/>
      <c r="AG377" s="6"/>
      <c r="AH377" s="6"/>
      <c r="AI377" s="7" t="str">
        <f>IF(F377="","",F377+IF(G377="",0,VLOOKUP(G377,RarityBackground!$E$7:$F$9,2,0)))</f>
        <v/>
      </c>
      <c r="AJ377" s="5" t="str">
        <f>IF(H377="","",F377+IF(H377=1,RarityBackground!$F$1,IF(H377=2,RarityBackground!$F$1*3,IF(H377=3,RarityBackground!$F$1*6,"Error"))))</f>
        <v/>
      </c>
      <c r="AK377" s="5" t="str">
        <f>IF(I377="","",IF(I377=1,RarityBackground!$F$2,IF(I377=2,RarityBackground!$F$2*3,IF(I377=3,RarityBackground!$F$2*6,"Error"))))</f>
        <v/>
      </c>
      <c r="AL377" s="5" t="str">
        <f>IF(J377="","",ROUNDUP(RarityBackground!$F$6*VLOOKUP(J377, RarityBackground!$A$18:$B$27,2,0),-1))</f>
        <v/>
      </c>
      <c r="AM377" s="5" t="str">
        <f>IF(K377="","",IF(K377="N","",IF(K377="Y",ROUNDUP(RarityBackground!$F$6,-1),"")))</f>
        <v/>
      </c>
      <c r="AN377" s="5" t="str">
        <f>IF(L377="","",IF(L377=1,RarityBackground!$D$1,IF(L377=2,RarityBackground!$D$1*3,IF(L377=3,RarityBackground!$D$1*6,"Error"))))</f>
        <v/>
      </c>
      <c r="AO377" s="5" t="str">
        <f>IF(M377="","",VLOOKUP(M377,RarityBackground!$A$7:$B$17,2,0))</f>
        <v/>
      </c>
      <c r="AP377" s="5" t="str">
        <f>IF(N377="","",IF(N377="Y",AO377*RarityBackground!$F$5,IF(N377="N",AO377*(IF(RarityBackground!$F$3+(O377-1)&gt;10,10,RarityBackground!$F$3+(O377-1)))))-AO377)</f>
        <v/>
      </c>
      <c r="AQ377" s="5" t="str">
        <f t="shared" si="1"/>
        <v/>
      </c>
      <c r="AR377" s="5" t="str">
        <f>IF(Q377="","",Q377*RarityBackground!$D$5)</f>
        <v/>
      </c>
      <c r="AS377" s="5" t="str">
        <f>IF(R377="","",VLOOKUP(R377&amp;"Save1Minute", RarityBackground!$C$6:$D$20,2,0))</f>
        <v/>
      </c>
      <c r="AT377" s="5" t="str">
        <f>IF(S377="","",IF(T377="Y",ROUNDUP(S377*RarityBackground!$D$4,0),IF(T377="N",ROUNDUP(S377*RarityBackground!$D$3,0))))</f>
        <v/>
      </c>
      <c r="AU377" s="5" t="str">
        <f>IF(U377="","",IF(V377="Y",((RarityBackground!$D$4*U377)*(RarityBackground!$F$3+W377)),((RarityBackground!$D$3*U377)*(RarityBackground!$F$3+W377))))</f>
        <v/>
      </c>
      <c r="AV377" s="5" t="str">
        <f>IF(X377="","",IF(Y377="Y",(RarityBackground!$D$4*X377)*IF(Z377="Y",RarityBackground!$F$9,RarityBackground!$F$10),(RarityBackground!$D$3*X377)*IF(Z377="Y",RarityBackground!$F$9,RarityBackground!$F$10)))</f>
        <v/>
      </c>
      <c r="AW377" s="5" t="str">
        <f>IF(AA377="","",AA377*RarityBackground!$D$2)</f>
        <v/>
      </c>
      <c r="AX377" s="5" t="str">
        <f t="shared" si="2"/>
        <v/>
      </c>
      <c r="AY377" s="5" t="str">
        <f>IF(AC377="","",VLOOKUP(AC377,RarityBackground!$A$7:$B$17,2,0))</f>
        <v/>
      </c>
      <c r="AZ377" s="5" t="str">
        <f>IF(AD377="","",IF(AD377="Y",AY377*RarityBackground!$F$5,IF(AD377="N",AY377*(IF(RarityBackground!$F$3+(AE377-1)&gt;10,10,RarityBackground!$F$3+(AE377-1)))))-AY377)</f>
        <v/>
      </c>
      <c r="BA377" s="5" t="str">
        <f>IF(AF377="","",VLOOKUP(AF377,RarityBackground!$A$7:$B$17,2,0))</f>
        <v/>
      </c>
      <c r="BB377" s="5" t="str">
        <f>IF(AG377="","",IF(AG377="Y",BA377*RarityBackground!$F$5,IF(AG377="N",BA377*(IF(RarityBackground!$F$3+(AH377-1)&gt;10,10,RarityBackground!$F$3+(AH377-1)))))-BA377)</f>
        <v/>
      </c>
    </row>
    <row r="378" ht="15.75" customHeight="1">
      <c r="C378" s="6"/>
      <c r="D378" s="5" t="str">
        <f>IF(A378="","",ROUNDUP(SUM(AI378:BB378)*VLOOKUP(B378,RarityBackground!$A$1:$B$6,2,)*IF(C378="Yes",1,1.1),0))</f>
        <v/>
      </c>
      <c r="F378" s="7"/>
      <c r="I378" s="7"/>
      <c r="J378" s="7"/>
      <c r="K378" s="6"/>
      <c r="L378" s="8"/>
      <c r="M378" s="7"/>
      <c r="N378" s="6"/>
      <c r="O378" s="6"/>
      <c r="P378" s="6"/>
      <c r="Q378" s="8"/>
      <c r="R378" s="7"/>
      <c r="S378" s="7"/>
      <c r="T378" s="6"/>
      <c r="U378" s="6"/>
      <c r="V378" s="6"/>
      <c r="W378" s="6"/>
      <c r="X378" s="6"/>
      <c r="Y378" s="6"/>
      <c r="Z378" s="6"/>
      <c r="AA378" s="8"/>
      <c r="AB378" s="7"/>
      <c r="AC378" s="7"/>
      <c r="AD378" s="6"/>
      <c r="AE378" s="6"/>
      <c r="AF378" s="6"/>
      <c r="AG378" s="6"/>
      <c r="AH378" s="6"/>
      <c r="AI378" s="7" t="str">
        <f>IF(F378="","",F378+IF(G378="",0,VLOOKUP(G378,RarityBackground!$E$7:$F$9,2,0)))</f>
        <v/>
      </c>
      <c r="AJ378" s="5" t="str">
        <f>IF(H378="","",F378+IF(H378=1,RarityBackground!$F$1,IF(H378=2,RarityBackground!$F$1*3,IF(H378=3,RarityBackground!$F$1*6,"Error"))))</f>
        <v/>
      </c>
      <c r="AK378" s="5" t="str">
        <f>IF(I378="","",IF(I378=1,RarityBackground!$F$2,IF(I378=2,RarityBackground!$F$2*3,IF(I378=3,RarityBackground!$F$2*6,"Error"))))</f>
        <v/>
      </c>
      <c r="AL378" s="5" t="str">
        <f>IF(J378="","",ROUNDUP(RarityBackground!$F$6*VLOOKUP(J378, RarityBackground!$A$18:$B$27,2,0),-1))</f>
        <v/>
      </c>
      <c r="AM378" s="5" t="str">
        <f>IF(K378="","",IF(K378="N","",IF(K378="Y",ROUNDUP(RarityBackground!$F$6,-1),"")))</f>
        <v/>
      </c>
      <c r="AN378" s="5" t="str">
        <f>IF(L378="","",IF(L378=1,RarityBackground!$D$1,IF(L378=2,RarityBackground!$D$1*3,IF(L378=3,RarityBackground!$D$1*6,"Error"))))</f>
        <v/>
      </c>
      <c r="AO378" s="5" t="str">
        <f>IF(M378="","",VLOOKUP(M378,RarityBackground!$A$7:$B$17,2,0))</f>
        <v/>
      </c>
      <c r="AP378" s="5" t="str">
        <f>IF(N378="","",IF(N378="Y",AO378*RarityBackground!$F$5,IF(N378="N",AO378*(IF(RarityBackground!$F$3+(O378-1)&gt;10,10,RarityBackground!$F$3+(O378-1)))))-AO378)</f>
        <v/>
      </c>
      <c r="AQ378" s="5" t="str">
        <f t="shared" si="1"/>
        <v/>
      </c>
      <c r="AR378" s="5" t="str">
        <f>IF(Q378="","",Q378*RarityBackground!$D$5)</f>
        <v/>
      </c>
      <c r="AS378" s="5" t="str">
        <f>IF(R378="","",VLOOKUP(R378&amp;"Save1Minute", RarityBackground!$C$6:$D$20,2,0))</f>
        <v/>
      </c>
      <c r="AT378" s="5" t="str">
        <f>IF(S378="","",IF(T378="Y",ROUNDUP(S378*RarityBackground!$D$4,0),IF(T378="N",ROUNDUP(S378*RarityBackground!$D$3,0))))</f>
        <v/>
      </c>
      <c r="AU378" s="5" t="str">
        <f>IF(U378="","",IF(V378="Y",((RarityBackground!$D$4*U378)*(RarityBackground!$F$3+W378)),((RarityBackground!$D$3*U378)*(RarityBackground!$F$3+W378))))</f>
        <v/>
      </c>
      <c r="AV378" s="5" t="str">
        <f>IF(X378="","",IF(Y378="Y",(RarityBackground!$D$4*X378)*IF(Z378="Y",RarityBackground!$F$9,RarityBackground!$F$10),(RarityBackground!$D$3*X378)*IF(Z378="Y",RarityBackground!$F$9,RarityBackground!$F$10)))</f>
        <v/>
      </c>
      <c r="AW378" s="5" t="str">
        <f>IF(AA378="","",AA378*RarityBackground!$D$2)</f>
        <v/>
      </c>
      <c r="AX378" s="5" t="str">
        <f t="shared" si="2"/>
        <v/>
      </c>
      <c r="AY378" s="5" t="str">
        <f>IF(AC378="","",VLOOKUP(AC378,RarityBackground!$A$7:$B$17,2,0))</f>
        <v/>
      </c>
      <c r="AZ378" s="5" t="str">
        <f>IF(AD378="","",IF(AD378="Y",AY378*RarityBackground!$F$5,IF(AD378="N",AY378*(IF(RarityBackground!$F$3+(AE378-1)&gt;10,10,RarityBackground!$F$3+(AE378-1)))))-AY378)</f>
        <v/>
      </c>
      <c r="BA378" s="5" t="str">
        <f>IF(AF378="","",VLOOKUP(AF378,RarityBackground!$A$7:$B$17,2,0))</f>
        <v/>
      </c>
      <c r="BB378" s="5" t="str">
        <f>IF(AG378="","",IF(AG378="Y",BA378*RarityBackground!$F$5,IF(AG378="N",BA378*(IF(RarityBackground!$F$3+(AH378-1)&gt;10,10,RarityBackground!$F$3+(AH378-1)))))-BA378)</f>
        <v/>
      </c>
    </row>
    <row r="379" ht="15.75" customHeight="1">
      <c r="C379" s="6"/>
      <c r="D379" s="5" t="str">
        <f>IF(A379="","",ROUNDUP(SUM(AI379:BB379)*VLOOKUP(B379,RarityBackground!$A$1:$B$6,2,)*IF(C379="Yes",1,1.1),0))</f>
        <v/>
      </c>
      <c r="F379" s="7"/>
      <c r="I379" s="7"/>
      <c r="J379" s="7"/>
      <c r="K379" s="6"/>
      <c r="L379" s="8"/>
      <c r="M379" s="7"/>
      <c r="N379" s="6"/>
      <c r="O379" s="6"/>
      <c r="P379" s="6"/>
      <c r="Q379" s="8"/>
      <c r="R379" s="7"/>
      <c r="S379" s="7"/>
      <c r="T379" s="6"/>
      <c r="U379" s="6"/>
      <c r="V379" s="6"/>
      <c r="W379" s="6"/>
      <c r="X379" s="6"/>
      <c r="Y379" s="6"/>
      <c r="Z379" s="6"/>
      <c r="AA379" s="8"/>
      <c r="AB379" s="7"/>
      <c r="AC379" s="7"/>
      <c r="AD379" s="6"/>
      <c r="AE379" s="6"/>
      <c r="AF379" s="6"/>
      <c r="AG379" s="6"/>
      <c r="AH379" s="6"/>
      <c r="AI379" s="7" t="str">
        <f>IF(F379="","",F379+IF(G379="",0,VLOOKUP(G379,RarityBackground!$E$7:$F$9,2,0)))</f>
        <v/>
      </c>
      <c r="AJ379" s="5" t="str">
        <f>IF(H379="","",F379+IF(H379=1,RarityBackground!$F$1,IF(H379=2,RarityBackground!$F$1*3,IF(H379=3,RarityBackground!$F$1*6,"Error"))))</f>
        <v/>
      </c>
      <c r="AK379" s="5" t="str">
        <f>IF(I379="","",IF(I379=1,RarityBackground!$F$2,IF(I379=2,RarityBackground!$F$2*3,IF(I379=3,RarityBackground!$F$2*6,"Error"))))</f>
        <v/>
      </c>
      <c r="AL379" s="5" t="str">
        <f>IF(J379="","",ROUNDUP(RarityBackground!$F$6*VLOOKUP(J379, RarityBackground!$A$18:$B$27,2,0),-1))</f>
        <v/>
      </c>
      <c r="AM379" s="5" t="str">
        <f>IF(K379="","",IF(K379="N","",IF(K379="Y",ROUNDUP(RarityBackground!$F$6,-1),"")))</f>
        <v/>
      </c>
      <c r="AN379" s="5" t="str">
        <f>IF(L379="","",IF(L379=1,RarityBackground!$D$1,IF(L379=2,RarityBackground!$D$1*3,IF(L379=3,RarityBackground!$D$1*6,"Error"))))</f>
        <v/>
      </c>
      <c r="AO379" s="5" t="str">
        <f>IF(M379="","",VLOOKUP(M379,RarityBackground!$A$7:$B$17,2,0))</f>
        <v/>
      </c>
      <c r="AP379" s="5" t="str">
        <f>IF(N379="","",IF(N379="Y",AO379*RarityBackground!$F$5,IF(N379="N",AO379*(IF(RarityBackground!$F$3+(O379-1)&gt;10,10,RarityBackground!$F$3+(O379-1)))))-AO379)</f>
        <v/>
      </c>
      <c r="AQ379" s="5" t="str">
        <f t="shared" si="1"/>
        <v/>
      </c>
      <c r="AR379" s="5" t="str">
        <f>IF(Q379="","",Q379*RarityBackground!$D$5)</f>
        <v/>
      </c>
      <c r="AS379" s="5" t="str">
        <f>IF(R379="","",VLOOKUP(R379&amp;"Save1Minute", RarityBackground!$C$6:$D$20,2,0))</f>
        <v/>
      </c>
      <c r="AT379" s="5" t="str">
        <f>IF(S379="","",IF(T379="Y",ROUNDUP(S379*RarityBackground!$D$4,0),IF(T379="N",ROUNDUP(S379*RarityBackground!$D$3,0))))</f>
        <v/>
      </c>
      <c r="AU379" s="5" t="str">
        <f>IF(U379="","",IF(V379="Y",((RarityBackground!$D$4*U379)*(RarityBackground!$F$3+W379)),((RarityBackground!$D$3*U379)*(RarityBackground!$F$3+W379))))</f>
        <v/>
      </c>
      <c r="AV379" s="5" t="str">
        <f>IF(X379="","",IF(Y379="Y",(RarityBackground!$D$4*X379)*IF(Z379="Y",RarityBackground!$F$9,RarityBackground!$F$10),(RarityBackground!$D$3*X379)*IF(Z379="Y",RarityBackground!$F$9,RarityBackground!$F$10)))</f>
        <v/>
      </c>
      <c r="AW379" s="5" t="str">
        <f>IF(AA379="","",AA379*RarityBackground!$D$2)</f>
        <v/>
      </c>
      <c r="AX379" s="5" t="str">
        <f t="shared" si="2"/>
        <v/>
      </c>
      <c r="AY379" s="5" t="str">
        <f>IF(AC379="","",VLOOKUP(AC379,RarityBackground!$A$7:$B$17,2,0))</f>
        <v/>
      </c>
      <c r="AZ379" s="5" t="str">
        <f>IF(AD379="","",IF(AD379="Y",AY379*RarityBackground!$F$5,IF(AD379="N",AY379*(IF(RarityBackground!$F$3+(AE379-1)&gt;10,10,RarityBackground!$F$3+(AE379-1)))))-AY379)</f>
        <v/>
      </c>
      <c r="BA379" s="5" t="str">
        <f>IF(AF379="","",VLOOKUP(AF379,RarityBackground!$A$7:$B$17,2,0))</f>
        <v/>
      </c>
      <c r="BB379" s="5" t="str">
        <f>IF(AG379="","",IF(AG379="Y",BA379*RarityBackground!$F$5,IF(AG379="N",BA379*(IF(RarityBackground!$F$3+(AH379-1)&gt;10,10,RarityBackground!$F$3+(AH379-1)))))-BA379)</f>
        <v/>
      </c>
    </row>
    <row r="380" ht="15.75" customHeight="1">
      <c r="C380" s="6"/>
      <c r="D380" s="5" t="str">
        <f>IF(A380="","",ROUNDUP(SUM(AI380:BB380)*VLOOKUP(B380,RarityBackground!$A$1:$B$6,2,)*IF(C380="Yes",1,1.1),0))</f>
        <v/>
      </c>
      <c r="F380" s="7"/>
      <c r="I380" s="7"/>
      <c r="J380" s="7"/>
      <c r="K380" s="6"/>
      <c r="L380" s="8"/>
      <c r="M380" s="7"/>
      <c r="N380" s="6"/>
      <c r="O380" s="6"/>
      <c r="P380" s="6"/>
      <c r="Q380" s="8"/>
      <c r="R380" s="7"/>
      <c r="S380" s="7"/>
      <c r="T380" s="6"/>
      <c r="U380" s="6"/>
      <c r="V380" s="6"/>
      <c r="W380" s="6"/>
      <c r="X380" s="6"/>
      <c r="Y380" s="6"/>
      <c r="Z380" s="6"/>
      <c r="AA380" s="8"/>
      <c r="AB380" s="7"/>
      <c r="AC380" s="7"/>
      <c r="AD380" s="6"/>
      <c r="AE380" s="6"/>
      <c r="AF380" s="6"/>
      <c r="AG380" s="6"/>
      <c r="AH380" s="6"/>
      <c r="AI380" s="7" t="str">
        <f>IF(F380="","",F380+IF(G380="",0,VLOOKUP(G380,RarityBackground!$E$7:$F$9,2,0)))</f>
        <v/>
      </c>
      <c r="AJ380" s="5" t="str">
        <f>IF(H380="","",F380+IF(H380=1,RarityBackground!$F$1,IF(H380=2,RarityBackground!$F$1*3,IF(H380=3,RarityBackground!$F$1*6,"Error"))))</f>
        <v/>
      </c>
      <c r="AK380" s="5" t="str">
        <f>IF(I380="","",IF(I380=1,RarityBackground!$F$2,IF(I380=2,RarityBackground!$F$2*3,IF(I380=3,RarityBackground!$F$2*6,"Error"))))</f>
        <v/>
      </c>
      <c r="AL380" s="5" t="str">
        <f>IF(J380="","",ROUNDUP(RarityBackground!$F$6*VLOOKUP(J380, RarityBackground!$A$18:$B$27,2,0),-1))</f>
        <v/>
      </c>
      <c r="AM380" s="5" t="str">
        <f>IF(K380="","",IF(K380="N","",IF(K380="Y",ROUNDUP(RarityBackground!$F$6,-1),"")))</f>
        <v/>
      </c>
      <c r="AN380" s="5" t="str">
        <f>IF(L380="","",IF(L380=1,RarityBackground!$D$1,IF(L380=2,RarityBackground!$D$1*3,IF(L380=3,RarityBackground!$D$1*6,"Error"))))</f>
        <v/>
      </c>
      <c r="AO380" s="5" t="str">
        <f>IF(M380="","",VLOOKUP(M380,RarityBackground!$A$7:$B$17,2,0))</f>
        <v/>
      </c>
      <c r="AP380" s="5" t="str">
        <f>IF(N380="","",IF(N380="Y",AO380*RarityBackground!$F$5,IF(N380="N",AO380*(IF(RarityBackground!$F$3+(O380-1)&gt;10,10,RarityBackground!$F$3+(O380-1)))))-AO380)</f>
        <v/>
      </c>
      <c r="AQ380" s="5" t="str">
        <f t="shared" si="1"/>
        <v/>
      </c>
      <c r="AR380" s="5" t="str">
        <f>IF(Q380="","",Q380*RarityBackground!$D$5)</f>
        <v/>
      </c>
      <c r="AS380" s="5" t="str">
        <f>IF(R380="","",VLOOKUP(R380&amp;"Save1Minute", RarityBackground!$C$6:$D$20,2,0))</f>
        <v/>
      </c>
      <c r="AT380" s="5" t="str">
        <f>IF(S380="","",IF(T380="Y",ROUNDUP(S380*RarityBackground!$D$4,0),IF(T380="N",ROUNDUP(S380*RarityBackground!$D$3,0))))</f>
        <v/>
      </c>
      <c r="AU380" s="5" t="str">
        <f>IF(U380="","",IF(V380="Y",((RarityBackground!$D$4*U380)*(RarityBackground!$F$3+W380)),((RarityBackground!$D$3*U380)*(RarityBackground!$F$3+W380))))</f>
        <v/>
      </c>
      <c r="AV380" s="5" t="str">
        <f>IF(X380="","",IF(Y380="Y",(RarityBackground!$D$4*X380)*IF(Z380="Y",RarityBackground!$F$9,RarityBackground!$F$10),(RarityBackground!$D$3*X380)*IF(Z380="Y",RarityBackground!$F$9,RarityBackground!$F$10)))</f>
        <v/>
      </c>
      <c r="AW380" s="5" t="str">
        <f>IF(AA380="","",AA380*RarityBackground!$D$2)</f>
        <v/>
      </c>
      <c r="AX380" s="5" t="str">
        <f t="shared" si="2"/>
        <v/>
      </c>
      <c r="AY380" s="5" t="str">
        <f>IF(AC380="","",VLOOKUP(AC380,RarityBackground!$A$7:$B$17,2,0))</f>
        <v/>
      </c>
      <c r="AZ380" s="5" t="str">
        <f>IF(AD380="","",IF(AD380="Y",AY380*RarityBackground!$F$5,IF(AD380="N",AY380*(IF(RarityBackground!$F$3+(AE380-1)&gt;10,10,RarityBackground!$F$3+(AE380-1)))))-AY380)</f>
        <v/>
      </c>
      <c r="BA380" s="5" t="str">
        <f>IF(AF380="","",VLOOKUP(AF380,RarityBackground!$A$7:$B$17,2,0))</f>
        <v/>
      </c>
      <c r="BB380" s="5" t="str">
        <f>IF(AG380="","",IF(AG380="Y",BA380*RarityBackground!$F$5,IF(AG380="N",BA380*(IF(RarityBackground!$F$3+(AH380-1)&gt;10,10,RarityBackground!$F$3+(AH380-1)))))-BA380)</f>
        <v/>
      </c>
    </row>
    <row r="381" ht="15.75" customHeight="1">
      <c r="C381" s="6"/>
      <c r="D381" s="5" t="str">
        <f>IF(A381="","",ROUNDUP(SUM(AI381:BB381)*VLOOKUP(B381,RarityBackground!$A$1:$B$6,2,)*IF(C381="Yes",1,1.1),0))</f>
        <v/>
      </c>
      <c r="F381" s="7"/>
      <c r="I381" s="7"/>
      <c r="J381" s="7"/>
      <c r="K381" s="6"/>
      <c r="L381" s="8"/>
      <c r="M381" s="7"/>
      <c r="N381" s="6"/>
      <c r="O381" s="6"/>
      <c r="P381" s="6"/>
      <c r="Q381" s="8"/>
      <c r="R381" s="7"/>
      <c r="S381" s="7"/>
      <c r="T381" s="6"/>
      <c r="U381" s="6"/>
      <c r="V381" s="6"/>
      <c r="W381" s="6"/>
      <c r="X381" s="6"/>
      <c r="Y381" s="6"/>
      <c r="Z381" s="6"/>
      <c r="AA381" s="8"/>
      <c r="AB381" s="7"/>
      <c r="AC381" s="7"/>
      <c r="AD381" s="6"/>
      <c r="AE381" s="6"/>
      <c r="AF381" s="6"/>
      <c r="AG381" s="6"/>
      <c r="AH381" s="6"/>
      <c r="AI381" s="7" t="str">
        <f>IF(F381="","",F381+IF(G381="",0,VLOOKUP(G381,RarityBackground!$E$7:$F$9,2,0)))</f>
        <v/>
      </c>
      <c r="AJ381" s="5" t="str">
        <f>IF(H381="","",F381+IF(H381=1,RarityBackground!$F$1,IF(H381=2,RarityBackground!$F$1*3,IF(H381=3,RarityBackground!$F$1*6,"Error"))))</f>
        <v/>
      </c>
      <c r="AK381" s="5" t="str">
        <f>IF(I381="","",IF(I381=1,RarityBackground!$F$2,IF(I381=2,RarityBackground!$F$2*3,IF(I381=3,RarityBackground!$F$2*6,"Error"))))</f>
        <v/>
      </c>
      <c r="AL381" s="5" t="str">
        <f>IF(J381="","",ROUNDUP(RarityBackground!$F$6*VLOOKUP(J381, RarityBackground!$A$18:$B$27,2,0),-1))</f>
        <v/>
      </c>
      <c r="AM381" s="5" t="str">
        <f>IF(K381="","",IF(K381="N","",IF(K381="Y",ROUNDUP(RarityBackground!$F$6,-1),"")))</f>
        <v/>
      </c>
      <c r="AN381" s="5" t="str">
        <f>IF(L381="","",IF(L381=1,RarityBackground!$D$1,IF(L381=2,RarityBackground!$D$1*3,IF(L381=3,RarityBackground!$D$1*6,"Error"))))</f>
        <v/>
      </c>
      <c r="AO381" s="5" t="str">
        <f>IF(M381="","",VLOOKUP(M381,RarityBackground!$A$7:$B$17,2,0))</f>
        <v/>
      </c>
      <c r="AP381" s="5" t="str">
        <f>IF(N381="","",IF(N381="Y",AO381*RarityBackground!$F$5,IF(N381="N",AO381*(IF(RarityBackground!$F$3+(O381-1)&gt;10,10,RarityBackground!$F$3+(O381-1)))))-AO381)</f>
        <v/>
      </c>
      <c r="AQ381" s="5" t="str">
        <f t="shared" si="1"/>
        <v/>
      </c>
      <c r="AR381" s="5" t="str">
        <f>IF(Q381="","",Q381*RarityBackground!$D$5)</f>
        <v/>
      </c>
      <c r="AS381" s="5" t="str">
        <f>IF(R381="","",VLOOKUP(R381&amp;"Save1Minute", RarityBackground!$C$6:$D$20,2,0))</f>
        <v/>
      </c>
      <c r="AT381" s="5" t="str">
        <f>IF(S381="","",IF(T381="Y",ROUNDUP(S381*RarityBackground!$D$4,0),IF(T381="N",ROUNDUP(S381*RarityBackground!$D$3,0))))</f>
        <v/>
      </c>
      <c r="AU381" s="5" t="str">
        <f>IF(U381="","",IF(V381="Y",((RarityBackground!$D$4*U381)*(RarityBackground!$F$3+W381)),((RarityBackground!$D$3*U381)*(RarityBackground!$F$3+W381))))</f>
        <v/>
      </c>
      <c r="AV381" s="5" t="str">
        <f>IF(X381="","",IF(Y381="Y",(RarityBackground!$D$4*X381)*IF(Z381="Y",RarityBackground!$F$9,RarityBackground!$F$10),(RarityBackground!$D$3*X381)*IF(Z381="Y",RarityBackground!$F$9,RarityBackground!$F$10)))</f>
        <v/>
      </c>
      <c r="AW381" s="5" t="str">
        <f>IF(AA381="","",AA381*RarityBackground!$D$2)</f>
        <v/>
      </c>
      <c r="AX381" s="5" t="str">
        <f t="shared" si="2"/>
        <v/>
      </c>
      <c r="AY381" s="5" t="str">
        <f>IF(AC381="","",VLOOKUP(AC381,RarityBackground!$A$7:$B$17,2,0))</f>
        <v/>
      </c>
      <c r="AZ381" s="5" t="str">
        <f>IF(AD381="","",IF(AD381="Y",AY381*RarityBackground!$F$5,IF(AD381="N",AY381*(IF(RarityBackground!$F$3+(AE381-1)&gt;10,10,RarityBackground!$F$3+(AE381-1)))))-AY381)</f>
        <v/>
      </c>
      <c r="BA381" s="5" t="str">
        <f>IF(AF381="","",VLOOKUP(AF381,RarityBackground!$A$7:$B$17,2,0))</f>
        <v/>
      </c>
      <c r="BB381" s="5" t="str">
        <f>IF(AG381="","",IF(AG381="Y",BA381*RarityBackground!$F$5,IF(AG381="N",BA381*(IF(RarityBackground!$F$3+(AH381-1)&gt;10,10,RarityBackground!$F$3+(AH381-1)))))-BA381)</f>
        <v/>
      </c>
    </row>
    <row r="382" ht="15.75" customHeight="1">
      <c r="C382" s="6"/>
      <c r="D382" s="5" t="str">
        <f>IF(A382="","",ROUNDUP(SUM(AI382:BB382)*VLOOKUP(B382,RarityBackground!$A$1:$B$6,2,)*IF(C382="Yes",1,1.1),0))</f>
        <v/>
      </c>
      <c r="F382" s="7"/>
      <c r="I382" s="7"/>
      <c r="J382" s="7"/>
      <c r="K382" s="6"/>
      <c r="L382" s="8"/>
      <c r="M382" s="7"/>
      <c r="N382" s="6"/>
      <c r="O382" s="6"/>
      <c r="P382" s="6"/>
      <c r="Q382" s="8"/>
      <c r="R382" s="7"/>
      <c r="S382" s="7"/>
      <c r="T382" s="6"/>
      <c r="U382" s="6"/>
      <c r="V382" s="6"/>
      <c r="W382" s="6"/>
      <c r="X382" s="6"/>
      <c r="Y382" s="6"/>
      <c r="Z382" s="6"/>
      <c r="AA382" s="8"/>
      <c r="AB382" s="7"/>
      <c r="AC382" s="7"/>
      <c r="AD382" s="6"/>
      <c r="AE382" s="6"/>
      <c r="AF382" s="6"/>
      <c r="AG382" s="6"/>
      <c r="AH382" s="6"/>
      <c r="AI382" s="7" t="str">
        <f>IF(F382="","",F382+IF(G382="",0,VLOOKUP(G382,RarityBackground!$E$7:$F$9,2,0)))</f>
        <v/>
      </c>
      <c r="AJ382" s="5" t="str">
        <f>IF(H382="","",F382+IF(H382=1,RarityBackground!$F$1,IF(H382=2,RarityBackground!$F$1*3,IF(H382=3,RarityBackground!$F$1*6,"Error"))))</f>
        <v/>
      </c>
      <c r="AK382" s="5" t="str">
        <f>IF(I382="","",IF(I382=1,RarityBackground!$F$2,IF(I382=2,RarityBackground!$F$2*3,IF(I382=3,RarityBackground!$F$2*6,"Error"))))</f>
        <v/>
      </c>
      <c r="AL382" s="5" t="str">
        <f>IF(J382="","",ROUNDUP(RarityBackground!$F$6*VLOOKUP(J382, RarityBackground!$A$18:$B$27,2,0),-1))</f>
        <v/>
      </c>
      <c r="AM382" s="5" t="str">
        <f>IF(K382="","",IF(K382="N","",IF(K382="Y",ROUNDUP(RarityBackground!$F$6,-1),"")))</f>
        <v/>
      </c>
      <c r="AN382" s="5" t="str">
        <f>IF(L382="","",IF(L382=1,RarityBackground!$D$1,IF(L382=2,RarityBackground!$D$1*3,IF(L382=3,RarityBackground!$D$1*6,"Error"))))</f>
        <v/>
      </c>
      <c r="AO382" s="5" t="str">
        <f>IF(M382="","",VLOOKUP(M382,RarityBackground!$A$7:$B$17,2,0))</f>
        <v/>
      </c>
      <c r="AP382" s="5" t="str">
        <f>IF(N382="","",IF(N382="Y",AO382*RarityBackground!$F$5,IF(N382="N",AO382*(IF(RarityBackground!$F$3+(O382-1)&gt;10,10,RarityBackground!$F$3+(O382-1)))))-AO382)</f>
        <v/>
      </c>
      <c r="AQ382" s="5" t="str">
        <f t="shared" si="1"/>
        <v/>
      </c>
      <c r="AR382" s="5" t="str">
        <f>IF(Q382="","",Q382*RarityBackground!$D$5)</f>
        <v/>
      </c>
      <c r="AS382" s="5" t="str">
        <f>IF(R382="","",VLOOKUP(R382&amp;"Save1Minute", RarityBackground!$C$6:$D$20,2,0))</f>
        <v/>
      </c>
      <c r="AT382" s="5" t="str">
        <f>IF(S382="","",IF(T382="Y",ROUNDUP(S382*RarityBackground!$D$4,0),IF(T382="N",ROUNDUP(S382*RarityBackground!$D$3,0))))</f>
        <v/>
      </c>
      <c r="AU382" s="5" t="str">
        <f>IF(U382="","",IF(V382="Y",((RarityBackground!$D$4*U382)*(RarityBackground!$F$3+W382)),((RarityBackground!$D$3*U382)*(RarityBackground!$F$3+W382))))</f>
        <v/>
      </c>
      <c r="AV382" s="5" t="str">
        <f>IF(X382="","",IF(Y382="Y",(RarityBackground!$D$4*X382)*IF(Z382="Y",RarityBackground!$F$9,RarityBackground!$F$10),(RarityBackground!$D$3*X382)*IF(Z382="Y",RarityBackground!$F$9,RarityBackground!$F$10)))</f>
        <v/>
      </c>
      <c r="AW382" s="5" t="str">
        <f>IF(AA382="","",AA382*RarityBackground!$D$2)</f>
        <v/>
      </c>
      <c r="AX382" s="5" t="str">
        <f t="shared" si="2"/>
        <v/>
      </c>
      <c r="AY382" s="5" t="str">
        <f>IF(AC382="","",VLOOKUP(AC382,RarityBackground!$A$7:$B$17,2,0))</f>
        <v/>
      </c>
      <c r="AZ382" s="5" t="str">
        <f>IF(AD382="","",IF(AD382="Y",AY382*RarityBackground!$F$5,IF(AD382="N",AY382*(IF(RarityBackground!$F$3+(AE382-1)&gt;10,10,RarityBackground!$F$3+(AE382-1)))))-AY382)</f>
        <v/>
      </c>
      <c r="BA382" s="5" t="str">
        <f>IF(AF382="","",VLOOKUP(AF382,RarityBackground!$A$7:$B$17,2,0))</f>
        <v/>
      </c>
      <c r="BB382" s="5" t="str">
        <f>IF(AG382="","",IF(AG382="Y",BA382*RarityBackground!$F$5,IF(AG382="N",BA382*(IF(RarityBackground!$F$3+(AH382-1)&gt;10,10,RarityBackground!$F$3+(AH382-1)))))-BA382)</f>
        <v/>
      </c>
    </row>
    <row r="383" ht="15.75" customHeight="1">
      <c r="C383" s="6"/>
      <c r="D383" s="5" t="str">
        <f>IF(A383="","",ROUNDUP(SUM(AI383:BB383)*VLOOKUP(B383,RarityBackground!$A$1:$B$6,2,)*IF(C383="Yes",1,1.1),0))</f>
        <v/>
      </c>
      <c r="F383" s="7"/>
      <c r="I383" s="7"/>
      <c r="J383" s="7"/>
      <c r="K383" s="6"/>
      <c r="L383" s="8"/>
      <c r="M383" s="7"/>
      <c r="N383" s="6"/>
      <c r="O383" s="6"/>
      <c r="P383" s="6"/>
      <c r="Q383" s="8"/>
      <c r="R383" s="7"/>
      <c r="S383" s="7"/>
      <c r="T383" s="6"/>
      <c r="U383" s="6"/>
      <c r="V383" s="6"/>
      <c r="W383" s="6"/>
      <c r="X383" s="6"/>
      <c r="Y383" s="6"/>
      <c r="Z383" s="6"/>
      <c r="AA383" s="8"/>
      <c r="AB383" s="7"/>
      <c r="AC383" s="7"/>
      <c r="AD383" s="6"/>
      <c r="AE383" s="6"/>
      <c r="AF383" s="6"/>
      <c r="AG383" s="6"/>
      <c r="AH383" s="6"/>
      <c r="AI383" s="7" t="str">
        <f>IF(F383="","",F383+IF(G383="",0,VLOOKUP(G383,RarityBackground!$E$7:$F$9,2,0)))</f>
        <v/>
      </c>
      <c r="AJ383" s="5" t="str">
        <f>IF(H383="","",F383+IF(H383=1,RarityBackground!$F$1,IF(H383=2,RarityBackground!$F$1*3,IF(H383=3,RarityBackground!$F$1*6,"Error"))))</f>
        <v/>
      </c>
      <c r="AK383" s="5" t="str">
        <f>IF(I383="","",IF(I383=1,RarityBackground!$F$2,IF(I383=2,RarityBackground!$F$2*3,IF(I383=3,RarityBackground!$F$2*6,"Error"))))</f>
        <v/>
      </c>
      <c r="AL383" s="5" t="str">
        <f>IF(J383="","",ROUNDUP(RarityBackground!$F$6*VLOOKUP(J383, RarityBackground!$A$18:$B$27,2,0),-1))</f>
        <v/>
      </c>
      <c r="AM383" s="5" t="str">
        <f>IF(K383="","",IF(K383="N","",IF(K383="Y",ROUNDUP(RarityBackground!$F$6,-1),"")))</f>
        <v/>
      </c>
      <c r="AN383" s="5" t="str">
        <f>IF(L383="","",IF(L383=1,RarityBackground!$D$1,IF(L383=2,RarityBackground!$D$1*3,IF(L383=3,RarityBackground!$D$1*6,"Error"))))</f>
        <v/>
      </c>
      <c r="AO383" s="5" t="str">
        <f>IF(M383="","",VLOOKUP(M383,RarityBackground!$A$7:$B$17,2,0))</f>
        <v/>
      </c>
      <c r="AP383" s="5" t="str">
        <f>IF(N383="","",IF(N383="Y",AO383*RarityBackground!$F$5,IF(N383="N",AO383*(IF(RarityBackground!$F$3+(O383-1)&gt;10,10,RarityBackground!$F$3+(O383-1)))))-AO383)</f>
        <v/>
      </c>
      <c r="AQ383" s="5" t="str">
        <f t="shared" si="1"/>
        <v/>
      </c>
      <c r="AR383" s="5" t="str">
        <f>IF(Q383="","",Q383*RarityBackground!$D$5)</f>
        <v/>
      </c>
      <c r="AS383" s="5" t="str">
        <f>IF(R383="","",VLOOKUP(R383&amp;"Save1Minute", RarityBackground!$C$6:$D$20,2,0))</f>
        <v/>
      </c>
      <c r="AT383" s="5" t="str">
        <f>IF(S383="","",IF(T383="Y",ROUNDUP(S383*RarityBackground!$D$4,0),IF(T383="N",ROUNDUP(S383*RarityBackground!$D$3,0))))</f>
        <v/>
      </c>
      <c r="AU383" s="5" t="str">
        <f>IF(U383="","",IF(V383="Y",((RarityBackground!$D$4*U383)*(RarityBackground!$F$3+W383)),((RarityBackground!$D$3*U383)*(RarityBackground!$F$3+W383))))</f>
        <v/>
      </c>
      <c r="AV383" s="5" t="str">
        <f>IF(X383="","",IF(Y383="Y",(RarityBackground!$D$4*X383)*IF(Z383="Y",RarityBackground!$F$9,RarityBackground!$F$10),(RarityBackground!$D$3*X383)*IF(Z383="Y",RarityBackground!$F$9,RarityBackground!$F$10)))</f>
        <v/>
      </c>
      <c r="AW383" s="5" t="str">
        <f>IF(AA383="","",AA383*RarityBackground!$D$2)</f>
        <v/>
      </c>
      <c r="AX383" s="5" t="str">
        <f t="shared" si="2"/>
        <v/>
      </c>
      <c r="AY383" s="5" t="str">
        <f>IF(AC383="","",VLOOKUP(AC383,RarityBackground!$A$7:$B$17,2,0))</f>
        <v/>
      </c>
      <c r="AZ383" s="5" t="str">
        <f>IF(AD383="","",IF(AD383="Y",AY383*RarityBackground!$F$5,IF(AD383="N",AY383*(IF(RarityBackground!$F$3+(AE383-1)&gt;10,10,RarityBackground!$F$3+(AE383-1)))))-AY383)</f>
        <v/>
      </c>
      <c r="BA383" s="5" t="str">
        <f>IF(AF383="","",VLOOKUP(AF383,RarityBackground!$A$7:$B$17,2,0))</f>
        <v/>
      </c>
      <c r="BB383" s="5" t="str">
        <f>IF(AG383="","",IF(AG383="Y",BA383*RarityBackground!$F$5,IF(AG383="N",BA383*(IF(RarityBackground!$F$3+(AH383-1)&gt;10,10,RarityBackground!$F$3+(AH383-1)))))-BA383)</f>
        <v/>
      </c>
    </row>
    <row r="384" ht="15.75" customHeight="1">
      <c r="C384" s="6"/>
      <c r="D384" s="5" t="str">
        <f>IF(A384="","",ROUNDUP(SUM(AI384:BB384)*VLOOKUP(B384,RarityBackground!$A$1:$B$6,2,)*IF(C384="Yes",1,1.1),0))</f>
        <v/>
      </c>
      <c r="F384" s="7"/>
      <c r="I384" s="7"/>
      <c r="J384" s="7"/>
      <c r="K384" s="6"/>
      <c r="L384" s="8"/>
      <c r="M384" s="7"/>
      <c r="N384" s="6"/>
      <c r="O384" s="6"/>
      <c r="P384" s="6"/>
      <c r="Q384" s="8"/>
      <c r="R384" s="7"/>
      <c r="S384" s="7"/>
      <c r="T384" s="6"/>
      <c r="U384" s="6"/>
      <c r="V384" s="6"/>
      <c r="W384" s="6"/>
      <c r="X384" s="6"/>
      <c r="Y384" s="6"/>
      <c r="Z384" s="6"/>
      <c r="AA384" s="8"/>
      <c r="AB384" s="7"/>
      <c r="AC384" s="7"/>
      <c r="AD384" s="6"/>
      <c r="AE384" s="6"/>
      <c r="AF384" s="6"/>
      <c r="AG384" s="6"/>
      <c r="AH384" s="6"/>
      <c r="AI384" s="7" t="str">
        <f>IF(F384="","",F384+IF(G384="",0,VLOOKUP(G384,RarityBackground!$E$7:$F$9,2,0)))</f>
        <v/>
      </c>
      <c r="AJ384" s="5" t="str">
        <f>IF(H384="","",F384+IF(H384=1,RarityBackground!$F$1,IF(H384=2,RarityBackground!$F$1*3,IF(H384=3,RarityBackground!$F$1*6,"Error"))))</f>
        <v/>
      </c>
      <c r="AK384" s="5" t="str">
        <f>IF(I384="","",IF(I384=1,RarityBackground!$F$2,IF(I384=2,RarityBackground!$F$2*3,IF(I384=3,RarityBackground!$F$2*6,"Error"))))</f>
        <v/>
      </c>
      <c r="AL384" s="5" t="str">
        <f>IF(J384="","",ROUNDUP(RarityBackground!$F$6*VLOOKUP(J384, RarityBackground!$A$18:$B$27,2,0),-1))</f>
        <v/>
      </c>
      <c r="AM384" s="5" t="str">
        <f>IF(K384="","",IF(K384="N","",IF(K384="Y",ROUNDUP(RarityBackground!$F$6,-1),"")))</f>
        <v/>
      </c>
      <c r="AN384" s="5" t="str">
        <f>IF(L384="","",IF(L384=1,RarityBackground!$D$1,IF(L384=2,RarityBackground!$D$1*3,IF(L384=3,RarityBackground!$D$1*6,"Error"))))</f>
        <v/>
      </c>
      <c r="AO384" s="5" t="str">
        <f>IF(M384="","",VLOOKUP(M384,RarityBackground!$A$7:$B$17,2,0))</f>
        <v/>
      </c>
      <c r="AP384" s="5" t="str">
        <f>IF(N384="","",IF(N384="Y",AO384*RarityBackground!$F$5,IF(N384="N",AO384*(IF(RarityBackground!$F$3+(O384-1)&gt;10,10,RarityBackground!$F$3+(O384-1)))))-AO384)</f>
        <v/>
      </c>
      <c r="AQ384" s="5" t="str">
        <f t="shared" si="1"/>
        <v/>
      </c>
      <c r="AR384" s="5" t="str">
        <f>IF(Q384="","",Q384*RarityBackground!$D$5)</f>
        <v/>
      </c>
      <c r="AS384" s="5" t="str">
        <f>IF(R384="","",VLOOKUP(R384&amp;"Save1Minute", RarityBackground!$C$6:$D$20,2,0))</f>
        <v/>
      </c>
      <c r="AT384" s="5" t="str">
        <f>IF(S384="","",IF(T384="Y",ROUNDUP(S384*RarityBackground!$D$4,0),IF(T384="N",ROUNDUP(S384*RarityBackground!$D$3,0))))</f>
        <v/>
      </c>
      <c r="AU384" s="5" t="str">
        <f>IF(U384="","",IF(V384="Y",((RarityBackground!$D$4*U384)*(RarityBackground!$F$3+W384)),((RarityBackground!$D$3*U384)*(RarityBackground!$F$3+W384))))</f>
        <v/>
      </c>
      <c r="AV384" s="5" t="str">
        <f>IF(X384="","",IF(Y384="Y",(RarityBackground!$D$4*X384)*IF(Z384="Y",RarityBackground!$F$9,RarityBackground!$F$10),(RarityBackground!$D$3*X384)*IF(Z384="Y",RarityBackground!$F$9,RarityBackground!$F$10)))</f>
        <v/>
      </c>
      <c r="AW384" s="5" t="str">
        <f>IF(AA384="","",AA384*RarityBackground!$D$2)</f>
        <v/>
      </c>
      <c r="AX384" s="5" t="str">
        <f t="shared" si="2"/>
        <v/>
      </c>
      <c r="AY384" s="5" t="str">
        <f>IF(AC384="","",VLOOKUP(AC384,RarityBackground!$A$7:$B$17,2,0))</f>
        <v/>
      </c>
      <c r="AZ384" s="5" t="str">
        <f>IF(AD384="","",IF(AD384="Y",AY384*RarityBackground!$F$5,IF(AD384="N",AY384*(IF(RarityBackground!$F$3+(AE384-1)&gt;10,10,RarityBackground!$F$3+(AE384-1)))))-AY384)</f>
        <v/>
      </c>
      <c r="BA384" s="5" t="str">
        <f>IF(AF384="","",VLOOKUP(AF384,RarityBackground!$A$7:$B$17,2,0))</f>
        <v/>
      </c>
      <c r="BB384" s="5" t="str">
        <f>IF(AG384="","",IF(AG384="Y",BA384*RarityBackground!$F$5,IF(AG384="N",BA384*(IF(RarityBackground!$F$3+(AH384-1)&gt;10,10,RarityBackground!$F$3+(AH384-1)))))-BA384)</f>
        <v/>
      </c>
    </row>
    <row r="385" ht="15.75" customHeight="1">
      <c r="C385" s="6"/>
      <c r="D385" s="5" t="str">
        <f>IF(A385="","",ROUNDUP(SUM(AI385:BB385)*VLOOKUP(B385,RarityBackground!$A$1:$B$6,2,)*IF(C385="Yes",1,1.1),0))</f>
        <v/>
      </c>
      <c r="F385" s="7"/>
      <c r="I385" s="7"/>
      <c r="J385" s="7"/>
      <c r="K385" s="6"/>
      <c r="L385" s="8"/>
      <c r="M385" s="7"/>
      <c r="N385" s="6"/>
      <c r="O385" s="6"/>
      <c r="P385" s="6"/>
      <c r="Q385" s="8"/>
      <c r="R385" s="7"/>
      <c r="S385" s="7"/>
      <c r="T385" s="6"/>
      <c r="U385" s="6"/>
      <c r="V385" s="6"/>
      <c r="W385" s="6"/>
      <c r="X385" s="6"/>
      <c r="Y385" s="6"/>
      <c r="Z385" s="6"/>
      <c r="AA385" s="8"/>
      <c r="AB385" s="7"/>
      <c r="AC385" s="7"/>
      <c r="AD385" s="6"/>
      <c r="AE385" s="6"/>
      <c r="AF385" s="6"/>
      <c r="AG385" s="6"/>
      <c r="AH385" s="6"/>
      <c r="AI385" s="7" t="str">
        <f>IF(F385="","",F385+IF(G385="",0,VLOOKUP(G385,RarityBackground!$E$7:$F$9,2,0)))</f>
        <v/>
      </c>
      <c r="AJ385" s="5" t="str">
        <f>IF(H385="","",F385+IF(H385=1,RarityBackground!$F$1,IF(H385=2,RarityBackground!$F$1*3,IF(H385=3,RarityBackground!$F$1*6,"Error"))))</f>
        <v/>
      </c>
      <c r="AK385" s="5" t="str">
        <f>IF(I385="","",IF(I385=1,RarityBackground!$F$2,IF(I385=2,RarityBackground!$F$2*3,IF(I385=3,RarityBackground!$F$2*6,"Error"))))</f>
        <v/>
      </c>
      <c r="AL385" s="5" t="str">
        <f>IF(J385="","",ROUNDUP(RarityBackground!$F$6*VLOOKUP(J385, RarityBackground!$A$18:$B$27,2,0),-1))</f>
        <v/>
      </c>
      <c r="AM385" s="5" t="str">
        <f>IF(K385="","",IF(K385="N","",IF(K385="Y",ROUNDUP(RarityBackground!$F$6,-1),"")))</f>
        <v/>
      </c>
      <c r="AN385" s="5" t="str">
        <f>IF(L385="","",IF(L385=1,RarityBackground!$D$1,IF(L385=2,RarityBackground!$D$1*3,IF(L385=3,RarityBackground!$D$1*6,"Error"))))</f>
        <v/>
      </c>
      <c r="AO385" s="5" t="str">
        <f>IF(M385="","",VLOOKUP(M385,RarityBackground!$A$7:$B$17,2,0))</f>
        <v/>
      </c>
      <c r="AP385" s="5" t="str">
        <f>IF(N385="","",IF(N385="Y",AO385*RarityBackground!$F$5,IF(N385="N",AO385*(IF(RarityBackground!$F$3+(O385-1)&gt;10,10,RarityBackground!$F$3+(O385-1)))))-AO385)</f>
        <v/>
      </c>
      <c r="AQ385" s="5" t="str">
        <f t="shared" si="1"/>
        <v/>
      </c>
      <c r="AR385" s="5" t="str">
        <f>IF(Q385="","",Q385*RarityBackground!$D$5)</f>
        <v/>
      </c>
      <c r="AS385" s="5" t="str">
        <f>IF(R385="","",VLOOKUP(R385&amp;"Save1Minute", RarityBackground!$C$6:$D$20,2,0))</f>
        <v/>
      </c>
      <c r="AT385" s="5" t="str">
        <f>IF(S385="","",IF(T385="Y",ROUNDUP(S385*RarityBackground!$D$4,0),IF(T385="N",ROUNDUP(S385*RarityBackground!$D$3,0))))</f>
        <v/>
      </c>
      <c r="AU385" s="5" t="str">
        <f>IF(U385="","",IF(V385="Y",((RarityBackground!$D$4*U385)*(RarityBackground!$F$3+W385)),((RarityBackground!$D$3*U385)*(RarityBackground!$F$3+W385))))</f>
        <v/>
      </c>
      <c r="AV385" s="5" t="str">
        <f>IF(X385="","",IF(Y385="Y",(RarityBackground!$D$4*X385)*IF(Z385="Y",RarityBackground!$F$9,RarityBackground!$F$10),(RarityBackground!$D$3*X385)*IF(Z385="Y",RarityBackground!$F$9,RarityBackground!$F$10)))</f>
        <v/>
      </c>
      <c r="AW385" s="5" t="str">
        <f>IF(AA385="","",AA385*RarityBackground!$D$2)</f>
        <v/>
      </c>
      <c r="AX385" s="5" t="str">
        <f t="shared" si="2"/>
        <v/>
      </c>
      <c r="AY385" s="5" t="str">
        <f>IF(AC385="","",VLOOKUP(AC385,RarityBackground!$A$7:$B$17,2,0))</f>
        <v/>
      </c>
      <c r="AZ385" s="5" t="str">
        <f>IF(AD385="","",IF(AD385="Y",AY385*RarityBackground!$F$5,IF(AD385="N",AY385*(IF(RarityBackground!$F$3+(AE385-1)&gt;10,10,RarityBackground!$F$3+(AE385-1)))))-AY385)</f>
        <v/>
      </c>
      <c r="BA385" s="5" t="str">
        <f>IF(AF385="","",VLOOKUP(AF385,RarityBackground!$A$7:$B$17,2,0))</f>
        <v/>
      </c>
      <c r="BB385" s="5" t="str">
        <f>IF(AG385="","",IF(AG385="Y",BA385*RarityBackground!$F$5,IF(AG385="N",BA385*(IF(RarityBackground!$F$3+(AH385-1)&gt;10,10,RarityBackground!$F$3+(AH385-1)))))-BA385)</f>
        <v/>
      </c>
    </row>
    <row r="386" ht="15.75" customHeight="1">
      <c r="C386" s="6"/>
      <c r="D386" s="5" t="str">
        <f>IF(A386="","",ROUNDUP(SUM(AI386:BB386)*VLOOKUP(B386,RarityBackground!$A$1:$B$6,2,)*IF(C386="Yes",1,1.1),0))</f>
        <v/>
      </c>
      <c r="F386" s="7"/>
      <c r="I386" s="7"/>
      <c r="J386" s="7"/>
      <c r="K386" s="6"/>
      <c r="L386" s="8"/>
      <c r="M386" s="7"/>
      <c r="N386" s="6"/>
      <c r="O386" s="6"/>
      <c r="P386" s="6"/>
      <c r="Q386" s="8"/>
      <c r="R386" s="7"/>
      <c r="S386" s="7"/>
      <c r="T386" s="6"/>
      <c r="U386" s="6"/>
      <c r="V386" s="6"/>
      <c r="W386" s="6"/>
      <c r="X386" s="6"/>
      <c r="Y386" s="6"/>
      <c r="Z386" s="6"/>
      <c r="AA386" s="8"/>
      <c r="AB386" s="7"/>
      <c r="AC386" s="7"/>
      <c r="AD386" s="6"/>
      <c r="AE386" s="6"/>
      <c r="AF386" s="6"/>
      <c r="AG386" s="6"/>
      <c r="AH386" s="6"/>
      <c r="AI386" s="7" t="str">
        <f>IF(F386="","",F386+IF(G386="",0,VLOOKUP(G386,RarityBackground!$E$7:$F$9,2,0)))</f>
        <v/>
      </c>
      <c r="AJ386" s="5" t="str">
        <f>IF(H386="","",F386+IF(H386=1,RarityBackground!$F$1,IF(H386=2,RarityBackground!$F$1*3,IF(H386=3,RarityBackground!$F$1*6,"Error"))))</f>
        <v/>
      </c>
      <c r="AK386" s="5" t="str">
        <f>IF(I386="","",IF(I386=1,RarityBackground!$F$2,IF(I386=2,RarityBackground!$F$2*3,IF(I386=3,RarityBackground!$F$2*6,"Error"))))</f>
        <v/>
      </c>
      <c r="AL386" s="5" t="str">
        <f>IF(J386="","",ROUNDUP(RarityBackground!$F$6*VLOOKUP(J386, RarityBackground!$A$18:$B$27,2,0),-1))</f>
        <v/>
      </c>
      <c r="AM386" s="5" t="str">
        <f>IF(K386="","",IF(K386="N","",IF(K386="Y",ROUNDUP(RarityBackground!$F$6,-1),"")))</f>
        <v/>
      </c>
      <c r="AN386" s="5" t="str">
        <f>IF(L386="","",IF(L386=1,RarityBackground!$D$1,IF(L386=2,RarityBackground!$D$1*3,IF(L386=3,RarityBackground!$D$1*6,"Error"))))</f>
        <v/>
      </c>
      <c r="AO386" s="5" t="str">
        <f>IF(M386="","",VLOOKUP(M386,RarityBackground!$A$7:$B$17,2,0))</f>
        <v/>
      </c>
      <c r="AP386" s="5" t="str">
        <f>IF(N386="","",IF(N386="Y",AO386*RarityBackground!$F$5,IF(N386="N",AO386*(IF(RarityBackground!$F$3+(O386-1)&gt;10,10,RarityBackground!$F$3+(O386-1)))))-AO386)</f>
        <v/>
      </c>
      <c r="AQ386" s="5" t="str">
        <f t="shared" si="1"/>
        <v/>
      </c>
      <c r="AR386" s="5" t="str">
        <f>IF(Q386="","",Q386*RarityBackground!$D$5)</f>
        <v/>
      </c>
      <c r="AS386" s="5" t="str">
        <f>IF(R386="","",VLOOKUP(R386&amp;"Save1Minute", RarityBackground!$C$6:$D$20,2,0))</f>
        <v/>
      </c>
      <c r="AT386" s="5" t="str">
        <f>IF(S386="","",IF(T386="Y",ROUNDUP(S386*RarityBackground!$D$4,0),IF(T386="N",ROUNDUP(S386*RarityBackground!$D$3,0))))</f>
        <v/>
      </c>
      <c r="AU386" s="5" t="str">
        <f>IF(U386="","",IF(V386="Y",((RarityBackground!$D$4*U386)*(RarityBackground!$F$3+W386)),((RarityBackground!$D$3*U386)*(RarityBackground!$F$3+W386))))</f>
        <v/>
      </c>
      <c r="AV386" s="5" t="str">
        <f>IF(X386="","",IF(Y386="Y",(RarityBackground!$D$4*X386)*IF(Z386="Y",RarityBackground!$F$9,RarityBackground!$F$10),(RarityBackground!$D$3*X386)*IF(Z386="Y",RarityBackground!$F$9,RarityBackground!$F$10)))</f>
        <v/>
      </c>
      <c r="AW386" s="5" t="str">
        <f>IF(AA386="","",AA386*RarityBackground!$D$2)</f>
        <v/>
      </c>
      <c r="AX386" s="5" t="str">
        <f t="shared" si="2"/>
        <v/>
      </c>
      <c r="AY386" s="5" t="str">
        <f>IF(AC386="","",VLOOKUP(AC386,RarityBackground!$A$7:$B$17,2,0))</f>
        <v/>
      </c>
      <c r="AZ386" s="5" t="str">
        <f>IF(AD386="","",IF(AD386="Y",AY386*RarityBackground!$F$5,IF(AD386="N",AY386*(IF(RarityBackground!$F$3+(AE386-1)&gt;10,10,RarityBackground!$F$3+(AE386-1)))))-AY386)</f>
        <v/>
      </c>
      <c r="BA386" s="5" t="str">
        <f>IF(AF386="","",VLOOKUP(AF386,RarityBackground!$A$7:$B$17,2,0))</f>
        <v/>
      </c>
      <c r="BB386" s="5" t="str">
        <f>IF(AG386="","",IF(AG386="Y",BA386*RarityBackground!$F$5,IF(AG386="N",BA386*(IF(RarityBackground!$F$3+(AH386-1)&gt;10,10,RarityBackground!$F$3+(AH386-1)))))-BA386)</f>
        <v/>
      </c>
    </row>
    <row r="387" ht="15.75" customHeight="1">
      <c r="C387" s="6"/>
      <c r="D387" s="5" t="str">
        <f>IF(A387="","",ROUNDUP(SUM(AI387:BB387)*VLOOKUP(B387,RarityBackground!$A$1:$B$6,2,)*IF(C387="Yes",1,1.1),0))</f>
        <v/>
      </c>
      <c r="F387" s="7"/>
      <c r="I387" s="7"/>
      <c r="J387" s="7"/>
      <c r="K387" s="6"/>
      <c r="L387" s="8"/>
      <c r="M387" s="7"/>
      <c r="N387" s="6"/>
      <c r="O387" s="6"/>
      <c r="P387" s="6"/>
      <c r="Q387" s="8"/>
      <c r="R387" s="7"/>
      <c r="S387" s="7"/>
      <c r="T387" s="6"/>
      <c r="U387" s="6"/>
      <c r="V387" s="6"/>
      <c r="W387" s="6"/>
      <c r="X387" s="6"/>
      <c r="Y387" s="6"/>
      <c r="Z387" s="6"/>
      <c r="AA387" s="8"/>
      <c r="AB387" s="7"/>
      <c r="AC387" s="7"/>
      <c r="AD387" s="6"/>
      <c r="AE387" s="6"/>
      <c r="AF387" s="6"/>
      <c r="AG387" s="6"/>
      <c r="AH387" s="6"/>
      <c r="AI387" s="7" t="str">
        <f>IF(F387="","",F387+IF(G387="",0,VLOOKUP(G387,RarityBackground!$E$7:$F$9,2,0)))</f>
        <v/>
      </c>
      <c r="AJ387" s="5" t="str">
        <f>IF(H387="","",F387+IF(H387=1,RarityBackground!$F$1,IF(H387=2,RarityBackground!$F$1*3,IF(H387=3,RarityBackground!$F$1*6,"Error"))))</f>
        <v/>
      </c>
      <c r="AK387" s="5" t="str">
        <f>IF(I387="","",IF(I387=1,RarityBackground!$F$2,IF(I387=2,RarityBackground!$F$2*3,IF(I387=3,RarityBackground!$F$2*6,"Error"))))</f>
        <v/>
      </c>
      <c r="AL387" s="5" t="str">
        <f>IF(J387="","",ROUNDUP(RarityBackground!$F$6*VLOOKUP(J387, RarityBackground!$A$18:$B$27,2,0),-1))</f>
        <v/>
      </c>
      <c r="AM387" s="5" t="str">
        <f>IF(K387="","",IF(K387="N","",IF(K387="Y",ROUNDUP(RarityBackground!$F$6,-1),"")))</f>
        <v/>
      </c>
      <c r="AN387" s="5" t="str">
        <f>IF(L387="","",IF(L387=1,RarityBackground!$D$1,IF(L387=2,RarityBackground!$D$1*3,IF(L387=3,RarityBackground!$D$1*6,"Error"))))</f>
        <v/>
      </c>
      <c r="AO387" s="5" t="str">
        <f>IF(M387="","",VLOOKUP(M387,RarityBackground!$A$7:$B$17,2,0))</f>
        <v/>
      </c>
      <c r="AP387" s="5" t="str">
        <f>IF(N387="","",IF(N387="Y",AO387*RarityBackground!$F$5,IF(N387="N",AO387*(IF(RarityBackground!$F$3+(O387-1)&gt;10,10,RarityBackground!$F$3+(O387-1)))))-AO387)</f>
        <v/>
      </c>
      <c r="AQ387" s="5" t="str">
        <f t="shared" si="1"/>
        <v/>
      </c>
      <c r="AR387" s="5" t="str">
        <f>IF(Q387="","",Q387*RarityBackground!$D$5)</f>
        <v/>
      </c>
      <c r="AS387" s="5" t="str">
        <f>IF(R387="","",VLOOKUP(R387&amp;"Save1Minute", RarityBackground!$C$6:$D$20,2,0))</f>
        <v/>
      </c>
      <c r="AT387" s="5" t="str">
        <f>IF(S387="","",IF(T387="Y",ROUNDUP(S387*RarityBackground!$D$4,0),IF(T387="N",ROUNDUP(S387*RarityBackground!$D$3,0))))</f>
        <v/>
      </c>
      <c r="AU387" s="5" t="str">
        <f>IF(U387="","",IF(V387="Y",((RarityBackground!$D$4*U387)*(RarityBackground!$F$3+W387)),((RarityBackground!$D$3*U387)*(RarityBackground!$F$3+W387))))</f>
        <v/>
      </c>
      <c r="AV387" s="5" t="str">
        <f>IF(X387="","",IF(Y387="Y",(RarityBackground!$D$4*X387)*IF(Z387="Y",RarityBackground!$F$9,RarityBackground!$F$10),(RarityBackground!$D$3*X387)*IF(Z387="Y",RarityBackground!$F$9,RarityBackground!$F$10)))</f>
        <v/>
      </c>
      <c r="AW387" s="5" t="str">
        <f>IF(AA387="","",AA387*RarityBackground!$D$2)</f>
        <v/>
      </c>
      <c r="AX387" s="5" t="str">
        <f t="shared" si="2"/>
        <v/>
      </c>
      <c r="AY387" s="5" t="str">
        <f>IF(AC387="","",VLOOKUP(AC387,RarityBackground!$A$7:$B$17,2,0))</f>
        <v/>
      </c>
      <c r="AZ387" s="5" t="str">
        <f>IF(AD387="","",IF(AD387="Y",AY387*RarityBackground!$F$5,IF(AD387="N",AY387*(IF(RarityBackground!$F$3+(AE387-1)&gt;10,10,RarityBackground!$F$3+(AE387-1)))))-AY387)</f>
        <v/>
      </c>
      <c r="BA387" s="5" t="str">
        <f>IF(AF387="","",VLOOKUP(AF387,RarityBackground!$A$7:$B$17,2,0))</f>
        <v/>
      </c>
      <c r="BB387" s="5" t="str">
        <f>IF(AG387="","",IF(AG387="Y",BA387*RarityBackground!$F$5,IF(AG387="N",BA387*(IF(RarityBackground!$F$3+(AH387-1)&gt;10,10,RarityBackground!$F$3+(AH387-1)))))-BA387)</f>
        <v/>
      </c>
    </row>
    <row r="388" ht="15.75" customHeight="1">
      <c r="C388" s="6"/>
      <c r="D388" s="5" t="str">
        <f>IF(A388="","",ROUNDUP(SUM(AI388:BB388)*VLOOKUP(B388,RarityBackground!$A$1:$B$6,2,)*IF(C388="Yes",1,1.1),0))</f>
        <v/>
      </c>
      <c r="F388" s="7"/>
      <c r="I388" s="7"/>
      <c r="J388" s="7"/>
      <c r="K388" s="6"/>
      <c r="L388" s="8"/>
      <c r="M388" s="7"/>
      <c r="N388" s="6"/>
      <c r="O388" s="6"/>
      <c r="P388" s="6"/>
      <c r="Q388" s="8"/>
      <c r="R388" s="7"/>
      <c r="S388" s="7"/>
      <c r="T388" s="6"/>
      <c r="U388" s="6"/>
      <c r="V388" s="6"/>
      <c r="W388" s="6"/>
      <c r="X388" s="6"/>
      <c r="Y388" s="6"/>
      <c r="Z388" s="6"/>
      <c r="AA388" s="8"/>
      <c r="AB388" s="7"/>
      <c r="AC388" s="7"/>
      <c r="AD388" s="6"/>
      <c r="AE388" s="6"/>
      <c r="AF388" s="6"/>
      <c r="AG388" s="6"/>
      <c r="AH388" s="6"/>
      <c r="AI388" s="7" t="str">
        <f>IF(F388="","",F388+IF(G388="",0,VLOOKUP(G388,RarityBackground!$E$7:$F$9,2,0)))</f>
        <v/>
      </c>
      <c r="AJ388" s="5" t="str">
        <f>IF(H388="","",F388+IF(H388=1,RarityBackground!$F$1,IF(H388=2,RarityBackground!$F$1*3,IF(H388=3,RarityBackground!$F$1*6,"Error"))))</f>
        <v/>
      </c>
      <c r="AK388" s="5" t="str">
        <f>IF(I388="","",IF(I388=1,RarityBackground!$F$2,IF(I388=2,RarityBackground!$F$2*3,IF(I388=3,RarityBackground!$F$2*6,"Error"))))</f>
        <v/>
      </c>
      <c r="AL388" s="5" t="str">
        <f>IF(J388="","",ROUNDUP(RarityBackground!$F$6*VLOOKUP(J388, RarityBackground!$A$18:$B$27,2,0),-1))</f>
        <v/>
      </c>
      <c r="AM388" s="5" t="str">
        <f>IF(K388="","",IF(K388="N","",IF(K388="Y",ROUNDUP(RarityBackground!$F$6,-1),"")))</f>
        <v/>
      </c>
      <c r="AN388" s="5" t="str">
        <f>IF(L388="","",IF(L388=1,RarityBackground!$D$1,IF(L388=2,RarityBackground!$D$1*3,IF(L388=3,RarityBackground!$D$1*6,"Error"))))</f>
        <v/>
      </c>
      <c r="AO388" s="5" t="str">
        <f>IF(M388="","",VLOOKUP(M388,RarityBackground!$A$7:$B$17,2,0))</f>
        <v/>
      </c>
      <c r="AP388" s="5" t="str">
        <f>IF(N388="","",IF(N388="Y",AO388*RarityBackground!$F$5,IF(N388="N",AO388*(IF(RarityBackground!$F$3+(O388-1)&gt;10,10,RarityBackground!$F$3+(O388-1)))))-AO388)</f>
        <v/>
      </c>
      <c r="AQ388" s="5" t="str">
        <f t="shared" si="1"/>
        <v/>
      </c>
      <c r="AR388" s="5" t="str">
        <f>IF(Q388="","",Q388*RarityBackground!$D$5)</f>
        <v/>
      </c>
      <c r="AS388" s="5" t="str">
        <f>IF(R388="","",VLOOKUP(R388&amp;"Save1Minute", RarityBackground!$C$6:$D$20,2,0))</f>
        <v/>
      </c>
      <c r="AT388" s="5" t="str">
        <f>IF(S388="","",IF(T388="Y",ROUNDUP(S388*RarityBackground!$D$4,0),IF(T388="N",ROUNDUP(S388*RarityBackground!$D$3,0))))</f>
        <v/>
      </c>
      <c r="AU388" s="5" t="str">
        <f>IF(U388="","",IF(V388="Y",((RarityBackground!$D$4*U388)*(RarityBackground!$F$3+W388)),((RarityBackground!$D$3*U388)*(RarityBackground!$F$3+W388))))</f>
        <v/>
      </c>
      <c r="AV388" s="5" t="str">
        <f>IF(X388="","",IF(Y388="Y",(RarityBackground!$D$4*X388)*IF(Z388="Y",RarityBackground!$F$9,RarityBackground!$F$10),(RarityBackground!$D$3*X388)*IF(Z388="Y",RarityBackground!$F$9,RarityBackground!$F$10)))</f>
        <v/>
      </c>
      <c r="AW388" s="5" t="str">
        <f>IF(AA388="","",AA388*RarityBackground!$D$2)</f>
        <v/>
      </c>
      <c r="AX388" s="5" t="str">
        <f t="shared" si="2"/>
        <v/>
      </c>
      <c r="AY388" s="5" t="str">
        <f>IF(AC388="","",VLOOKUP(AC388,RarityBackground!$A$7:$B$17,2,0))</f>
        <v/>
      </c>
      <c r="AZ388" s="5" t="str">
        <f>IF(AD388="","",IF(AD388="Y",AY388*RarityBackground!$F$5,IF(AD388="N",AY388*(IF(RarityBackground!$F$3+(AE388-1)&gt;10,10,RarityBackground!$F$3+(AE388-1)))))-AY388)</f>
        <v/>
      </c>
      <c r="BA388" s="5" t="str">
        <f>IF(AF388="","",VLOOKUP(AF388,RarityBackground!$A$7:$B$17,2,0))</f>
        <v/>
      </c>
      <c r="BB388" s="5" t="str">
        <f>IF(AG388="","",IF(AG388="Y",BA388*RarityBackground!$F$5,IF(AG388="N",BA388*(IF(RarityBackground!$F$3+(AH388-1)&gt;10,10,RarityBackground!$F$3+(AH388-1)))))-BA388)</f>
        <v/>
      </c>
    </row>
    <row r="389" ht="15.75" customHeight="1">
      <c r="C389" s="6"/>
      <c r="D389" s="5" t="str">
        <f>IF(A389="","",ROUNDUP(SUM(AI389:BB389)*VLOOKUP(B389,RarityBackground!$A$1:$B$6,2,)*IF(C389="Yes",1,1.1),0))</f>
        <v/>
      </c>
      <c r="F389" s="7"/>
      <c r="I389" s="7"/>
      <c r="J389" s="7"/>
      <c r="K389" s="6"/>
      <c r="L389" s="8"/>
      <c r="M389" s="7"/>
      <c r="N389" s="6"/>
      <c r="O389" s="6"/>
      <c r="P389" s="6"/>
      <c r="Q389" s="8"/>
      <c r="R389" s="7"/>
      <c r="S389" s="7"/>
      <c r="T389" s="6"/>
      <c r="U389" s="6"/>
      <c r="V389" s="6"/>
      <c r="W389" s="6"/>
      <c r="X389" s="6"/>
      <c r="Y389" s="6"/>
      <c r="Z389" s="6"/>
      <c r="AA389" s="8"/>
      <c r="AB389" s="7"/>
      <c r="AC389" s="7"/>
      <c r="AD389" s="6"/>
      <c r="AE389" s="6"/>
      <c r="AF389" s="6"/>
      <c r="AG389" s="6"/>
      <c r="AH389" s="6"/>
      <c r="AI389" s="7" t="str">
        <f>IF(F389="","",F389+IF(G389="",0,VLOOKUP(G389,RarityBackground!$E$7:$F$9,2,0)))</f>
        <v/>
      </c>
      <c r="AJ389" s="5" t="str">
        <f>IF(H389="","",F389+IF(H389=1,RarityBackground!$F$1,IF(H389=2,RarityBackground!$F$1*3,IF(H389=3,RarityBackground!$F$1*6,"Error"))))</f>
        <v/>
      </c>
      <c r="AK389" s="5" t="str">
        <f>IF(I389="","",IF(I389=1,RarityBackground!$F$2,IF(I389=2,RarityBackground!$F$2*3,IF(I389=3,RarityBackground!$F$2*6,"Error"))))</f>
        <v/>
      </c>
      <c r="AL389" s="5" t="str">
        <f>IF(J389="","",ROUNDUP(RarityBackground!$F$6*VLOOKUP(J389, RarityBackground!$A$18:$B$27,2,0),-1))</f>
        <v/>
      </c>
      <c r="AM389" s="5" t="str">
        <f>IF(K389="","",IF(K389="N","",IF(K389="Y",ROUNDUP(RarityBackground!$F$6,-1),"")))</f>
        <v/>
      </c>
      <c r="AN389" s="5" t="str">
        <f>IF(L389="","",IF(L389=1,RarityBackground!$D$1,IF(L389=2,RarityBackground!$D$1*3,IF(L389=3,RarityBackground!$D$1*6,"Error"))))</f>
        <v/>
      </c>
      <c r="AO389" s="5" t="str">
        <f>IF(M389="","",VLOOKUP(M389,RarityBackground!$A$7:$B$17,2,0))</f>
        <v/>
      </c>
      <c r="AP389" s="5" t="str">
        <f>IF(N389="","",IF(N389="Y",AO389*RarityBackground!$F$5,IF(N389="N",AO389*(IF(RarityBackground!$F$3+(O389-1)&gt;10,10,RarityBackground!$F$3+(O389-1)))))-AO389)</f>
        <v/>
      </c>
      <c r="AQ389" s="5" t="str">
        <f t="shared" si="1"/>
        <v/>
      </c>
      <c r="AR389" s="5" t="str">
        <f>IF(Q389="","",Q389*RarityBackground!$D$5)</f>
        <v/>
      </c>
      <c r="AS389" s="5" t="str">
        <f>IF(R389="","",VLOOKUP(R389&amp;"Save1Minute", RarityBackground!$C$6:$D$20,2,0))</f>
        <v/>
      </c>
      <c r="AT389" s="5" t="str">
        <f>IF(S389="","",IF(T389="Y",ROUNDUP(S389*RarityBackground!$D$4,0),IF(T389="N",ROUNDUP(S389*RarityBackground!$D$3,0))))</f>
        <v/>
      </c>
      <c r="AU389" s="5" t="str">
        <f>IF(U389="","",IF(V389="Y",((RarityBackground!$D$4*U389)*(RarityBackground!$F$3+W389)),((RarityBackground!$D$3*U389)*(RarityBackground!$F$3+W389))))</f>
        <v/>
      </c>
      <c r="AV389" s="5" t="str">
        <f>IF(X389="","",IF(Y389="Y",(RarityBackground!$D$4*X389)*IF(Z389="Y",RarityBackground!$F$9,RarityBackground!$F$10),(RarityBackground!$D$3*X389)*IF(Z389="Y",RarityBackground!$F$9,RarityBackground!$F$10)))</f>
        <v/>
      </c>
      <c r="AW389" s="5" t="str">
        <f>IF(AA389="","",AA389*RarityBackground!$D$2)</f>
        <v/>
      </c>
      <c r="AX389" s="5" t="str">
        <f t="shared" si="2"/>
        <v/>
      </c>
      <c r="AY389" s="5" t="str">
        <f>IF(AC389="","",VLOOKUP(AC389,RarityBackground!$A$7:$B$17,2,0))</f>
        <v/>
      </c>
      <c r="AZ389" s="5" t="str">
        <f>IF(AD389="","",IF(AD389="Y",AY389*RarityBackground!$F$5,IF(AD389="N",AY389*(IF(RarityBackground!$F$3+(AE389-1)&gt;10,10,RarityBackground!$F$3+(AE389-1)))))-AY389)</f>
        <v/>
      </c>
      <c r="BA389" s="5" t="str">
        <f>IF(AF389="","",VLOOKUP(AF389,RarityBackground!$A$7:$B$17,2,0))</f>
        <v/>
      </c>
      <c r="BB389" s="5" t="str">
        <f>IF(AG389="","",IF(AG389="Y",BA389*RarityBackground!$F$5,IF(AG389="N",BA389*(IF(RarityBackground!$F$3+(AH389-1)&gt;10,10,RarityBackground!$F$3+(AH389-1)))))-BA389)</f>
        <v/>
      </c>
    </row>
    <row r="390" ht="15.75" customHeight="1">
      <c r="C390" s="6"/>
      <c r="D390" s="5" t="str">
        <f>IF(A390="","",ROUNDUP(SUM(AI390:BB390)*VLOOKUP(B390,RarityBackground!$A$1:$B$6,2,)*IF(C390="Yes",1,1.1),0))</f>
        <v/>
      </c>
      <c r="F390" s="7"/>
      <c r="I390" s="7"/>
      <c r="J390" s="7"/>
      <c r="K390" s="6"/>
      <c r="L390" s="8"/>
      <c r="M390" s="7"/>
      <c r="N390" s="6"/>
      <c r="O390" s="6"/>
      <c r="P390" s="6"/>
      <c r="Q390" s="8"/>
      <c r="R390" s="7"/>
      <c r="S390" s="7"/>
      <c r="T390" s="6"/>
      <c r="U390" s="6"/>
      <c r="V390" s="6"/>
      <c r="W390" s="6"/>
      <c r="X390" s="6"/>
      <c r="Y390" s="6"/>
      <c r="Z390" s="6"/>
      <c r="AA390" s="8"/>
      <c r="AB390" s="7"/>
      <c r="AC390" s="7"/>
      <c r="AD390" s="6"/>
      <c r="AE390" s="6"/>
      <c r="AF390" s="6"/>
      <c r="AG390" s="6"/>
      <c r="AH390" s="6"/>
      <c r="AI390" s="7" t="str">
        <f>IF(F390="","",F390+IF(G390="",0,VLOOKUP(G390,RarityBackground!$E$7:$F$9,2,0)))</f>
        <v/>
      </c>
      <c r="AJ390" s="5" t="str">
        <f>IF(H390="","",F390+IF(H390=1,RarityBackground!$F$1,IF(H390=2,RarityBackground!$F$1*3,IF(H390=3,RarityBackground!$F$1*6,"Error"))))</f>
        <v/>
      </c>
      <c r="AK390" s="5" t="str">
        <f>IF(I390="","",IF(I390=1,RarityBackground!$F$2,IF(I390=2,RarityBackground!$F$2*3,IF(I390=3,RarityBackground!$F$2*6,"Error"))))</f>
        <v/>
      </c>
      <c r="AL390" s="5" t="str">
        <f>IF(J390="","",ROUNDUP(RarityBackground!$F$6*VLOOKUP(J390, RarityBackground!$A$18:$B$27,2,0),-1))</f>
        <v/>
      </c>
      <c r="AM390" s="5" t="str">
        <f>IF(K390="","",IF(K390="N","",IF(K390="Y",ROUNDUP(RarityBackground!$F$6,-1),"")))</f>
        <v/>
      </c>
      <c r="AN390" s="5" t="str">
        <f>IF(L390="","",IF(L390=1,RarityBackground!$D$1,IF(L390=2,RarityBackground!$D$1*3,IF(L390=3,RarityBackground!$D$1*6,"Error"))))</f>
        <v/>
      </c>
      <c r="AO390" s="5" t="str">
        <f>IF(M390="","",VLOOKUP(M390,RarityBackground!$A$7:$B$17,2,0))</f>
        <v/>
      </c>
      <c r="AP390" s="5" t="str">
        <f>IF(N390="","",IF(N390="Y",AO390*RarityBackground!$F$5,IF(N390="N",AO390*(IF(RarityBackground!$F$3+(O390-1)&gt;10,10,RarityBackground!$F$3+(O390-1)))))-AO390)</f>
        <v/>
      </c>
      <c r="AQ390" s="5" t="str">
        <f t="shared" si="1"/>
        <v/>
      </c>
      <c r="AR390" s="5" t="str">
        <f>IF(Q390="","",Q390*RarityBackground!$D$5)</f>
        <v/>
      </c>
      <c r="AS390" s="5" t="str">
        <f>IF(R390="","",VLOOKUP(R390&amp;"Save1Minute", RarityBackground!$C$6:$D$20,2,0))</f>
        <v/>
      </c>
      <c r="AT390" s="5" t="str">
        <f>IF(S390="","",IF(T390="Y",ROUNDUP(S390*RarityBackground!$D$4,0),IF(T390="N",ROUNDUP(S390*RarityBackground!$D$3,0))))</f>
        <v/>
      </c>
      <c r="AU390" s="5" t="str">
        <f>IF(U390="","",IF(V390="Y",((RarityBackground!$D$4*U390)*(RarityBackground!$F$3+W390)),((RarityBackground!$D$3*U390)*(RarityBackground!$F$3+W390))))</f>
        <v/>
      </c>
      <c r="AV390" s="5" t="str">
        <f>IF(X390="","",IF(Y390="Y",(RarityBackground!$D$4*X390)*IF(Z390="Y",RarityBackground!$F$9,RarityBackground!$F$10),(RarityBackground!$D$3*X390)*IF(Z390="Y",RarityBackground!$F$9,RarityBackground!$F$10)))</f>
        <v/>
      </c>
      <c r="AW390" s="5" t="str">
        <f>IF(AA390="","",AA390*RarityBackground!$D$2)</f>
        <v/>
      </c>
      <c r="AX390" s="5" t="str">
        <f t="shared" si="2"/>
        <v/>
      </c>
      <c r="AY390" s="5" t="str">
        <f>IF(AC390="","",VLOOKUP(AC390,RarityBackground!$A$7:$B$17,2,0))</f>
        <v/>
      </c>
      <c r="AZ390" s="5" t="str">
        <f>IF(AD390="","",IF(AD390="Y",AY390*RarityBackground!$F$5,IF(AD390="N",AY390*(IF(RarityBackground!$F$3+(AE390-1)&gt;10,10,RarityBackground!$F$3+(AE390-1)))))-AY390)</f>
        <v/>
      </c>
      <c r="BA390" s="5" t="str">
        <f>IF(AF390="","",VLOOKUP(AF390,RarityBackground!$A$7:$B$17,2,0))</f>
        <v/>
      </c>
      <c r="BB390" s="5" t="str">
        <f>IF(AG390="","",IF(AG390="Y",BA390*RarityBackground!$F$5,IF(AG390="N",BA390*(IF(RarityBackground!$F$3+(AH390-1)&gt;10,10,RarityBackground!$F$3+(AH390-1)))))-BA390)</f>
        <v/>
      </c>
    </row>
    <row r="391" ht="15.75" customHeight="1">
      <c r="C391" s="6"/>
      <c r="D391" s="5" t="str">
        <f>IF(A391="","",ROUNDUP(SUM(AI391:BB391)*VLOOKUP(B391,RarityBackground!$A$1:$B$6,2,)*IF(C391="Yes",1,1.1),0))</f>
        <v/>
      </c>
      <c r="F391" s="7"/>
      <c r="I391" s="7"/>
      <c r="J391" s="7"/>
      <c r="K391" s="6"/>
      <c r="L391" s="8"/>
      <c r="M391" s="7"/>
      <c r="N391" s="6"/>
      <c r="O391" s="6"/>
      <c r="P391" s="6"/>
      <c r="Q391" s="8"/>
      <c r="R391" s="7"/>
      <c r="S391" s="7"/>
      <c r="T391" s="6"/>
      <c r="U391" s="6"/>
      <c r="V391" s="6"/>
      <c r="W391" s="6"/>
      <c r="X391" s="6"/>
      <c r="Y391" s="6"/>
      <c r="Z391" s="6"/>
      <c r="AA391" s="8"/>
      <c r="AB391" s="7"/>
      <c r="AC391" s="7"/>
      <c r="AD391" s="6"/>
      <c r="AE391" s="6"/>
      <c r="AF391" s="6"/>
      <c r="AG391" s="6"/>
      <c r="AH391" s="6"/>
      <c r="AI391" s="7" t="str">
        <f>IF(F391="","",F391+IF(G391="",0,VLOOKUP(G391,RarityBackground!$E$7:$F$9,2,0)))</f>
        <v/>
      </c>
      <c r="AJ391" s="5" t="str">
        <f>IF(H391="","",F391+IF(H391=1,RarityBackground!$F$1,IF(H391=2,RarityBackground!$F$1*3,IF(H391=3,RarityBackground!$F$1*6,"Error"))))</f>
        <v/>
      </c>
      <c r="AK391" s="5" t="str">
        <f>IF(I391="","",IF(I391=1,RarityBackground!$F$2,IF(I391=2,RarityBackground!$F$2*3,IF(I391=3,RarityBackground!$F$2*6,"Error"))))</f>
        <v/>
      </c>
      <c r="AL391" s="5" t="str">
        <f>IF(J391="","",ROUNDUP(RarityBackground!$F$6*VLOOKUP(J391, RarityBackground!$A$18:$B$27,2,0),-1))</f>
        <v/>
      </c>
      <c r="AM391" s="5" t="str">
        <f>IF(K391="","",IF(K391="N","",IF(K391="Y",ROUNDUP(RarityBackground!$F$6,-1),"")))</f>
        <v/>
      </c>
      <c r="AN391" s="5" t="str">
        <f>IF(L391="","",IF(L391=1,RarityBackground!$D$1,IF(L391=2,RarityBackground!$D$1*3,IF(L391=3,RarityBackground!$D$1*6,"Error"))))</f>
        <v/>
      </c>
      <c r="AO391" s="5" t="str">
        <f>IF(M391="","",VLOOKUP(M391,RarityBackground!$A$7:$B$17,2,0))</f>
        <v/>
      </c>
      <c r="AP391" s="5" t="str">
        <f>IF(N391="","",IF(N391="Y",AO391*RarityBackground!$F$5,IF(N391="N",AO391*(IF(RarityBackground!$F$3+(O391-1)&gt;10,10,RarityBackground!$F$3+(O391-1)))))-AO391)</f>
        <v/>
      </c>
      <c r="AQ391" s="5" t="str">
        <f t="shared" si="1"/>
        <v/>
      </c>
      <c r="AR391" s="5" t="str">
        <f>IF(Q391="","",Q391*RarityBackground!$D$5)</f>
        <v/>
      </c>
      <c r="AS391" s="5" t="str">
        <f>IF(R391="","",VLOOKUP(R391&amp;"Save1Minute", RarityBackground!$C$6:$D$20,2,0))</f>
        <v/>
      </c>
      <c r="AT391" s="5" t="str">
        <f>IF(S391="","",IF(T391="Y",ROUNDUP(S391*RarityBackground!$D$4,0),IF(T391="N",ROUNDUP(S391*RarityBackground!$D$3,0))))</f>
        <v/>
      </c>
      <c r="AU391" s="5" t="str">
        <f>IF(U391="","",IF(V391="Y",((RarityBackground!$D$4*U391)*(RarityBackground!$F$3+W391)),((RarityBackground!$D$3*U391)*(RarityBackground!$F$3+W391))))</f>
        <v/>
      </c>
      <c r="AV391" s="5" t="str">
        <f>IF(X391="","",IF(Y391="Y",(RarityBackground!$D$4*X391)*IF(Z391="Y",RarityBackground!$F$9,RarityBackground!$F$10),(RarityBackground!$D$3*X391)*IF(Z391="Y",RarityBackground!$F$9,RarityBackground!$F$10)))</f>
        <v/>
      </c>
      <c r="AW391" s="5" t="str">
        <f>IF(AA391="","",AA391*RarityBackground!$D$2)</f>
        <v/>
      </c>
      <c r="AX391" s="5" t="str">
        <f t="shared" si="2"/>
        <v/>
      </c>
      <c r="AY391" s="5" t="str">
        <f>IF(AC391="","",VLOOKUP(AC391,RarityBackground!$A$7:$B$17,2,0))</f>
        <v/>
      </c>
      <c r="AZ391" s="5" t="str">
        <f>IF(AD391="","",IF(AD391="Y",AY391*RarityBackground!$F$5,IF(AD391="N",AY391*(IF(RarityBackground!$F$3+(AE391-1)&gt;10,10,RarityBackground!$F$3+(AE391-1)))))-AY391)</f>
        <v/>
      </c>
      <c r="BA391" s="5" t="str">
        <f>IF(AF391="","",VLOOKUP(AF391,RarityBackground!$A$7:$B$17,2,0))</f>
        <v/>
      </c>
      <c r="BB391" s="5" t="str">
        <f>IF(AG391="","",IF(AG391="Y",BA391*RarityBackground!$F$5,IF(AG391="N",BA391*(IF(RarityBackground!$F$3+(AH391-1)&gt;10,10,RarityBackground!$F$3+(AH391-1)))))-BA391)</f>
        <v/>
      </c>
    </row>
    <row r="392" ht="15.75" customHeight="1">
      <c r="C392" s="6"/>
      <c r="D392" s="5" t="str">
        <f>IF(A392="","",ROUNDUP(SUM(AI392:BB392)*VLOOKUP(B392,RarityBackground!$A$1:$B$6,2,)*IF(C392="Yes",1,1.1),0))</f>
        <v/>
      </c>
      <c r="F392" s="7"/>
      <c r="I392" s="7"/>
      <c r="J392" s="7"/>
      <c r="K392" s="6"/>
      <c r="L392" s="8"/>
      <c r="M392" s="7"/>
      <c r="N392" s="6"/>
      <c r="O392" s="6"/>
      <c r="P392" s="6"/>
      <c r="Q392" s="8"/>
      <c r="R392" s="7"/>
      <c r="S392" s="7"/>
      <c r="T392" s="6"/>
      <c r="U392" s="6"/>
      <c r="V392" s="6"/>
      <c r="W392" s="6"/>
      <c r="X392" s="6"/>
      <c r="Y392" s="6"/>
      <c r="Z392" s="6"/>
      <c r="AA392" s="8"/>
      <c r="AB392" s="7"/>
      <c r="AC392" s="7"/>
      <c r="AD392" s="6"/>
      <c r="AE392" s="6"/>
      <c r="AF392" s="6"/>
      <c r="AG392" s="6"/>
      <c r="AH392" s="6"/>
      <c r="AI392" s="7" t="str">
        <f>IF(F392="","",F392+IF(G392="",0,VLOOKUP(G392,RarityBackground!$E$7:$F$9,2,0)))</f>
        <v/>
      </c>
      <c r="AJ392" s="5" t="str">
        <f>IF(H392="","",F392+IF(H392=1,RarityBackground!$F$1,IF(H392=2,RarityBackground!$F$1*3,IF(H392=3,RarityBackground!$F$1*6,"Error"))))</f>
        <v/>
      </c>
      <c r="AK392" s="5" t="str">
        <f>IF(I392="","",IF(I392=1,RarityBackground!$F$2,IF(I392=2,RarityBackground!$F$2*3,IF(I392=3,RarityBackground!$F$2*6,"Error"))))</f>
        <v/>
      </c>
      <c r="AL392" s="5" t="str">
        <f>IF(J392="","",ROUNDUP(RarityBackground!$F$6*VLOOKUP(J392, RarityBackground!$A$18:$B$27,2,0),-1))</f>
        <v/>
      </c>
      <c r="AM392" s="5" t="str">
        <f>IF(K392="","",IF(K392="N","",IF(K392="Y",ROUNDUP(RarityBackground!$F$6,-1),"")))</f>
        <v/>
      </c>
      <c r="AN392" s="5" t="str">
        <f>IF(L392="","",IF(L392=1,RarityBackground!$D$1,IF(L392=2,RarityBackground!$D$1*3,IF(L392=3,RarityBackground!$D$1*6,"Error"))))</f>
        <v/>
      </c>
      <c r="AO392" s="5" t="str">
        <f>IF(M392="","",VLOOKUP(M392,RarityBackground!$A$7:$B$17,2,0))</f>
        <v/>
      </c>
      <c r="AP392" s="5" t="str">
        <f>IF(N392="","",IF(N392="Y",AO392*RarityBackground!$F$5,IF(N392="N",AO392*(IF(RarityBackground!$F$3+(O392-1)&gt;10,10,RarityBackground!$F$3+(O392-1)))))-AO392)</f>
        <v/>
      </c>
      <c r="AQ392" s="5" t="str">
        <f t="shared" si="1"/>
        <v/>
      </c>
      <c r="AR392" s="5" t="str">
        <f>IF(Q392="","",Q392*RarityBackground!$D$5)</f>
        <v/>
      </c>
      <c r="AS392" s="5" t="str">
        <f>IF(R392="","",VLOOKUP(R392&amp;"Save1Minute", RarityBackground!$C$6:$D$20,2,0))</f>
        <v/>
      </c>
      <c r="AT392" s="5" t="str">
        <f>IF(S392="","",IF(T392="Y",ROUNDUP(S392*RarityBackground!$D$4,0),IF(T392="N",ROUNDUP(S392*RarityBackground!$D$3,0))))</f>
        <v/>
      </c>
      <c r="AU392" s="5" t="str">
        <f>IF(U392="","",IF(V392="Y",((RarityBackground!$D$4*U392)*(RarityBackground!$F$3+W392)),((RarityBackground!$D$3*U392)*(RarityBackground!$F$3+W392))))</f>
        <v/>
      </c>
      <c r="AV392" s="5" t="str">
        <f>IF(X392="","",IF(Y392="Y",(RarityBackground!$D$4*X392)*IF(Z392="Y",RarityBackground!$F$9,RarityBackground!$F$10),(RarityBackground!$D$3*X392)*IF(Z392="Y",RarityBackground!$F$9,RarityBackground!$F$10)))</f>
        <v/>
      </c>
      <c r="AW392" s="5" t="str">
        <f>IF(AA392="","",AA392*RarityBackground!$D$2)</f>
        <v/>
      </c>
      <c r="AX392" s="5" t="str">
        <f t="shared" si="2"/>
        <v/>
      </c>
      <c r="AY392" s="5" t="str">
        <f>IF(AC392="","",VLOOKUP(AC392,RarityBackground!$A$7:$B$17,2,0))</f>
        <v/>
      </c>
      <c r="AZ392" s="5" t="str">
        <f>IF(AD392="","",IF(AD392="Y",AY392*RarityBackground!$F$5,IF(AD392="N",AY392*(IF(RarityBackground!$F$3+(AE392-1)&gt;10,10,RarityBackground!$F$3+(AE392-1)))))-AY392)</f>
        <v/>
      </c>
      <c r="BA392" s="5" t="str">
        <f>IF(AF392="","",VLOOKUP(AF392,RarityBackground!$A$7:$B$17,2,0))</f>
        <v/>
      </c>
      <c r="BB392" s="5" t="str">
        <f>IF(AG392="","",IF(AG392="Y",BA392*RarityBackground!$F$5,IF(AG392="N",BA392*(IF(RarityBackground!$F$3+(AH392-1)&gt;10,10,RarityBackground!$F$3+(AH392-1)))))-BA392)</f>
        <v/>
      </c>
    </row>
    <row r="393" ht="15.75" customHeight="1">
      <c r="C393" s="6"/>
      <c r="D393" s="5" t="str">
        <f>IF(A393="","",ROUNDUP(SUM(AI393:BB393)*VLOOKUP(B393,RarityBackground!$A$1:$B$6,2,)*IF(C393="Yes",1,1.1),0))</f>
        <v/>
      </c>
      <c r="F393" s="7"/>
      <c r="I393" s="7"/>
      <c r="J393" s="7"/>
      <c r="K393" s="6"/>
      <c r="L393" s="8"/>
      <c r="M393" s="7"/>
      <c r="N393" s="6"/>
      <c r="O393" s="6"/>
      <c r="P393" s="6"/>
      <c r="Q393" s="8"/>
      <c r="R393" s="7"/>
      <c r="S393" s="7"/>
      <c r="T393" s="6"/>
      <c r="U393" s="6"/>
      <c r="V393" s="6"/>
      <c r="W393" s="6"/>
      <c r="X393" s="6"/>
      <c r="Y393" s="6"/>
      <c r="Z393" s="6"/>
      <c r="AA393" s="8"/>
      <c r="AB393" s="7"/>
      <c r="AC393" s="7"/>
      <c r="AD393" s="6"/>
      <c r="AE393" s="6"/>
      <c r="AF393" s="6"/>
      <c r="AG393" s="6"/>
      <c r="AH393" s="6"/>
      <c r="AI393" s="7" t="str">
        <f>IF(F393="","",F393+IF(G393="",0,VLOOKUP(G393,RarityBackground!$E$7:$F$9,2,0)))</f>
        <v/>
      </c>
      <c r="AJ393" s="5" t="str">
        <f>IF(H393="","",F393+IF(H393=1,RarityBackground!$F$1,IF(H393=2,RarityBackground!$F$1*3,IF(H393=3,RarityBackground!$F$1*6,"Error"))))</f>
        <v/>
      </c>
      <c r="AK393" s="5" t="str">
        <f>IF(I393="","",IF(I393=1,RarityBackground!$F$2,IF(I393=2,RarityBackground!$F$2*3,IF(I393=3,RarityBackground!$F$2*6,"Error"))))</f>
        <v/>
      </c>
      <c r="AL393" s="5" t="str">
        <f>IF(J393="","",ROUNDUP(RarityBackground!$F$6*VLOOKUP(J393, RarityBackground!$A$18:$B$27,2,0),-1))</f>
        <v/>
      </c>
      <c r="AM393" s="5" t="str">
        <f>IF(K393="","",IF(K393="N","",IF(K393="Y",ROUNDUP(RarityBackground!$F$6,-1),"")))</f>
        <v/>
      </c>
      <c r="AN393" s="5" t="str">
        <f>IF(L393="","",IF(L393=1,RarityBackground!$D$1,IF(L393=2,RarityBackground!$D$1*3,IF(L393=3,RarityBackground!$D$1*6,"Error"))))</f>
        <v/>
      </c>
      <c r="AO393" s="5" t="str">
        <f>IF(M393="","",VLOOKUP(M393,RarityBackground!$A$7:$B$17,2,0))</f>
        <v/>
      </c>
      <c r="AP393" s="5" t="str">
        <f>IF(N393="","",IF(N393="Y",AO393*RarityBackground!$F$5,IF(N393="N",AO393*(IF(RarityBackground!$F$3+(O393-1)&gt;10,10,RarityBackground!$F$3+(O393-1)))))-AO393)</f>
        <v/>
      </c>
      <c r="AQ393" s="5" t="str">
        <f t="shared" si="1"/>
        <v/>
      </c>
      <c r="AR393" s="5" t="str">
        <f>IF(Q393="","",Q393*RarityBackground!$D$5)</f>
        <v/>
      </c>
      <c r="AS393" s="5" t="str">
        <f>IF(R393="","",VLOOKUP(R393&amp;"Save1Minute", RarityBackground!$C$6:$D$20,2,0))</f>
        <v/>
      </c>
      <c r="AT393" s="5" t="str">
        <f>IF(S393="","",IF(T393="Y",ROUNDUP(S393*RarityBackground!$D$4,0),IF(T393="N",ROUNDUP(S393*RarityBackground!$D$3,0))))</f>
        <v/>
      </c>
      <c r="AU393" s="5" t="str">
        <f>IF(U393="","",IF(V393="Y",((RarityBackground!$D$4*U393)*(RarityBackground!$F$3+W393)),((RarityBackground!$D$3*U393)*(RarityBackground!$F$3+W393))))</f>
        <v/>
      </c>
      <c r="AV393" s="5" t="str">
        <f>IF(X393="","",IF(Y393="Y",(RarityBackground!$D$4*X393)*IF(Z393="Y",RarityBackground!$F$9,RarityBackground!$F$10),(RarityBackground!$D$3*X393)*IF(Z393="Y",RarityBackground!$F$9,RarityBackground!$F$10)))</f>
        <v/>
      </c>
      <c r="AW393" s="5" t="str">
        <f>IF(AA393="","",AA393*RarityBackground!$D$2)</f>
        <v/>
      </c>
      <c r="AX393" s="5" t="str">
        <f t="shared" si="2"/>
        <v/>
      </c>
      <c r="AY393" s="5" t="str">
        <f>IF(AC393="","",VLOOKUP(AC393,RarityBackground!$A$7:$B$17,2,0))</f>
        <v/>
      </c>
      <c r="AZ393" s="5" t="str">
        <f>IF(AD393="","",IF(AD393="Y",AY393*RarityBackground!$F$5,IF(AD393="N",AY393*(IF(RarityBackground!$F$3+(AE393-1)&gt;10,10,RarityBackground!$F$3+(AE393-1)))))-AY393)</f>
        <v/>
      </c>
      <c r="BA393" s="5" t="str">
        <f>IF(AF393="","",VLOOKUP(AF393,RarityBackground!$A$7:$B$17,2,0))</f>
        <v/>
      </c>
      <c r="BB393" s="5" t="str">
        <f>IF(AG393="","",IF(AG393="Y",BA393*RarityBackground!$F$5,IF(AG393="N",BA393*(IF(RarityBackground!$F$3+(AH393-1)&gt;10,10,RarityBackground!$F$3+(AH393-1)))))-BA393)</f>
        <v/>
      </c>
    </row>
    <row r="394" ht="15.75" customHeight="1">
      <c r="C394" s="6"/>
      <c r="D394" s="5" t="str">
        <f>IF(A394="","",ROUNDUP(SUM(AI394:BB394)*VLOOKUP(B394,RarityBackground!$A$1:$B$6,2,)*IF(C394="Yes",1,1.1),0))</f>
        <v/>
      </c>
      <c r="F394" s="7"/>
      <c r="I394" s="7"/>
      <c r="J394" s="7"/>
      <c r="K394" s="6"/>
      <c r="L394" s="8"/>
      <c r="M394" s="7"/>
      <c r="N394" s="6"/>
      <c r="O394" s="6"/>
      <c r="P394" s="6"/>
      <c r="Q394" s="8"/>
      <c r="R394" s="7"/>
      <c r="S394" s="7"/>
      <c r="T394" s="6"/>
      <c r="U394" s="6"/>
      <c r="V394" s="6"/>
      <c r="W394" s="6"/>
      <c r="X394" s="6"/>
      <c r="Y394" s="6"/>
      <c r="Z394" s="6"/>
      <c r="AA394" s="8"/>
      <c r="AB394" s="7"/>
      <c r="AC394" s="7"/>
      <c r="AD394" s="6"/>
      <c r="AE394" s="6"/>
      <c r="AF394" s="6"/>
      <c r="AG394" s="6"/>
      <c r="AH394" s="6"/>
      <c r="AI394" s="7" t="str">
        <f>IF(F394="","",F394+IF(G394="",0,VLOOKUP(G394,RarityBackground!$E$7:$F$9,2,0)))</f>
        <v/>
      </c>
      <c r="AJ394" s="5" t="str">
        <f>IF(H394="","",F394+IF(H394=1,RarityBackground!$F$1,IF(H394=2,RarityBackground!$F$1*3,IF(H394=3,RarityBackground!$F$1*6,"Error"))))</f>
        <v/>
      </c>
      <c r="AK394" s="5" t="str">
        <f>IF(I394="","",IF(I394=1,RarityBackground!$F$2,IF(I394=2,RarityBackground!$F$2*3,IF(I394=3,RarityBackground!$F$2*6,"Error"))))</f>
        <v/>
      </c>
      <c r="AL394" s="5" t="str">
        <f>IF(J394="","",ROUNDUP(RarityBackground!$F$6*VLOOKUP(J394, RarityBackground!$A$18:$B$27,2,0),-1))</f>
        <v/>
      </c>
      <c r="AM394" s="5" t="str">
        <f>IF(K394="","",IF(K394="N","",IF(K394="Y",ROUNDUP(RarityBackground!$F$6,-1),"")))</f>
        <v/>
      </c>
      <c r="AN394" s="5" t="str">
        <f>IF(L394="","",IF(L394=1,RarityBackground!$D$1,IF(L394=2,RarityBackground!$D$1*3,IF(L394=3,RarityBackground!$D$1*6,"Error"))))</f>
        <v/>
      </c>
      <c r="AO394" s="5" t="str">
        <f>IF(M394="","",VLOOKUP(M394,RarityBackground!$A$7:$B$17,2,0))</f>
        <v/>
      </c>
      <c r="AP394" s="5" t="str">
        <f>IF(N394="","",IF(N394="Y",AO394*RarityBackground!$F$5,IF(N394="N",AO394*(IF(RarityBackground!$F$3+(O394-1)&gt;10,10,RarityBackground!$F$3+(O394-1)))))-AO394)</f>
        <v/>
      </c>
      <c r="AQ394" s="5" t="str">
        <f t="shared" si="1"/>
        <v/>
      </c>
      <c r="AR394" s="5" t="str">
        <f>IF(Q394="","",Q394*RarityBackground!$D$5)</f>
        <v/>
      </c>
      <c r="AS394" s="5" t="str">
        <f>IF(R394="","",VLOOKUP(R394&amp;"Save1Minute", RarityBackground!$C$6:$D$20,2,0))</f>
        <v/>
      </c>
      <c r="AT394" s="5" t="str">
        <f>IF(S394="","",IF(T394="Y",ROUNDUP(S394*RarityBackground!$D$4,0),IF(T394="N",ROUNDUP(S394*RarityBackground!$D$3,0))))</f>
        <v/>
      </c>
      <c r="AU394" s="5" t="str">
        <f>IF(U394="","",IF(V394="Y",((RarityBackground!$D$4*U394)*(RarityBackground!$F$3+W394)),((RarityBackground!$D$3*U394)*(RarityBackground!$F$3+W394))))</f>
        <v/>
      </c>
      <c r="AV394" s="5" t="str">
        <f>IF(X394="","",IF(Y394="Y",(RarityBackground!$D$4*X394)*IF(Z394="Y",RarityBackground!$F$9,RarityBackground!$F$10),(RarityBackground!$D$3*X394)*IF(Z394="Y",RarityBackground!$F$9,RarityBackground!$F$10)))</f>
        <v/>
      </c>
      <c r="AW394" s="5" t="str">
        <f>IF(AA394="","",AA394*RarityBackground!$D$2)</f>
        <v/>
      </c>
      <c r="AX394" s="5" t="str">
        <f t="shared" si="2"/>
        <v/>
      </c>
      <c r="AY394" s="5" t="str">
        <f>IF(AC394="","",VLOOKUP(AC394,RarityBackground!$A$7:$B$17,2,0))</f>
        <v/>
      </c>
      <c r="AZ394" s="5" t="str">
        <f>IF(AD394="","",IF(AD394="Y",AY394*RarityBackground!$F$5,IF(AD394="N",AY394*(IF(RarityBackground!$F$3+(AE394-1)&gt;10,10,RarityBackground!$F$3+(AE394-1)))))-AY394)</f>
        <v/>
      </c>
      <c r="BA394" s="5" t="str">
        <f>IF(AF394="","",VLOOKUP(AF394,RarityBackground!$A$7:$B$17,2,0))</f>
        <v/>
      </c>
      <c r="BB394" s="5" t="str">
        <f>IF(AG394="","",IF(AG394="Y",BA394*RarityBackground!$F$5,IF(AG394="N",BA394*(IF(RarityBackground!$F$3+(AH394-1)&gt;10,10,RarityBackground!$F$3+(AH394-1)))))-BA394)</f>
        <v/>
      </c>
    </row>
    <row r="395" ht="15.75" customHeight="1">
      <c r="C395" s="6"/>
      <c r="D395" s="5" t="str">
        <f>IF(A395="","",ROUNDUP(SUM(AI395:BB395)*VLOOKUP(B395,RarityBackground!$A$1:$B$6,2,)*IF(C395="Yes",1,1.1),0))</f>
        <v/>
      </c>
      <c r="F395" s="7"/>
      <c r="I395" s="7"/>
      <c r="J395" s="7"/>
      <c r="K395" s="6"/>
      <c r="L395" s="8"/>
      <c r="M395" s="7"/>
      <c r="N395" s="6"/>
      <c r="O395" s="6"/>
      <c r="P395" s="6"/>
      <c r="Q395" s="8"/>
      <c r="R395" s="7"/>
      <c r="S395" s="7"/>
      <c r="T395" s="6"/>
      <c r="U395" s="6"/>
      <c r="V395" s="6"/>
      <c r="W395" s="6"/>
      <c r="X395" s="6"/>
      <c r="Y395" s="6"/>
      <c r="Z395" s="6"/>
      <c r="AA395" s="8"/>
      <c r="AB395" s="7"/>
      <c r="AC395" s="7"/>
      <c r="AD395" s="6"/>
      <c r="AE395" s="6"/>
      <c r="AF395" s="6"/>
      <c r="AG395" s="6"/>
      <c r="AH395" s="6"/>
      <c r="AI395" s="7" t="str">
        <f>IF(F395="","",F395+IF(G395="",0,VLOOKUP(G395,RarityBackground!$E$7:$F$9,2,0)))</f>
        <v/>
      </c>
      <c r="AJ395" s="5" t="str">
        <f>IF(H395="","",F395+IF(H395=1,RarityBackground!$F$1,IF(H395=2,RarityBackground!$F$1*3,IF(H395=3,RarityBackground!$F$1*6,"Error"))))</f>
        <v/>
      </c>
      <c r="AK395" s="5" t="str">
        <f>IF(I395="","",IF(I395=1,RarityBackground!$F$2,IF(I395=2,RarityBackground!$F$2*3,IF(I395=3,RarityBackground!$F$2*6,"Error"))))</f>
        <v/>
      </c>
      <c r="AL395" s="5" t="str">
        <f>IF(J395="","",ROUNDUP(RarityBackground!$F$6*VLOOKUP(J395, RarityBackground!$A$18:$B$27,2,0),-1))</f>
        <v/>
      </c>
      <c r="AM395" s="5" t="str">
        <f>IF(K395="","",IF(K395="N","",IF(K395="Y",ROUNDUP(RarityBackground!$F$6,-1),"")))</f>
        <v/>
      </c>
      <c r="AN395" s="5" t="str">
        <f>IF(L395="","",IF(L395=1,RarityBackground!$D$1,IF(L395=2,RarityBackground!$D$1*3,IF(L395=3,RarityBackground!$D$1*6,"Error"))))</f>
        <v/>
      </c>
      <c r="AO395" s="5" t="str">
        <f>IF(M395="","",VLOOKUP(M395,RarityBackground!$A$7:$B$17,2,0))</f>
        <v/>
      </c>
      <c r="AP395" s="5" t="str">
        <f>IF(N395="","",IF(N395="Y",AO395*RarityBackground!$F$5,IF(N395="N",AO395*(IF(RarityBackground!$F$3+(O395-1)&gt;10,10,RarityBackground!$F$3+(O395-1)))))-AO395)</f>
        <v/>
      </c>
      <c r="AQ395" s="5" t="str">
        <f t="shared" si="1"/>
        <v/>
      </c>
      <c r="AR395" s="5" t="str">
        <f>IF(Q395="","",Q395*RarityBackground!$D$5)</f>
        <v/>
      </c>
      <c r="AS395" s="5" t="str">
        <f>IF(R395="","",VLOOKUP(R395&amp;"Save1Minute", RarityBackground!$C$6:$D$20,2,0))</f>
        <v/>
      </c>
      <c r="AT395" s="5" t="str">
        <f>IF(S395="","",IF(T395="Y",ROUNDUP(S395*RarityBackground!$D$4,0),IF(T395="N",ROUNDUP(S395*RarityBackground!$D$3,0))))</f>
        <v/>
      </c>
      <c r="AU395" s="5" t="str">
        <f>IF(U395="","",IF(V395="Y",((RarityBackground!$D$4*U395)*(RarityBackground!$F$3+W395)),((RarityBackground!$D$3*U395)*(RarityBackground!$F$3+W395))))</f>
        <v/>
      </c>
      <c r="AV395" s="5" t="str">
        <f>IF(X395="","",IF(Y395="Y",(RarityBackground!$D$4*X395)*IF(Z395="Y",RarityBackground!$F$9,RarityBackground!$F$10),(RarityBackground!$D$3*X395)*IF(Z395="Y",RarityBackground!$F$9,RarityBackground!$F$10)))</f>
        <v/>
      </c>
      <c r="AW395" s="5" t="str">
        <f>IF(AA395="","",AA395*RarityBackground!$D$2)</f>
        <v/>
      </c>
      <c r="AX395" s="5" t="str">
        <f t="shared" si="2"/>
        <v/>
      </c>
      <c r="AY395" s="5" t="str">
        <f>IF(AC395="","",VLOOKUP(AC395,RarityBackground!$A$7:$B$17,2,0))</f>
        <v/>
      </c>
      <c r="AZ395" s="5" t="str">
        <f>IF(AD395="","",IF(AD395="Y",AY395*RarityBackground!$F$5,IF(AD395="N",AY395*(IF(RarityBackground!$F$3+(AE395-1)&gt;10,10,RarityBackground!$F$3+(AE395-1)))))-AY395)</f>
        <v/>
      </c>
      <c r="BA395" s="5" t="str">
        <f>IF(AF395="","",VLOOKUP(AF395,RarityBackground!$A$7:$B$17,2,0))</f>
        <v/>
      </c>
      <c r="BB395" s="5" t="str">
        <f>IF(AG395="","",IF(AG395="Y",BA395*RarityBackground!$F$5,IF(AG395="N",BA395*(IF(RarityBackground!$F$3+(AH395-1)&gt;10,10,RarityBackground!$F$3+(AH395-1)))))-BA395)</f>
        <v/>
      </c>
    </row>
    <row r="396" ht="15.75" customHeight="1">
      <c r="C396" s="6"/>
      <c r="D396" s="5" t="str">
        <f>IF(A396="","",ROUNDUP(SUM(AI396:BB396)*VLOOKUP(B396,RarityBackground!$A$1:$B$6,2,)*IF(C396="Yes",1,1.1),0))</f>
        <v/>
      </c>
      <c r="F396" s="7"/>
      <c r="I396" s="7"/>
      <c r="J396" s="7"/>
      <c r="K396" s="6"/>
      <c r="L396" s="8"/>
      <c r="M396" s="7"/>
      <c r="N396" s="6"/>
      <c r="O396" s="6"/>
      <c r="P396" s="6"/>
      <c r="Q396" s="8"/>
      <c r="R396" s="7"/>
      <c r="S396" s="7"/>
      <c r="T396" s="6"/>
      <c r="U396" s="6"/>
      <c r="V396" s="6"/>
      <c r="W396" s="6"/>
      <c r="X396" s="6"/>
      <c r="Y396" s="6"/>
      <c r="Z396" s="6"/>
      <c r="AA396" s="8"/>
      <c r="AB396" s="7"/>
      <c r="AC396" s="7"/>
      <c r="AD396" s="6"/>
      <c r="AE396" s="6"/>
      <c r="AF396" s="6"/>
      <c r="AG396" s="6"/>
      <c r="AH396" s="6"/>
      <c r="AI396" s="7" t="str">
        <f>IF(F396="","",F396+IF(G396="",0,VLOOKUP(G396,RarityBackground!$E$7:$F$9,2,0)))</f>
        <v/>
      </c>
      <c r="AJ396" s="5" t="str">
        <f>IF(H396="","",F396+IF(H396=1,RarityBackground!$F$1,IF(H396=2,RarityBackground!$F$1*3,IF(H396=3,RarityBackground!$F$1*6,"Error"))))</f>
        <v/>
      </c>
      <c r="AK396" s="5" t="str">
        <f>IF(I396="","",IF(I396=1,RarityBackground!$F$2,IF(I396=2,RarityBackground!$F$2*3,IF(I396=3,RarityBackground!$F$2*6,"Error"))))</f>
        <v/>
      </c>
      <c r="AL396" s="5" t="str">
        <f>IF(J396="","",ROUNDUP(RarityBackground!$F$6*VLOOKUP(J396, RarityBackground!$A$18:$B$27,2,0),-1))</f>
        <v/>
      </c>
      <c r="AM396" s="5" t="str">
        <f>IF(K396="","",IF(K396="N","",IF(K396="Y",ROUNDUP(RarityBackground!$F$6,-1),"")))</f>
        <v/>
      </c>
      <c r="AN396" s="5" t="str">
        <f>IF(L396="","",IF(L396=1,RarityBackground!$D$1,IF(L396=2,RarityBackground!$D$1*3,IF(L396=3,RarityBackground!$D$1*6,"Error"))))</f>
        <v/>
      </c>
      <c r="AO396" s="5" t="str">
        <f>IF(M396="","",VLOOKUP(M396,RarityBackground!$A$7:$B$17,2,0))</f>
        <v/>
      </c>
      <c r="AP396" s="5" t="str">
        <f>IF(N396="","",IF(N396="Y",AO396*RarityBackground!$F$5,IF(N396="N",AO396*(IF(RarityBackground!$F$3+(O396-1)&gt;10,10,RarityBackground!$F$3+(O396-1)))))-AO396)</f>
        <v/>
      </c>
      <c r="AQ396" s="5" t="str">
        <f t="shared" si="1"/>
        <v/>
      </c>
      <c r="AR396" s="5" t="str">
        <f>IF(Q396="","",Q396*RarityBackground!$D$5)</f>
        <v/>
      </c>
      <c r="AS396" s="5" t="str">
        <f>IF(R396="","",VLOOKUP(R396&amp;"Save1Minute", RarityBackground!$C$6:$D$20,2,0))</f>
        <v/>
      </c>
      <c r="AT396" s="5" t="str">
        <f>IF(S396="","",IF(T396="Y",ROUNDUP(S396*RarityBackground!$D$4,0),IF(T396="N",ROUNDUP(S396*RarityBackground!$D$3,0))))</f>
        <v/>
      </c>
      <c r="AU396" s="5" t="str">
        <f>IF(U396="","",IF(V396="Y",((RarityBackground!$D$4*U396)*(RarityBackground!$F$3+W396)),((RarityBackground!$D$3*U396)*(RarityBackground!$F$3+W396))))</f>
        <v/>
      </c>
      <c r="AV396" s="5" t="str">
        <f>IF(X396="","",IF(Y396="Y",(RarityBackground!$D$4*X396)*IF(Z396="Y",RarityBackground!$F$9,RarityBackground!$F$10),(RarityBackground!$D$3*X396)*IF(Z396="Y",RarityBackground!$F$9,RarityBackground!$F$10)))</f>
        <v/>
      </c>
      <c r="AW396" s="5" t="str">
        <f>IF(AA396="","",AA396*RarityBackground!$D$2)</f>
        <v/>
      </c>
      <c r="AX396" s="5" t="str">
        <f t="shared" si="2"/>
        <v/>
      </c>
      <c r="AY396" s="5" t="str">
        <f>IF(AC396="","",VLOOKUP(AC396,RarityBackground!$A$7:$B$17,2,0))</f>
        <v/>
      </c>
      <c r="AZ396" s="5" t="str">
        <f>IF(AD396="","",IF(AD396="Y",AY396*RarityBackground!$F$5,IF(AD396="N",AY396*(IF(RarityBackground!$F$3+(AE396-1)&gt;10,10,RarityBackground!$F$3+(AE396-1)))))-AY396)</f>
        <v/>
      </c>
      <c r="BA396" s="5" t="str">
        <f>IF(AF396="","",VLOOKUP(AF396,RarityBackground!$A$7:$B$17,2,0))</f>
        <v/>
      </c>
      <c r="BB396" s="5" t="str">
        <f>IF(AG396="","",IF(AG396="Y",BA396*RarityBackground!$F$5,IF(AG396="N",BA396*(IF(RarityBackground!$F$3+(AH396-1)&gt;10,10,RarityBackground!$F$3+(AH396-1)))))-BA396)</f>
        <v/>
      </c>
    </row>
    <row r="397" ht="15.75" customHeight="1">
      <c r="C397" s="6"/>
      <c r="D397" s="5" t="str">
        <f>IF(A397="","",ROUNDUP(SUM(AI397:BB397)*VLOOKUP(B397,RarityBackground!$A$1:$B$6,2,)*IF(C397="Yes",1,1.1),0))</f>
        <v/>
      </c>
      <c r="F397" s="7"/>
      <c r="I397" s="7"/>
      <c r="J397" s="7"/>
      <c r="K397" s="6"/>
      <c r="L397" s="8"/>
      <c r="M397" s="7"/>
      <c r="N397" s="6"/>
      <c r="O397" s="6"/>
      <c r="P397" s="6"/>
      <c r="Q397" s="8"/>
      <c r="R397" s="7"/>
      <c r="S397" s="7"/>
      <c r="T397" s="6"/>
      <c r="U397" s="6"/>
      <c r="V397" s="6"/>
      <c r="W397" s="6"/>
      <c r="X397" s="6"/>
      <c r="Y397" s="6"/>
      <c r="Z397" s="6"/>
      <c r="AA397" s="8"/>
      <c r="AB397" s="7"/>
      <c r="AC397" s="7"/>
      <c r="AD397" s="6"/>
      <c r="AE397" s="6"/>
      <c r="AF397" s="6"/>
      <c r="AG397" s="6"/>
      <c r="AH397" s="6"/>
      <c r="AI397" s="7" t="str">
        <f>IF(F397="","",F397+IF(G397="",0,VLOOKUP(G397,RarityBackground!$E$7:$F$9,2,0)))</f>
        <v/>
      </c>
      <c r="AJ397" s="5" t="str">
        <f>IF(H397="","",F397+IF(H397=1,RarityBackground!$F$1,IF(H397=2,RarityBackground!$F$1*3,IF(H397=3,RarityBackground!$F$1*6,"Error"))))</f>
        <v/>
      </c>
      <c r="AK397" s="5" t="str">
        <f>IF(I397="","",IF(I397=1,RarityBackground!$F$2,IF(I397=2,RarityBackground!$F$2*3,IF(I397=3,RarityBackground!$F$2*6,"Error"))))</f>
        <v/>
      </c>
      <c r="AL397" s="5" t="str">
        <f>IF(J397="","",ROUNDUP(RarityBackground!$F$6*VLOOKUP(J397, RarityBackground!$A$18:$B$27,2,0),-1))</f>
        <v/>
      </c>
      <c r="AM397" s="5" t="str">
        <f>IF(K397="","",IF(K397="N","",IF(K397="Y",ROUNDUP(RarityBackground!$F$6,-1),"")))</f>
        <v/>
      </c>
      <c r="AN397" s="5" t="str">
        <f>IF(L397="","",IF(L397=1,RarityBackground!$D$1,IF(L397=2,RarityBackground!$D$1*3,IF(L397=3,RarityBackground!$D$1*6,"Error"))))</f>
        <v/>
      </c>
      <c r="AO397" s="5" t="str">
        <f>IF(M397="","",VLOOKUP(M397,RarityBackground!$A$7:$B$17,2,0))</f>
        <v/>
      </c>
      <c r="AP397" s="5" t="str">
        <f>IF(N397="","",IF(N397="Y",AO397*RarityBackground!$F$5,IF(N397="N",AO397*(IF(RarityBackground!$F$3+(O397-1)&gt;10,10,RarityBackground!$F$3+(O397-1)))))-AO397)</f>
        <v/>
      </c>
      <c r="AQ397" s="5" t="str">
        <f t="shared" si="1"/>
        <v/>
      </c>
      <c r="AR397" s="5" t="str">
        <f>IF(Q397="","",Q397*RarityBackground!$D$5)</f>
        <v/>
      </c>
      <c r="AS397" s="5" t="str">
        <f>IF(R397="","",VLOOKUP(R397&amp;"Save1Minute", RarityBackground!$C$6:$D$20,2,0))</f>
        <v/>
      </c>
      <c r="AT397" s="5" t="str">
        <f>IF(S397="","",IF(T397="Y",ROUNDUP(S397*RarityBackground!$D$4,0),IF(T397="N",ROUNDUP(S397*RarityBackground!$D$3,0))))</f>
        <v/>
      </c>
      <c r="AU397" s="5" t="str">
        <f>IF(U397="","",IF(V397="Y",((RarityBackground!$D$4*U397)*(RarityBackground!$F$3+W397)),((RarityBackground!$D$3*U397)*(RarityBackground!$F$3+W397))))</f>
        <v/>
      </c>
      <c r="AV397" s="5" t="str">
        <f>IF(X397="","",IF(Y397="Y",(RarityBackground!$D$4*X397)*IF(Z397="Y",RarityBackground!$F$9,RarityBackground!$F$10),(RarityBackground!$D$3*X397)*IF(Z397="Y",RarityBackground!$F$9,RarityBackground!$F$10)))</f>
        <v/>
      </c>
      <c r="AW397" s="5" t="str">
        <f>IF(AA397="","",AA397*RarityBackground!$D$2)</f>
        <v/>
      </c>
      <c r="AX397" s="5" t="str">
        <f t="shared" si="2"/>
        <v/>
      </c>
      <c r="AY397" s="5" t="str">
        <f>IF(AC397="","",VLOOKUP(AC397,RarityBackground!$A$7:$B$17,2,0))</f>
        <v/>
      </c>
      <c r="AZ397" s="5" t="str">
        <f>IF(AD397="","",IF(AD397="Y",AY397*RarityBackground!$F$5,IF(AD397="N",AY397*(IF(RarityBackground!$F$3+(AE397-1)&gt;10,10,RarityBackground!$F$3+(AE397-1)))))-AY397)</f>
        <v/>
      </c>
      <c r="BA397" s="5" t="str">
        <f>IF(AF397="","",VLOOKUP(AF397,RarityBackground!$A$7:$B$17,2,0))</f>
        <v/>
      </c>
      <c r="BB397" s="5" t="str">
        <f>IF(AG397="","",IF(AG397="Y",BA397*RarityBackground!$F$5,IF(AG397="N",BA397*(IF(RarityBackground!$F$3+(AH397-1)&gt;10,10,RarityBackground!$F$3+(AH397-1)))))-BA397)</f>
        <v/>
      </c>
    </row>
    <row r="398" ht="15.75" customHeight="1">
      <c r="C398" s="6"/>
      <c r="D398" s="5" t="str">
        <f>IF(A398="","",ROUNDUP(SUM(AI398:BB398)*VLOOKUP(B398,RarityBackground!$A$1:$B$6,2,)*IF(C398="Yes",1,1.1),0))</f>
        <v/>
      </c>
      <c r="F398" s="7"/>
      <c r="I398" s="7"/>
      <c r="J398" s="7"/>
      <c r="K398" s="6"/>
      <c r="L398" s="8"/>
      <c r="M398" s="7"/>
      <c r="N398" s="6"/>
      <c r="O398" s="6"/>
      <c r="P398" s="6"/>
      <c r="Q398" s="8"/>
      <c r="R398" s="7"/>
      <c r="S398" s="7"/>
      <c r="T398" s="6"/>
      <c r="U398" s="6"/>
      <c r="V398" s="6"/>
      <c r="W398" s="6"/>
      <c r="X398" s="6"/>
      <c r="Y398" s="6"/>
      <c r="Z398" s="6"/>
      <c r="AA398" s="8"/>
      <c r="AB398" s="7"/>
      <c r="AC398" s="7"/>
      <c r="AD398" s="6"/>
      <c r="AE398" s="6"/>
      <c r="AF398" s="6"/>
      <c r="AG398" s="6"/>
      <c r="AH398" s="6"/>
      <c r="AI398" s="7" t="str">
        <f>IF(F398="","",F398+IF(G398="",0,VLOOKUP(G398,RarityBackground!$E$7:$F$9,2,0)))</f>
        <v/>
      </c>
      <c r="AJ398" s="5" t="str">
        <f>IF(H398="","",F398+IF(H398=1,RarityBackground!$F$1,IF(H398=2,RarityBackground!$F$1*3,IF(H398=3,RarityBackground!$F$1*6,"Error"))))</f>
        <v/>
      </c>
      <c r="AK398" s="5" t="str">
        <f>IF(I398="","",IF(I398=1,RarityBackground!$F$2,IF(I398=2,RarityBackground!$F$2*3,IF(I398=3,RarityBackground!$F$2*6,"Error"))))</f>
        <v/>
      </c>
      <c r="AL398" s="5" t="str">
        <f>IF(J398="","",ROUNDUP(RarityBackground!$F$6*VLOOKUP(J398, RarityBackground!$A$18:$B$27,2,0),-1))</f>
        <v/>
      </c>
      <c r="AM398" s="5" t="str">
        <f>IF(K398="","",IF(K398="N","",IF(K398="Y",ROUNDUP(RarityBackground!$F$6,-1),"")))</f>
        <v/>
      </c>
      <c r="AN398" s="5" t="str">
        <f>IF(L398="","",IF(L398=1,RarityBackground!$D$1,IF(L398=2,RarityBackground!$D$1*3,IF(L398=3,RarityBackground!$D$1*6,"Error"))))</f>
        <v/>
      </c>
      <c r="AO398" s="5" t="str">
        <f>IF(M398="","",VLOOKUP(M398,RarityBackground!$A$7:$B$17,2,0))</f>
        <v/>
      </c>
      <c r="AP398" s="5" t="str">
        <f>IF(N398="","",IF(N398="Y",AO398*RarityBackground!$F$5,IF(N398="N",AO398*(IF(RarityBackground!$F$3+(O398-1)&gt;10,10,RarityBackground!$F$3+(O398-1)))))-AO398)</f>
        <v/>
      </c>
      <c r="AQ398" s="5" t="str">
        <f t="shared" si="1"/>
        <v/>
      </c>
      <c r="AR398" s="5" t="str">
        <f>IF(Q398="","",Q398*RarityBackground!$D$5)</f>
        <v/>
      </c>
      <c r="AS398" s="5" t="str">
        <f>IF(R398="","",VLOOKUP(R398&amp;"Save1Minute", RarityBackground!$C$6:$D$20,2,0))</f>
        <v/>
      </c>
      <c r="AT398" s="5" t="str">
        <f>IF(S398="","",IF(T398="Y",ROUNDUP(S398*RarityBackground!$D$4,0),IF(T398="N",ROUNDUP(S398*RarityBackground!$D$3,0))))</f>
        <v/>
      </c>
      <c r="AU398" s="5" t="str">
        <f>IF(U398="","",IF(V398="Y",((RarityBackground!$D$4*U398)*(RarityBackground!$F$3+W398)),((RarityBackground!$D$3*U398)*(RarityBackground!$F$3+W398))))</f>
        <v/>
      </c>
      <c r="AV398" s="5" t="str">
        <f>IF(X398="","",IF(Y398="Y",(RarityBackground!$D$4*X398)*IF(Z398="Y",RarityBackground!$F$9,RarityBackground!$F$10),(RarityBackground!$D$3*X398)*IF(Z398="Y",RarityBackground!$F$9,RarityBackground!$F$10)))</f>
        <v/>
      </c>
      <c r="AW398" s="5" t="str">
        <f>IF(AA398="","",AA398*RarityBackground!$D$2)</f>
        <v/>
      </c>
      <c r="AX398" s="5" t="str">
        <f t="shared" si="2"/>
        <v/>
      </c>
      <c r="AY398" s="5" t="str">
        <f>IF(AC398="","",VLOOKUP(AC398,RarityBackground!$A$7:$B$17,2,0))</f>
        <v/>
      </c>
      <c r="AZ398" s="5" t="str">
        <f>IF(AD398="","",IF(AD398="Y",AY398*RarityBackground!$F$5,IF(AD398="N",AY398*(IF(RarityBackground!$F$3+(AE398-1)&gt;10,10,RarityBackground!$F$3+(AE398-1)))))-AY398)</f>
        <v/>
      </c>
      <c r="BA398" s="5" t="str">
        <f>IF(AF398="","",VLOOKUP(AF398,RarityBackground!$A$7:$B$17,2,0))</f>
        <v/>
      </c>
      <c r="BB398" s="5" t="str">
        <f>IF(AG398="","",IF(AG398="Y",BA398*RarityBackground!$F$5,IF(AG398="N",BA398*(IF(RarityBackground!$F$3+(AH398-1)&gt;10,10,RarityBackground!$F$3+(AH398-1)))))-BA398)</f>
        <v/>
      </c>
    </row>
    <row r="399" ht="15.75" customHeight="1">
      <c r="C399" s="6"/>
      <c r="D399" s="5" t="str">
        <f>IF(A399="","",ROUNDUP(SUM(AI399:BB399)*VLOOKUP(B399,RarityBackground!$A$1:$B$6,2,)*IF(C399="Yes",1,1.1),0))</f>
        <v/>
      </c>
      <c r="F399" s="7"/>
      <c r="I399" s="7"/>
      <c r="J399" s="7"/>
      <c r="K399" s="6"/>
      <c r="L399" s="8"/>
      <c r="M399" s="7"/>
      <c r="N399" s="6"/>
      <c r="O399" s="6"/>
      <c r="P399" s="6"/>
      <c r="Q399" s="8"/>
      <c r="R399" s="7"/>
      <c r="S399" s="7"/>
      <c r="T399" s="6"/>
      <c r="U399" s="6"/>
      <c r="V399" s="6"/>
      <c r="W399" s="6"/>
      <c r="X399" s="6"/>
      <c r="Y399" s="6"/>
      <c r="Z399" s="6"/>
      <c r="AA399" s="8"/>
      <c r="AB399" s="7"/>
      <c r="AC399" s="7"/>
      <c r="AD399" s="6"/>
      <c r="AE399" s="6"/>
      <c r="AF399" s="6"/>
      <c r="AG399" s="6"/>
      <c r="AH399" s="6"/>
      <c r="AI399" s="7" t="str">
        <f>IF(F399="","",F399+IF(G399="",0,VLOOKUP(G399,RarityBackground!$E$7:$F$9,2,0)))</f>
        <v/>
      </c>
      <c r="AJ399" s="5" t="str">
        <f>IF(H399="","",F399+IF(H399=1,RarityBackground!$F$1,IF(H399=2,RarityBackground!$F$1*3,IF(H399=3,RarityBackground!$F$1*6,"Error"))))</f>
        <v/>
      </c>
      <c r="AK399" s="5" t="str">
        <f>IF(I399="","",IF(I399=1,RarityBackground!$F$2,IF(I399=2,RarityBackground!$F$2*3,IF(I399=3,RarityBackground!$F$2*6,"Error"))))</f>
        <v/>
      </c>
      <c r="AL399" s="5" t="str">
        <f>IF(J399="","",ROUNDUP(RarityBackground!$F$6*VLOOKUP(J399, RarityBackground!$A$18:$B$27,2,0),-1))</f>
        <v/>
      </c>
      <c r="AM399" s="5" t="str">
        <f>IF(K399="","",IF(K399="N","",IF(K399="Y",ROUNDUP(RarityBackground!$F$6,-1),"")))</f>
        <v/>
      </c>
      <c r="AN399" s="5" t="str">
        <f>IF(L399="","",IF(L399=1,RarityBackground!$D$1,IF(L399=2,RarityBackground!$D$1*3,IF(L399=3,RarityBackground!$D$1*6,"Error"))))</f>
        <v/>
      </c>
      <c r="AO399" s="5" t="str">
        <f>IF(M399="","",VLOOKUP(M399,RarityBackground!$A$7:$B$17,2,0))</f>
        <v/>
      </c>
      <c r="AP399" s="5" t="str">
        <f>IF(N399="","",IF(N399="Y",AO399*RarityBackground!$F$5,IF(N399="N",AO399*(IF(RarityBackground!$F$3+(O399-1)&gt;10,10,RarityBackground!$F$3+(O399-1)))))-AO399)</f>
        <v/>
      </c>
      <c r="AQ399" s="5" t="str">
        <f t="shared" si="1"/>
        <v/>
      </c>
      <c r="AR399" s="5" t="str">
        <f>IF(Q399="","",Q399*RarityBackground!$D$5)</f>
        <v/>
      </c>
      <c r="AS399" s="5" t="str">
        <f>IF(R399="","",VLOOKUP(R399&amp;"Save1Minute", RarityBackground!$C$6:$D$20,2,0))</f>
        <v/>
      </c>
      <c r="AT399" s="5" t="str">
        <f>IF(S399="","",IF(T399="Y",ROUNDUP(S399*RarityBackground!$D$4,0),IF(T399="N",ROUNDUP(S399*RarityBackground!$D$3,0))))</f>
        <v/>
      </c>
      <c r="AU399" s="5" t="str">
        <f>IF(U399="","",IF(V399="Y",((RarityBackground!$D$4*U399)*(RarityBackground!$F$3+W399)),((RarityBackground!$D$3*U399)*(RarityBackground!$F$3+W399))))</f>
        <v/>
      </c>
      <c r="AV399" s="5" t="str">
        <f>IF(X399="","",IF(Y399="Y",(RarityBackground!$D$4*X399)*IF(Z399="Y",RarityBackground!$F$9,RarityBackground!$F$10),(RarityBackground!$D$3*X399)*IF(Z399="Y",RarityBackground!$F$9,RarityBackground!$F$10)))</f>
        <v/>
      </c>
      <c r="AW399" s="5" t="str">
        <f>IF(AA399="","",AA399*RarityBackground!$D$2)</f>
        <v/>
      </c>
      <c r="AX399" s="5" t="str">
        <f t="shared" si="2"/>
        <v/>
      </c>
      <c r="AY399" s="5" t="str">
        <f>IF(AC399="","",VLOOKUP(AC399,RarityBackground!$A$7:$B$17,2,0))</f>
        <v/>
      </c>
      <c r="AZ399" s="5" t="str">
        <f>IF(AD399="","",IF(AD399="Y",AY399*RarityBackground!$F$5,IF(AD399="N",AY399*(IF(RarityBackground!$F$3+(AE399-1)&gt;10,10,RarityBackground!$F$3+(AE399-1)))))-AY399)</f>
        <v/>
      </c>
      <c r="BA399" s="5" t="str">
        <f>IF(AF399="","",VLOOKUP(AF399,RarityBackground!$A$7:$B$17,2,0))</f>
        <v/>
      </c>
      <c r="BB399" s="5" t="str">
        <f>IF(AG399="","",IF(AG399="Y",BA399*RarityBackground!$F$5,IF(AG399="N",BA399*(IF(RarityBackground!$F$3+(AH399-1)&gt;10,10,RarityBackground!$F$3+(AH399-1)))))-BA399)</f>
        <v/>
      </c>
    </row>
    <row r="400" ht="15.75" customHeight="1">
      <c r="C400" s="6"/>
      <c r="D400" s="5" t="str">
        <f>IF(A400="","",ROUNDUP(SUM(AI400:BB400)*VLOOKUP(B400,RarityBackground!$A$1:$B$6,2,)*IF(C400="Yes",1,1.1),0))</f>
        <v/>
      </c>
      <c r="F400" s="7"/>
      <c r="I400" s="7"/>
      <c r="J400" s="7"/>
      <c r="K400" s="6"/>
      <c r="L400" s="8"/>
      <c r="M400" s="7"/>
      <c r="N400" s="6"/>
      <c r="O400" s="6"/>
      <c r="P400" s="6"/>
      <c r="Q400" s="8"/>
      <c r="R400" s="7"/>
      <c r="S400" s="7"/>
      <c r="T400" s="6"/>
      <c r="U400" s="6"/>
      <c r="V400" s="6"/>
      <c r="W400" s="6"/>
      <c r="X400" s="6"/>
      <c r="Y400" s="6"/>
      <c r="Z400" s="6"/>
      <c r="AA400" s="8"/>
      <c r="AB400" s="7"/>
      <c r="AC400" s="7"/>
      <c r="AD400" s="6"/>
      <c r="AE400" s="6"/>
      <c r="AF400" s="6"/>
      <c r="AG400" s="6"/>
      <c r="AH400" s="6"/>
      <c r="AI400" s="7" t="str">
        <f>IF(F400="","",F400+IF(G400="",0,VLOOKUP(G400,RarityBackground!$E$7:$F$9,2,0)))</f>
        <v/>
      </c>
      <c r="AJ400" s="5" t="str">
        <f>IF(H400="","",F400+IF(H400=1,RarityBackground!$F$1,IF(H400=2,RarityBackground!$F$1*3,IF(H400=3,RarityBackground!$F$1*6,"Error"))))</f>
        <v/>
      </c>
      <c r="AK400" s="5" t="str">
        <f>IF(I400="","",IF(I400=1,RarityBackground!$F$2,IF(I400=2,RarityBackground!$F$2*3,IF(I400=3,RarityBackground!$F$2*6,"Error"))))</f>
        <v/>
      </c>
      <c r="AL400" s="5" t="str">
        <f>IF(J400="","",ROUNDUP(RarityBackground!$F$6*VLOOKUP(J400, RarityBackground!$A$18:$B$27,2,0),-1))</f>
        <v/>
      </c>
      <c r="AM400" s="5" t="str">
        <f>IF(K400="","",IF(K400="N","",IF(K400="Y",ROUNDUP(RarityBackground!$F$6,-1),"")))</f>
        <v/>
      </c>
      <c r="AN400" s="5" t="str">
        <f>IF(L400="","",IF(L400=1,RarityBackground!$D$1,IF(L400=2,RarityBackground!$D$1*3,IF(L400=3,RarityBackground!$D$1*6,"Error"))))</f>
        <v/>
      </c>
      <c r="AO400" s="5" t="str">
        <f>IF(M400="","",VLOOKUP(M400,RarityBackground!$A$7:$B$17,2,0))</f>
        <v/>
      </c>
      <c r="AP400" s="5" t="str">
        <f>IF(N400="","",IF(N400="Y",AO400*RarityBackground!$F$5,IF(N400="N",AO400*(IF(RarityBackground!$F$3+(O400-1)&gt;10,10,RarityBackground!$F$3+(O400-1)))))-AO400)</f>
        <v/>
      </c>
      <c r="AQ400" s="5" t="str">
        <f t="shared" si="1"/>
        <v/>
      </c>
      <c r="AR400" s="5" t="str">
        <f>IF(Q400="","",Q400*RarityBackground!$D$5)</f>
        <v/>
      </c>
      <c r="AS400" s="5" t="str">
        <f>IF(R400="","",VLOOKUP(R400&amp;"Save1Minute", RarityBackground!$C$6:$D$20,2,0))</f>
        <v/>
      </c>
      <c r="AT400" s="5" t="str">
        <f>IF(S400="","",IF(T400="Y",ROUNDUP(S400*RarityBackground!$D$4,0),IF(T400="N",ROUNDUP(S400*RarityBackground!$D$3,0))))</f>
        <v/>
      </c>
      <c r="AU400" s="5" t="str">
        <f>IF(U400="","",IF(V400="Y",((RarityBackground!$D$4*U400)*(RarityBackground!$F$3+W400)),((RarityBackground!$D$3*U400)*(RarityBackground!$F$3+W400))))</f>
        <v/>
      </c>
      <c r="AV400" s="5" t="str">
        <f>IF(X400="","",IF(Y400="Y",(RarityBackground!$D$4*X400)*IF(Z400="Y",RarityBackground!$F$9,RarityBackground!$F$10),(RarityBackground!$D$3*X400)*IF(Z400="Y",RarityBackground!$F$9,RarityBackground!$F$10)))</f>
        <v/>
      </c>
      <c r="AW400" s="5" t="str">
        <f>IF(AA400="","",AA400*RarityBackground!$D$2)</f>
        <v/>
      </c>
      <c r="AX400" s="5" t="str">
        <f t="shared" si="2"/>
        <v/>
      </c>
      <c r="AY400" s="5" t="str">
        <f>IF(AC400="","",VLOOKUP(AC400,RarityBackground!$A$7:$B$17,2,0))</f>
        <v/>
      </c>
      <c r="AZ400" s="5" t="str">
        <f>IF(AD400="","",IF(AD400="Y",AY400*RarityBackground!$F$5,IF(AD400="N",AY400*(IF(RarityBackground!$F$3+(AE400-1)&gt;10,10,RarityBackground!$F$3+(AE400-1)))))-AY400)</f>
        <v/>
      </c>
      <c r="BA400" s="5" t="str">
        <f>IF(AF400="","",VLOOKUP(AF400,RarityBackground!$A$7:$B$17,2,0))</f>
        <v/>
      </c>
      <c r="BB400" s="5" t="str">
        <f>IF(AG400="","",IF(AG400="Y",BA400*RarityBackground!$F$5,IF(AG400="N",BA400*(IF(RarityBackground!$F$3+(AH400-1)&gt;10,10,RarityBackground!$F$3+(AH400-1)))))-BA400)</f>
        <v/>
      </c>
    </row>
    <row r="401" ht="15.75" customHeight="1">
      <c r="C401" s="6"/>
      <c r="F401" s="7"/>
      <c r="I401" s="7"/>
      <c r="J401" s="7"/>
      <c r="K401" s="6"/>
      <c r="L401" s="8"/>
      <c r="M401" s="7"/>
      <c r="N401" s="6"/>
      <c r="O401" s="6"/>
      <c r="P401" s="6"/>
      <c r="Q401" s="8"/>
      <c r="R401" s="7"/>
      <c r="S401" s="7"/>
      <c r="T401" s="6"/>
      <c r="U401" s="6"/>
      <c r="V401" s="6"/>
      <c r="W401" s="6"/>
      <c r="X401" s="6"/>
      <c r="Y401" s="6"/>
      <c r="Z401" s="6"/>
      <c r="AA401" s="8"/>
      <c r="AB401" s="7"/>
      <c r="AC401" s="7"/>
      <c r="AD401" s="6"/>
      <c r="AE401" s="6"/>
      <c r="AF401" s="6"/>
      <c r="AG401" s="6"/>
      <c r="AH401" s="6"/>
      <c r="AI401" s="7"/>
      <c r="AN401" s="5" t="str">
        <f>IF(L401="","",IF(L401=1,RarityBackground!$D$1,IF(L401=2,RarityBackground!$D$1*3,IF(L401=3,RarityBackground!$D$1*6,"Error"))))</f>
        <v/>
      </c>
    </row>
    <row r="402" ht="15.75" customHeight="1">
      <c r="C402" s="6"/>
      <c r="F402" s="7"/>
      <c r="I402" s="7"/>
      <c r="J402" s="7"/>
      <c r="K402" s="6"/>
      <c r="L402" s="8"/>
      <c r="M402" s="7"/>
      <c r="N402" s="6"/>
      <c r="O402" s="6"/>
      <c r="P402" s="6"/>
      <c r="Q402" s="8"/>
      <c r="R402" s="7"/>
      <c r="S402" s="7"/>
      <c r="T402" s="6"/>
      <c r="U402" s="6"/>
      <c r="V402" s="6"/>
      <c r="W402" s="6"/>
      <c r="X402" s="6"/>
      <c r="Y402" s="6"/>
      <c r="Z402" s="6"/>
      <c r="AA402" s="8"/>
      <c r="AB402" s="7"/>
      <c r="AC402" s="7"/>
      <c r="AD402" s="6"/>
      <c r="AE402" s="6"/>
      <c r="AF402" s="6"/>
      <c r="AG402" s="6"/>
      <c r="AH402" s="6"/>
      <c r="AI402" s="7"/>
      <c r="AN402" s="5" t="str">
        <f>IF(L402="","",IF(L402=1,RarityBackground!$D$1,IF(L402=2,RarityBackground!$D$1*3,IF(L402=3,RarityBackground!$D$1*6,"Error"))))</f>
        <v/>
      </c>
    </row>
    <row r="403" ht="15.75" customHeight="1">
      <c r="C403" s="6"/>
      <c r="F403" s="7"/>
      <c r="I403" s="7"/>
      <c r="J403" s="7"/>
      <c r="K403" s="6"/>
      <c r="L403" s="8"/>
      <c r="M403" s="7"/>
      <c r="N403" s="6"/>
      <c r="O403" s="6"/>
      <c r="P403" s="6"/>
      <c r="Q403" s="8"/>
      <c r="R403" s="7"/>
      <c r="S403" s="7"/>
      <c r="T403" s="6"/>
      <c r="U403" s="6"/>
      <c r="V403" s="6"/>
      <c r="W403" s="6"/>
      <c r="X403" s="6"/>
      <c r="Y403" s="6"/>
      <c r="Z403" s="6"/>
      <c r="AA403" s="8"/>
      <c r="AB403" s="7"/>
      <c r="AC403" s="7"/>
      <c r="AD403" s="6"/>
      <c r="AE403" s="6"/>
      <c r="AF403" s="6"/>
      <c r="AG403" s="6"/>
      <c r="AH403" s="6"/>
      <c r="AI403" s="7"/>
      <c r="AN403" s="5" t="str">
        <f>IF(L403="","",IF(L403=1,RarityBackground!$D$1,IF(L403=2,RarityBackground!$D$1*3,IF(L403=3,RarityBackground!$D$1*6,"Error"))))</f>
        <v/>
      </c>
    </row>
    <row r="404" ht="15.75" customHeight="1">
      <c r="C404" s="6"/>
      <c r="F404" s="7"/>
      <c r="I404" s="7"/>
      <c r="J404" s="7"/>
      <c r="K404" s="6"/>
      <c r="L404" s="8"/>
      <c r="M404" s="7"/>
      <c r="N404" s="6"/>
      <c r="O404" s="6"/>
      <c r="P404" s="6"/>
      <c r="Q404" s="8"/>
      <c r="R404" s="7"/>
      <c r="S404" s="7"/>
      <c r="T404" s="6"/>
      <c r="U404" s="6"/>
      <c r="V404" s="6"/>
      <c r="W404" s="6"/>
      <c r="X404" s="6"/>
      <c r="Y404" s="6"/>
      <c r="Z404" s="6"/>
      <c r="AA404" s="8"/>
      <c r="AB404" s="7"/>
      <c r="AC404" s="7"/>
      <c r="AD404" s="6"/>
      <c r="AE404" s="6"/>
      <c r="AF404" s="6"/>
      <c r="AG404" s="6"/>
      <c r="AH404" s="6"/>
      <c r="AI404" s="7"/>
      <c r="AN404" s="5" t="str">
        <f>IF(L404="","",IF(L404=1,RarityBackground!$D$1,IF(L404=2,RarityBackground!$D$1*3,IF(L404=3,RarityBackground!$D$1*6,"Error"))))</f>
        <v/>
      </c>
    </row>
    <row r="405" ht="15.75" customHeight="1">
      <c r="C405" s="6"/>
      <c r="F405" s="7"/>
      <c r="I405" s="7"/>
      <c r="J405" s="7"/>
      <c r="K405" s="6"/>
      <c r="L405" s="8"/>
      <c r="M405" s="7"/>
      <c r="N405" s="6"/>
      <c r="O405" s="6"/>
      <c r="P405" s="6"/>
      <c r="Q405" s="8"/>
      <c r="R405" s="7"/>
      <c r="S405" s="7"/>
      <c r="T405" s="6"/>
      <c r="U405" s="6"/>
      <c r="V405" s="6"/>
      <c r="W405" s="6"/>
      <c r="X405" s="6"/>
      <c r="Y405" s="6"/>
      <c r="Z405" s="6"/>
      <c r="AA405" s="8"/>
      <c r="AB405" s="7"/>
      <c r="AC405" s="7"/>
      <c r="AD405" s="6"/>
      <c r="AE405" s="6"/>
      <c r="AF405" s="6"/>
      <c r="AG405" s="6"/>
      <c r="AH405" s="6"/>
      <c r="AI405" s="7"/>
      <c r="AN405" s="5" t="str">
        <f>IF(L405="","",IF(L405=1,RarityBackground!$D$1,IF(L405=2,RarityBackground!$D$1*3,IF(L405=3,RarityBackground!$D$1*6,"Error"))))</f>
        <v/>
      </c>
    </row>
    <row r="406" ht="15.75" customHeight="1">
      <c r="C406" s="6"/>
      <c r="F406" s="7"/>
      <c r="I406" s="7"/>
      <c r="J406" s="7"/>
      <c r="K406" s="6"/>
      <c r="L406" s="8"/>
      <c r="M406" s="7"/>
      <c r="N406" s="6"/>
      <c r="O406" s="6"/>
      <c r="P406" s="6"/>
      <c r="Q406" s="8"/>
      <c r="R406" s="7"/>
      <c r="S406" s="7"/>
      <c r="T406" s="6"/>
      <c r="U406" s="6"/>
      <c r="V406" s="6"/>
      <c r="W406" s="6"/>
      <c r="X406" s="6"/>
      <c r="Y406" s="6"/>
      <c r="Z406" s="6"/>
      <c r="AA406" s="8"/>
      <c r="AB406" s="7"/>
      <c r="AC406" s="7"/>
      <c r="AD406" s="6"/>
      <c r="AE406" s="6"/>
      <c r="AF406" s="6"/>
      <c r="AG406" s="6"/>
      <c r="AH406" s="6"/>
      <c r="AI406" s="7"/>
      <c r="AN406" s="5" t="str">
        <f>IF(L406="","",IF(L406=1,RarityBackground!$D$1,IF(L406=2,RarityBackground!$D$1*3,IF(L406=3,RarityBackground!$D$1*6,"Error"))))</f>
        <v/>
      </c>
    </row>
    <row r="407" ht="15.75" customHeight="1">
      <c r="C407" s="6"/>
      <c r="F407" s="7"/>
      <c r="I407" s="7"/>
      <c r="J407" s="7"/>
      <c r="K407" s="6"/>
      <c r="L407" s="8"/>
      <c r="M407" s="7"/>
      <c r="N407" s="6"/>
      <c r="O407" s="6"/>
      <c r="P407" s="6"/>
      <c r="Q407" s="8"/>
      <c r="R407" s="7"/>
      <c r="S407" s="7"/>
      <c r="T407" s="6"/>
      <c r="U407" s="6"/>
      <c r="V407" s="6"/>
      <c r="W407" s="6"/>
      <c r="X407" s="6"/>
      <c r="Y407" s="6"/>
      <c r="Z407" s="6"/>
      <c r="AA407" s="8"/>
      <c r="AB407" s="7"/>
      <c r="AC407" s="7"/>
      <c r="AD407" s="6"/>
      <c r="AE407" s="6"/>
      <c r="AF407" s="6"/>
      <c r="AG407" s="6"/>
      <c r="AH407" s="6"/>
      <c r="AI407" s="7"/>
      <c r="AN407" s="5" t="str">
        <f>IF(L407="","",IF(L407=1,RarityBackground!$D$1,IF(L407=2,RarityBackground!$D$1*3,IF(L407=3,RarityBackground!$D$1*6,"Error"))))</f>
        <v/>
      </c>
    </row>
    <row r="408" ht="15.75" customHeight="1">
      <c r="C408" s="6"/>
      <c r="F408" s="7"/>
      <c r="I408" s="7"/>
      <c r="J408" s="7"/>
      <c r="K408" s="6"/>
      <c r="L408" s="8"/>
      <c r="M408" s="7"/>
      <c r="N408" s="6"/>
      <c r="O408" s="6"/>
      <c r="P408" s="6"/>
      <c r="Q408" s="8"/>
      <c r="R408" s="7"/>
      <c r="S408" s="7"/>
      <c r="T408" s="6"/>
      <c r="U408" s="6"/>
      <c r="V408" s="6"/>
      <c r="W408" s="6"/>
      <c r="X408" s="6"/>
      <c r="Y408" s="6"/>
      <c r="Z408" s="6"/>
      <c r="AA408" s="8"/>
      <c r="AB408" s="7"/>
      <c r="AC408" s="7"/>
      <c r="AD408" s="6"/>
      <c r="AE408" s="6"/>
      <c r="AF408" s="6"/>
      <c r="AG408" s="6"/>
      <c r="AH408" s="6"/>
      <c r="AI408" s="7"/>
      <c r="AN408" s="5" t="str">
        <f>IF(L408="","",IF(L408=1,RarityBackground!$D$1,IF(L408=2,RarityBackground!$D$1*3,IF(L408=3,RarityBackground!$D$1*6,"Error"))))</f>
        <v/>
      </c>
    </row>
    <row r="409" ht="15.75" customHeight="1">
      <c r="C409" s="6"/>
      <c r="F409" s="7"/>
      <c r="I409" s="7"/>
      <c r="J409" s="7"/>
      <c r="K409" s="6"/>
      <c r="L409" s="8"/>
      <c r="M409" s="7"/>
      <c r="N409" s="6"/>
      <c r="O409" s="6"/>
      <c r="P409" s="6"/>
      <c r="Q409" s="8"/>
      <c r="R409" s="7"/>
      <c r="S409" s="7"/>
      <c r="T409" s="6"/>
      <c r="U409" s="6"/>
      <c r="V409" s="6"/>
      <c r="W409" s="6"/>
      <c r="X409" s="6"/>
      <c r="Y409" s="6"/>
      <c r="Z409" s="6"/>
      <c r="AA409" s="8"/>
      <c r="AB409" s="7"/>
      <c r="AC409" s="7"/>
      <c r="AD409" s="6"/>
      <c r="AE409" s="6"/>
      <c r="AF409" s="6"/>
      <c r="AG409" s="6"/>
      <c r="AH409" s="6"/>
      <c r="AI409" s="7"/>
      <c r="AN409" s="5" t="str">
        <f>IF(L409="","",IF(L409=1,RarityBackground!$D$1,IF(L409=2,RarityBackground!$D$1*3,IF(L409=3,RarityBackground!$D$1*6,"Error"))))</f>
        <v/>
      </c>
    </row>
    <row r="410" ht="15.75" customHeight="1">
      <c r="C410" s="6"/>
      <c r="F410" s="7"/>
      <c r="I410" s="7"/>
      <c r="J410" s="7"/>
      <c r="K410" s="6"/>
      <c r="L410" s="8"/>
      <c r="M410" s="7"/>
      <c r="N410" s="6"/>
      <c r="O410" s="6"/>
      <c r="P410" s="6"/>
      <c r="Q410" s="8"/>
      <c r="R410" s="7"/>
      <c r="S410" s="7"/>
      <c r="T410" s="6"/>
      <c r="U410" s="6"/>
      <c r="V410" s="6"/>
      <c r="W410" s="6"/>
      <c r="X410" s="6"/>
      <c r="Y410" s="6"/>
      <c r="Z410" s="6"/>
      <c r="AA410" s="8"/>
      <c r="AB410" s="7"/>
      <c r="AC410" s="7"/>
      <c r="AD410" s="6"/>
      <c r="AE410" s="6"/>
      <c r="AF410" s="6"/>
      <c r="AG410" s="6"/>
      <c r="AH410" s="6"/>
      <c r="AI410" s="7"/>
      <c r="AN410" s="5" t="str">
        <f>IF(L410="","",IF(L410=1,RarityBackground!$D$1,IF(L410=2,RarityBackground!$D$1*3,IF(L410=3,RarityBackground!$D$1*6,"Error"))))</f>
        <v/>
      </c>
    </row>
    <row r="411" ht="15.75" customHeight="1">
      <c r="C411" s="6"/>
      <c r="F411" s="7"/>
      <c r="I411" s="7"/>
      <c r="J411" s="7"/>
      <c r="K411" s="6"/>
      <c r="L411" s="8"/>
      <c r="M411" s="7"/>
      <c r="N411" s="6"/>
      <c r="O411" s="6"/>
      <c r="P411" s="6"/>
      <c r="Q411" s="8"/>
      <c r="R411" s="7"/>
      <c r="S411" s="7"/>
      <c r="T411" s="6"/>
      <c r="U411" s="6"/>
      <c r="V411" s="6"/>
      <c r="W411" s="6"/>
      <c r="X411" s="6"/>
      <c r="Y411" s="6"/>
      <c r="Z411" s="6"/>
      <c r="AA411" s="8"/>
      <c r="AB411" s="7"/>
      <c r="AC411" s="7"/>
      <c r="AD411" s="6"/>
      <c r="AE411" s="6"/>
      <c r="AF411" s="6"/>
      <c r="AG411" s="6"/>
      <c r="AH411" s="6"/>
      <c r="AI411" s="7"/>
      <c r="AN411" s="5" t="str">
        <f>IF(L411="","",IF(L411=1,RarityBackground!$D$1,IF(L411=2,RarityBackground!$D$1*3,IF(L411=3,RarityBackground!$D$1*6,"Error"))))</f>
        <v/>
      </c>
    </row>
    <row r="412" ht="15.75" customHeight="1">
      <c r="C412" s="6"/>
      <c r="F412" s="7"/>
      <c r="I412" s="7"/>
      <c r="J412" s="7"/>
      <c r="K412" s="6"/>
      <c r="L412" s="8"/>
      <c r="M412" s="7"/>
      <c r="N412" s="6"/>
      <c r="O412" s="6"/>
      <c r="P412" s="6"/>
      <c r="Q412" s="8"/>
      <c r="R412" s="7"/>
      <c r="S412" s="7"/>
      <c r="T412" s="6"/>
      <c r="U412" s="6"/>
      <c r="V412" s="6"/>
      <c r="W412" s="6"/>
      <c r="X412" s="6"/>
      <c r="Y412" s="6"/>
      <c r="Z412" s="6"/>
      <c r="AA412" s="8"/>
      <c r="AB412" s="7"/>
      <c r="AC412" s="7"/>
      <c r="AD412" s="6"/>
      <c r="AE412" s="6"/>
      <c r="AF412" s="6"/>
      <c r="AG412" s="6"/>
      <c r="AH412" s="6"/>
      <c r="AI412" s="7"/>
      <c r="AN412" s="5" t="str">
        <f>IF(L412="","",IF(L412=1,RarityBackground!$D$1,IF(L412=2,RarityBackground!$D$1*3,IF(L412=3,RarityBackground!$D$1*6,"Error"))))</f>
        <v/>
      </c>
    </row>
    <row r="413" ht="15.75" customHeight="1">
      <c r="C413" s="6"/>
      <c r="F413" s="7"/>
      <c r="I413" s="7"/>
      <c r="J413" s="7"/>
      <c r="K413" s="6"/>
      <c r="L413" s="8"/>
      <c r="M413" s="7"/>
      <c r="N413" s="6"/>
      <c r="O413" s="6"/>
      <c r="P413" s="6"/>
      <c r="Q413" s="8"/>
      <c r="R413" s="7"/>
      <c r="S413" s="7"/>
      <c r="T413" s="6"/>
      <c r="U413" s="6"/>
      <c r="V413" s="6"/>
      <c r="W413" s="6"/>
      <c r="X413" s="6"/>
      <c r="Y413" s="6"/>
      <c r="Z413" s="6"/>
      <c r="AA413" s="8"/>
      <c r="AB413" s="7"/>
      <c r="AC413" s="7"/>
      <c r="AD413" s="6"/>
      <c r="AE413" s="6"/>
      <c r="AF413" s="6"/>
      <c r="AG413" s="6"/>
      <c r="AH413" s="6"/>
      <c r="AI413" s="7"/>
      <c r="AN413" s="5" t="str">
        <f>IF(L413="","",IF(L413=1,RarityBackground!$D$1,IF(L413=2,RarityBackground!$D$1*3,IF(L413=3,RarityBackground!$D$1*6,"Error"))))</f>
        <v/>
      </c>
    </row>
    <row r="414" ht="15.75" customHeight="1">
      <c r="C414" s="6"/>
      <c r="F414" s="7"/>
      <c r="I414" s="7"/>
      <c r="J414" s="7"/>
      <c r="K414" s="6"/>
      <c r="L414" s="8"/>
      <c r="M414" s="7"/>
      <c r="N414" s="6"/>
      <c r="O414" s="6"/>
      <c r="P414" s="6"/>
      <c r="Q414" s="8"/>
      <c r="R414" s="7"/>
      <c r="S414" s="7"/>
      <c r="T414" s="6"/>
      <c r="U414" s="6"/>
      <c r="V414" s="6"/>
      <c r="W414" s="6"/>
      <c r="X414" s="6"/>
      <c r="Y414" s="6"/>
      <c r="Z414" s="6"/>
      <c r="AA414" s="8"/>
      <c r="AB414" s="7"/>
      <c r="AC414" s="7"/>
      <c r="AD414" s="6"/>
      <c r="AE414" s="6"/>
      <c r="AF414" s="6"/>
      <c r="AG414" s="6"/>
      <c r="AH414" s="6"/>
      <c r="AI414" s="7"/>
      <c r="AN414" s="5" t="str">
        <f>IF(L414="","",IF(L414=1,RarityBackground!$D$1,IF(L414=2,RarityBackground!$D$1*3,IF(L414=3,RarityBackground!$D$1*6,"Error"))))</f>
        <v/>
      </c>
    </row>
    <row r="415" ht="15.75" customHeight="1">
      <c r="C415" s="6"/>
      <c r="F415" s="7"/>
      <c r="I415" s="7"/>
      <c r="J415" s="7"/>
      <c r="K415" s="6"/>
      <c r="L415" s="8"/>
      <c r="M415" s="7"/>
      <c r="N415" s="6"/>
      <c r="O415" s="6"/>
      <c r="P415" s="6"/>
      <c r="Q415" s="8"/>
      <c r="R415" s="7"/>
      <c r="S415" s="7"/>
      <c r="T415" s="6"/>
      <c r="U415" s="6"/>
      <c r="V415" s="6"/>
      <c r="W415" s="6"/>
      <c r="X415" s="6"/>
      <c r="Y415" s="6"/>
      <c r="Z415" s="6"/>
      <c r="AA415" s="8"/>
      <c r="AB415" s="7"/>
      <c r="AC415" s="7"/>
      <c r="AD415" s="6"/>
      <c r="AE415" s="6"/>
      <c r="AF415" s="6"/>
      <c r="AG415" s="6"/>
      <c r="AH415" s="6"/>
      <c r="AI415" s="7"/>
      <c r="AN415" s="5" t="str">
        <f>IF(L415="","",IF(L415=1,RarityBackground!$D$1,IF(L415=2,RarityBackground!$D$1*3,IF(L415=3,RarityBackground!$D$1*6,"Error"))))</f>
        <v/>
      </c>
    </row>
    <row r="416" ht="15.75" customHeight="1">
      <c r="C416" s="6"/>
      <c r="F416" s="7"/>
      <c r="I416" s="7"/>
      <c r="J416" s="7"/>
      <c r="K416" s="6"/>
      <c r="L416" s="8"/>
      <c r="M416" s="7"/>
      <c r="N416" s="6"/>
      <c r="O416" s="6"/>
      <c r="P416" s="6"/>
      <c r="Q416" s="8"/>
      <c r="R416" s="7"/>
      <c r="S416" s="7"/>
      <c r="T416" s="6"/>
      <c r="U416" s="6"/>
      <c r="V416" s="6"/>
      <c r="W416" s="6"/>
      <c r="X416" s="6"/>
      <c r="Y416" s="6"/>
      <c r="Z416" s="6"/>
      <c r="AA416" s="8"/>
      <c r="AB416" s="7"/>
      <c r="AC416" s="7"/>
      <c r="AD416" s="6"/>
      <c r="AE416" s="6"/>
      <c r="AF416" s="6"/>
      <c r="AG416" s="6"/>
      <c r="AH416" s="6"/>
      <c r="AI416" s="7"/>
      <c r="AN416" s="5" t="str">
        <f>IF(L416="","",IF(L416=1,RarityBackground!$D$1,IF(L416=2,RarityBackground!$D$1*3,IF(L416=3,RarityBackground!$D$1*6,"Error"))))</f>
        <v/>
      </c>
    </row>
    <row r="417" ht="15.75" customHeight="1">
      <c r="C417" s="6"/>
      <c r="F417" s="7"/>
      <c r="I417" s="7"/>
      <c r="J417" s="7"/>
      <c r="K417" s="6"/>
      <c r="L417" s="8"/>
      <c r="M417" s="7"/>
      <c r="N417" s="6"/>
      <c r="O417" s="6"/>
      <c r="P417" s="6"/>
      <c r="Q417" s="8"/>
      <c r="R417" s="7"/>
      <c r="S417" s="7"/>
      <c r="T417" s="6"/>
      <c r="U417" s="6"/>
      <c r="V417" s="6"/>
      <c r="W417" s="6"/>
      <c r="X417" s="6"/>
      <c r="Y417" s="6"/>
      <c r="Z417" s="6"/>
      <c r="AA417" s="8"/>
      <c r="AB417" s="7"/>
      <c r="AC417" s="7"/>
      <c r="AD417" s="6"/>
      <c r="AE417" s="6"/>
      <c r="AF417" s="6"/>
      <c r="AG417" s="6"/>
      <c r="AH417" s="6"/>
      <c r="AI417" s="7"/>
      <c r="AN417" s="5" t="str">
        <f>IF(L417="","",IF(L417=1,RarityBackground!$D$1,IF(L417=2,RarityBackground!$D$1*3,IF(L417=3,RarityBackground!$D$1*6,"Error"))))</f>
        <v/>
      </c>
    </row>
    <row r="418" ht="15.75" customHeight="1">
      <c r="C418" s="6"/>
      <c r="F418" s="7"/>
      <c r="I418" s="7"/>
      <c r="J418" s="7"/>
      <c r="K418" s="6"/>
      <c r="L418" s="8"/>
      <c r="M418" s="7"/>
      <c r="N418" s="6"/>
      <c r="O418" s="6"/>
      <c r="P418" s="6"/>
      <c r="Q418" s="8"/>
      <c r="R418" s="7"/>
      <c r="S418" s="7"/>
      <c r="T418" s="6"/>
      <c r="U418" s="6"/>
      <c r="V418" s="6"/>
      <c r="W418" s="6"/>
      <c r="X418" s="6"/>
      <c r="Y418" s="6"/>
      <c r="Z418" s="6"/>
      <c r="AA418" s="8"/>
      <c r="AB418" s="7"/>
      <c r="AC418" s="7"/>
      <c r="AD418" s="6"/>
      <c r="AE418" s="6"/>
      <c r="AF418" s="6"/>
      <c r="AG418" s="6"/>
      <c r="AH418" s="6"/>
      <c r="AI418" s="7"/>
      <c r="AN418" s="5" t="str">
        <f>IF(L418="","",IF(L418=1,RarityBackground!$D$1,IF(L418=2,RarityBackground!$D$1*3,IF(L418=3,RarityBackground!$D$1*6,"Error"))))</f>
        <v/>
      </c>
    </row>
    <row r="419" ht="15.75" customHeight="1">
      <c r="C419" s="6"/>
      <c r="F419" s="7"/>
      <c r="I419" s="7"/>
      <c r="J419" s="7"/>
      <c r="K419" s="6"/>
      <c r="L419" s="8"/>
      <c r="M419" s="7"/>
      <c r="N419" s="6"/>
      <c r="O419" s="6"/>
      <c r="P419" s="6"/>
      <c r="Q419" s="8"/>
      <c r="R419" s="7"/>
      <c r="S419" s="7"/>
      <c r="T419" s="6"/>
      <c r="U419" s="6"/>
      <c r="V419" s="6"/>
      <c r="W419" s="6"/>
      <c r="X419" s="6"/>
      <c r="Y419" s="6"/>
      <c r="Z419" s="6"/>
      <c r="AA419" s="8"/>
      <c r="AB419" s="7"/>
      <c r="AC419" s="7"/>
      <c r="AD419" s="6"/>
      <c r="AE419" s="6"/>
      <c r="AF419" s="6"/>
      <c r="AG419" s="6"/>
      <c r="AH419" s="6"/>
      <c r="AI419" s="7"/>
      <c r="AN419" s="5" t="str">
        <f>IF(L419="","",IF(L419=1,RarityBackground!$D$1,IF(L419=2,RarityBackground!$D$1*3,IF(L419=3,RarityBackground!$D$1*6,"Error"))))</f>
        <v/>
      </c>
    </row>
    <row r="420" ht="15.75" customHeight="1">
      <c r="C420" s="6"/>
      <c r="F420" s="7"/>
      <c r="I420" s="7"/>
      <c r="J420" s="7"/>
      <c r="K420" s="6"/>
      <c r="L420" s="8"/>
      <c r="M420" s="7"/>
      <c r="N420" s="6"/>
      <c r="O420" s="6"/>
      <c r="P420" s="6"/>
      <c r="Q420" s="8"/>
      <c r="R420" s="7"/>
      <c r="S420" s="7"/>
      <c r="T420" s="6"/>
      <c r="U420" s="6"/>
      <c r="V420" s="6"/>
      <c r="W420" s="6"/>
      <c r="X420" s="6"/>
      <c r="Y420" s="6"/>
      <c r="Z420" s="6"/>
      <c r="AA420" s="8"/>
      <c r="AB420" s="7"/>
      <c r="AC420" s="7"/>
      <c r="AD420" s="6"/>
      <c r="AE420" s="6"/>
      <c r="AF420" s="6"/>
      <c r="AG420" s="6"/>
      <c r="AH420" s="6"/>
      <c r="AI420" s="7"/>
      <c r="AN420" s="5" t="str">
        <f>IF(L420="","",IF(L420=1,RarityBackground!$D$1,IF(L420=2,RarityBackground!$D$1*3,IF(L420=3,RarityBackground!$D$1*6,"Error"))))</f>
        <v/>
      </c>
    </row>
    <row r="421" ht="15.75" customHeight="1">
      <c r="C421" s="6"/>
      <c r="F421" s="7"/>
      <c r="I421" s="7"/>
      <c r="J421" s="7"/>
      <c r="K421" s="6"/>
      <c r="L421" s="8"/>
      <c r="M421" s="7"/>
      <c r="N421" s="6"/>
      <c r="O421" s="6"/>
      <c r="P421" s="6"/>
      <c r="Q421" s="8"/>
      <c r="R421" s="7"/>
      <c r="S421" s="7"/>
      <c r="T421" s="6"/>
      <c r="U421" s="6"/>
      <c r="V421" s="6"/>
      <c r="W421" s="6"/>
      <c r="X421" s="6"/>
      <c r="Y421" s="6"/>
      <c r="Z421" s="6"/>
      <c r="AA421" s="8"/>
      <c r="AB421" s="7"/>
      <c r="AC421" s="7"/>
      <c r="AD421" s="6"/>
      <c r="AE421" s="6"/>
      <c r="AF421" s="6"/>
      <c r="AG421" s="6"/>
      <c r="AH421" s="6"/>
      <c r="AI421" s="7"/>
      <c r="AN421" s="5" t="str">
        <f>IF(L421="","",IF(L421=1,RarityBackground!$D$1,IF(L421=2,RarityBackground!$D$1*3,IF(L421=3,RarityBackground!$D$1*6,"Error"))))</f>
        <v/>
      </c>
    </row>
    <row r="422" ht="15.75" customHeight="1">
      <c r="C422" s="6"/>
      <c r="F422" s="7"/>
      <c r="I422" s="7"/>
      <c r="J422" s="7"/>
      <c r="K422" s="6"/>
      <c r="L422" s="8"/>
      <c r="M422" s="7"/>
      <c r="N422" s="6"/>
      <c r="O422" s="6"/>
      <c r="P422" s="6"/>
      <c r="Q422" s="8"/>
      <c r="R422" s="7"/>
      <c r="S422" s="7"/>
      <c r="T422" s="6"/>
      <c r="U422" s="6"/>
      <c r="V422" s="6"/>
      <c r="W422" s="6"/>
      <c r="X422" s="6"/>
      <c r="Y422" s="6"/>
      <c r="Z422" s="6"/>
      <c r="AA422" s="8"/>
      <c r="AB422" s="7"/>
      <c r="AC422" s="7"/>
      <c r="AD422" s="6"/>
      <c r="AE422" s="6"/>
      <c r="AF422" s="6"/>
      <c r="AG422" s="6"/>
      <c r="AH422" s="6"/>
      <c r="AI422" s="7"/>
      <c r="AN422" s="5" t="str">
        <f>IF(L422="","",IF(L422=1,RarityBackground!$D$1,IF(L422=2,RarityBackground!$D$1*3,IF(L422=3,RarityBackground!$D$1*6,"Error"))))</f>
        <v/>
      </c>
    </row>
    <row r="423" ht="15.75" customHeight="1">
      <c r="C423" s="6"/>
      <c r="F423" s="7"/>
      <c r="I423" s="7"/>
      <c r="J423" s="7"/>
      <c r="K423" s="6"/>
      <c r="L423" s="8"/>
      <c r="M423" s="7"/>
      <c r="N423" s="6"/>
      <c r="O423" s="6"/>
      <c r="P423" s="6"/>
      <c r="Q423" s="8"/>
      <c r="R423" s="7"/>
      <c r="S423" s="7"/>
      <c r="T423" s="6"/>
      <c r="U423" s="6"/>
      <c r="V423" s="6"/>
      <c r="W423" s="6"/>
      <c r="X423" s="6"/>
      <c r="Y423" s="6"/>
      <c r="Z423" s="6"/>
      <c r="AA423" s="8"/>
      <c r="AB423" s="7"/>
      <c r="AC423" s="7"/>
      <c r="AD423" s="6"/>
      <c r="AE423" s="6"/>
      <c r="AF423" s="6"/>
      <c r="AG423" s="6"/>
      <c r="AH423" s="6"/>
      <c r="AI423" s="7"/>
      <c r="AN423" s="5" t="str">
        <f>IF(L423="","",IF(L423=1,RarityBackground!$D$1,IF(L423=2,RarityBackground!$D$1*3,IF(L423=3,RarityBackground!$D$1*6,"Error"))))</f>
        <v/>
      </c>
    </row>
    <row r="424" ht="15.75" customHeight="1">
      <c r="C424" s="6"/>
      <c r="F424" s="7"/>
      <c r="I424" s="7"/>
      <c r="J424" s="7"/>
      <c r="K424" s="6"/>
      <c r="L424" s="8"/>
      <c r="M424" s="7"/>
      <c r="N424" s="6"/>
      <c r="O424" s="6"/>
      <c r="P424" s="6"/>
      <c r="Q424" s="8"/>
      <c r="R424" s="7"/>
      <c r="S424" s="7"/>
      <c r="T424" s="6"/>
      <c r="U424" s="6"/>
      <c r="V424" s="6"/>
      <c r="W424" s="6"/>
      <c r="X424" s="6"/>
      <c r="Y424" s="6"/>
      <c r="Z424" s="6"/>
      <c r="AA424" s="8"/>
      <c r="AB424" s="7"/>
      <c r="AC424" s="7"/>
      <c r="AD424" s="6"/>
      <c r="AE424" s="6"/>
      <c r="AF424" s="6"/>
      <c r="AG424" s="6"/>
      <c r="AH424" s="6"/>
      <c r="AI424" s="7"/>
      <c r="AN424" s="5" t="str">
        <f>IF(L424="","",IF(L424=1,RarityBackground!$D$1,IF(L424=2,RarityBackground!$D$1*3,IF(L424=3,RarityBackground!$D$1*6,"Error"))))</f>
        <v/>
      </c>
    </row>
    <row r="425" ht="15.75" customHeight="1">
      <c r="C425" s="6"/>
      <c r="F425" s="7"/>
      <c r="I425" s="7"/>
      <c r="J425" s="7"/>
      <c r="K425" s="6"/>
      <c r="L425" s="8"/>
      <c r="M425" s="7"/>
      <c r="N425" s="6"/>
      <c r="O425" s="6"/>
      <c r="P425" s="6"/>
      <c r="Q425" s="8"/>
      <c r="R425" s="7"/>
      <c r="S425" s="7"/>
      <c r="T425" s="6"/>
      <c r="U425" s="6"/>
      <c r="V425" s="6"/>
      <c r="W425" s="6"/>
      <c r="X425" s="6"/>
      <c r="Y425" s="6"/>
      <c r="Z425" s="6"/>
      <c r="AA425" s="8"/>
      <c r="AB425" s="7"/>
      <c r="AC425" s="7"/>
      <c r="AD425" s="6"/>
      <c r="AE425" s="6"/>
      <c r="AF425" s="6"/>
      <c r="AG425" s="6"/>
      <c r="AH425" s="6"/>
      <c r="AI425" s="7"/>
      <c r="AN425" s="5" t="str">
        <f>IF(L425="","",IF(L425=1,RarityBackground!$D$1,IF(L425=2,RarityBackground!$D$1*3,IF(L425=3,RarityBackground!$D$1*6,"Error"))))</f>
        <v/>
      </c>
    </row>
    <row r="426" ht="15.75" customHeight="1">
      <c r="C426" s="6"/>
      <c r="F426" s="7"/>
      <c r="I426" s="7"/>
      <c r="J426" s="7"/>
      <c r="K426" s="6"/>
      <c r="L426" s="8"/>
      <c r="M426" s="7"/>
      <c r="N426" s="6"/>
      <c r="O426" s="6"/>
      <c r="P426" s="6"/>
      <c r="Q426" s="8"/>
      <c r="R426" s="7"/>
      <c r="S426" s="7"/>
      <c r="T426" s="6"/>
      <c r="U426" s="6"/>
      <c r="V426" s="6"/>
      <c r="W426" s="6"/>
      <c r="X426" s="6"/>
      <c r="Y426" s="6"/>
      <c r="Z426" s="6"/>
      <c r="AA426" s="8"/>
      <c r="AB426" s="7"/>
      <c r="AC426" s="7"/>
      <c r="AD426" s="6"/>
      <c r="AE426" s="6"/>
      <c r="AF426" s="6"/>
      <c r="AG426" s="6"/>
      <c r="AH426" s="6"/>
      <c r="AI426" s="7"/>
      <c r="AN426" s="5" t="str">
        <f>IF(L426="","",IF(L426=1,RarityBackground!$D$1,IF(L426=2,RarityBackground!$D$1*3,IF(L426=3,RarityBackground!$D$1*6,"Error"))))</f>
        <v/>
      </c>
    </row>
    <row r="427" ht="15.75" customHeight="1">
      <c r="C427" s="6"/>
      <c r="F427" s="7"/>
      <c r="I427" s="7"/>
      <c r="J427" s="7"/>
      <c r="K427" s="6"/>
      <c r="L427" s="8"/>
      <c r="M427" s="7"/>
      <c r="N427" s="6"/>
      <c r="O427" s="6"/>
      <c r="P427" s="6"/>
      <c r="Q427" s="8"/>
      <c r="R427" s="7"/>
      <c r="S427" s="7"/>
      <c r="T427" s="6"/>
      <c r="U427" s="6"/>
      <c r="V427" s="6"/>
      <c r="W427" s="6"/>
      <c r="X427" s="6"/>
      <c r="Y427" s="6"/>
      <c r="Z427" s="6"/>
      <c r="AA427" s="8"/>
      <c r="AB427" s="7"/>
      <c r="AC427" s="7"/>
      <c r="AD427" s="6"/>
      <c r="AE427" s="6"/>
      <c r="AF427" s="6"/>
      <c r="AG427" s="6"/>
      <c r="AH427" s="6"/>
      <c r="AI427" s="7"/>
      <c r="AN427" s="5" t="str">
        <f>IF(L427="","",IF(L427=1,RarityBackground!$D$1,IF(L427=2,RarityBackground!$D$1*3,IF(L427=3,RarityBackground!$D$1*6,"Error"))))</f>
        <v/>
      </c>
    </row>
    <row r="428" ht="15.75" customHeight="1">
      <c r="C428" s="6"/>
      <c r="F428" s="7"/>
      <c r="I428" s="7"/>
      <c r="J428" s="7"/>
      <c r="K428" s="6"/>
      <c r="L428" s="8"/>
      <c r="M428" s="7"/>
      <c r="N428" s="6"/>
      <c r="O428" s="6"/>
      <c r="P428" s="6"/>
      <c r="Q428" s="8"/>
      <c r="R428" s="7"/>
      <c r="S428" s="7"/>
      <c r="T428" s="6"/>
      <c r="U428" s="6"/>
      <c r="V428" s="6"/>
      <c r="W428" s="6"/>
      <c r="X428" s="6"/>
      <c r="Y428" s="6"/>
      <c r="Z428" s="6"/>
      <c r="AA428" s="8"/>
      <c r="AB428" s="7"/>
      <c r="AC428" s="7"/>
      <c r="AD428" s="6"/>
      <c r="AE428" s="6"/>
      <c r="AF428" s="6"/>
      <c r="AG428" s="6"/>
      <c r="AH428" s="6"/>
      <c r="AI428" s="7"/>
      <c r="AN428" s="5" t="str">
        <f>IF(L428="","",IF(L428=1,RarityBackground!$D$1,IF(L428=2,RarityBackground!$D$1*3,IF(L428=3,RarityBackground!$D$1*6,"Error"))))</f>
        <v/>
      </c>
    </row>
    <row r="429" ht="15.75" customHeight="1">
      <c r="C429" s="6"/>
      <c r="F429" s="7"/>
      <c r="I429" s="7"/>
      <c r="J429" s="7"/>
      <c r="K429" s="6"/>
      <c r="L429" s="8"/>
      <c r="M429" s="7"/>
      <c r="N429" s="6"/>
      <c r="O429" s="6"/>
      <c r="P429" s="6"/>
      <c r="Q429" s="8"/>
      <c r="R429" s="7"/>
      <c r="S429" s="7"/>
      <c r="T429" s="6"/>
      <c r="U429" s="6"/>
      <c r="V429" s="6"/>
      <c r="W429" s="6"/>
      <c r="X429" s="6"/>
      <c r="Y429" s="6"/>
      <c r="Z429" s="6"/>
      <c r="AA429" s="8"/>
      <c r="AB429" s="7"/>
      <c r="AC429" s="7"/>
      <c r="AD429" s="6"/>
      <c r="AE429" s="6"/>
      <c r="AF429" s="6"/>
      <c r="AG429" s="6"/>
      <c r="AH429" s="6"/>
      <c r="AI429" s="7"/>
      <c r="AN429" s="5" t="str">
        <f>IF(L429="","",IF(L429=1,RarityBackground!$D$1,IF(L429=2,RarityBackground!$D$1*3,IF(L429=3,RarityBackground!$D$1*6,"Error"))))</f>
        <v/>
      </c>
    </row>
    <row r="430" ht="15.75" customHeight="1">
      <c r="C430" s="6"/>
      <c r="F430" s="7"/>
      <c r="I430" s="7"/>
      <c r="J430" s="7"/>
      <c r="K430" s="6"/>
      <c r="L430" s="8"/>
      <c r="M430" s="7"/>
      <c r="N430" s="6"/>
      <c r="O430" s="6"/>
      <c r="P430" s="6"/>
      <c r="Q430" s="8"/>
      <c r="R430" s="7"/>
      <c r="S430" s="7"/>
      <c r="T430" s="6"/>
      <c r="U430" s="6"/>
      <c r="V430" s="6"/>
      <c r="W430" s="6"/>
      <c r="X430" s="6"/>
      <c r="Y430" s="6"/>
      <c r="Z430" s="6"/>
      <c r="AA430" s="8"/>
      <c r="AB430" s="7"/>
      <c r="AC430" s="7"/>
      <c r="AD430" s="6"/>
      <c r="AE430" s="6"/>
      <c r="AF430" s="6"/>
      <c r="AG430" s="6"/>
      <c r="AH430" s="6"/>
      <c r="AI430" s="7"/>
      <c r="AN430" s="5" t="str">
        <f>IF(L430="","",IF(L430=1,RarityBackground!$D$1,IF(L430=2,RarityBackground!$D$1*3,IF(L430=3,RarityBackground!$D$1*6,"Error"))))</f>
        <v/>
      </c>
    </row>
    <row r="431" ht="15.75" customHeight="1">
      <c r="C431" s="6"/>
      <c r="F431" s="7"/>
      <c r="I431" s="7"/>
      <c r="J431" s="7"/>
      <c r="K431" s="6"/>
      <c r="L431" s="8"/>
      <c r="M431" s="7"/>
      <c r="N431" s="6"/>
      <c r="O431" s="6"/>
      <c r="P431" s="6"/>
      <c r="Q431" s="8"/>
      <c r="R431" s="7"/>
      <c r="S431" s="7"/>
      <c r="T431" s="6"/>
      <c r="U431" s="6"/>
      <c r="V431" s="6"/>
      <c r="W431" s="6"/>
      <c r="X431" s="6"/>
      <c r="Y431" s="6"/>
      <c r="Z431" s="6"/>
      <c r="AA431" s="8"/>
      <c r="AB431" s="7"/>
      <c r="AC431" s="7"/>
      <c r="AD431" s="6"/>
      <c r="AE431" s="6"/>
      <c r="AF431" s="6"/>
      <c r="AG431" s="6"/>
      <c r="AH431" s="6"/>
      <c r="AI431" s="7"/>
      <c r="AN431" s="5" t="str">
        <f>IF(L431="","",IF(L431=1,RarityBackground!$D$1,IF(L431=2,RarityBackground!$D$1*3,IF(L431=3,RarityBackground!$D$1*6,"Error"))))</f>
        <v/>
      </c>
    </row>
    <row r="432" ht="15.75" customHeight="1">
      <c r="C432" s="6"/>
      <c r="F432" s="7"/>
      <c r="I432" s="7"/>
      <c r="J432" s="7"/>
      <c r="K432" s="6"/>
      <c r="L432" s="8"/>
      <c r="M432" s="7"/>
      <c r="N432" s="6"/>
      <c r="O432" s="6"/>
      <c r="P432" s="6"/>
      <c r="Q432" s="8"/>
      <c r="R432" s="7"/>
      <c r="S432" s="7"/>
      <c r="T432" s="6"/>
      <c r="U432" s="6"/>
      <c r="V432" s="6"/>
      <c r="W432" s="6"/>
      <c r="X432" s="6"/>
      <c r="Y432" s="6"/>
      <c r="Z432" s="6"/>
      <c r="AA432" s="8"/>
      <c r="AB432" s="7"/>
      <c r="AC432" s="7"/>
      <c r="AD432" s="6"/>
      <c r="AE432" s="6"/>
      <c r="AF432" s="6"/>
      <c r="AG432" s="6"/>
      <c r="AH432" s="6"/>
      <c r="AI432" s="7"/>
      <c r="AN432" s="5" t="str">
        <f>IF(L432="","",IF(L432=1,RarityBackground!$D$1,IF(L432=2,RarityBackground!$D$1*3,IF(L432=3,RarityBackground!$D$1*6,"Error"))))</f>
        <v/>
      </c>
    </row>
    <row r="433" ht="15.75" customHeight="1">
      <c r="C433" s="6"/>
      <c r="F433" s="7"/>
      <c r="I433" s="7"/>
      <c r="J433" s="7"/>
      <c r="K433" s="6"/>
      <c r="L433" s="8"/>
      <c r="M433" s="7"/>
      <c r="N433" s="6"/>
      <c r="O433" s="6"/>
      <c r="P433" s="6"/>
      <c r="Q433" s="8"/>
      <c r="R433" s="7"/>
      <c r="S433" s="7"/>
      <c r="T433" s="6"/>
      <c r="U433" s="6"/>
      <c r="V433" s="6"/>
      <c r="W433" s="6"/>
      <c r="X433" s="6"/>
      <c r="Y433" s="6"/>
      <c r="Z433" s="6"/>
      <c r="AA433" s="8"/>
      <c r="AB433" s="7"/>
      <c r="AC433" s="7"/>
      <c r="AD433" s="6"/>
      <c r="AE433" s="6"/>
      <c r="AF433" s="6"/>
      <c r="AG433" s="6"/>
      <c r="AH433" s="6"/>
      <c r="AI433" s="7"/>
      <c r="AN433" s="5" t="str">
        <f>IF(L433="","",IF(L433=1,RarityBackground!$D$1,IF(L433=2,RarityBackground!$D$1*3,IF(L433=3,RarityBackground!$D$1*6,"Error"))))</f>
        <v/>
      </c>
    </row>
    <row r="434" ht="15.75" customHeight="1">
      <c r="C434" s="6"/>
      <c r="F434" s="7"/>
      <c r="I434" s="7"/>
      <c r="J434" s="7"/>
      <c r="K434" s="6"/>
      <c r="L434" s="8"/>
      <c r="M434" s="7"/>
      <c r="N434" s="6"/>
      <c r="O434" s="6"/>
      <c r="P434" s="6"/>
      <c r="Q434" s="8"/>
      <c r="R434" s="7"/>
      <c r="S434" s="7"/>
      <c r="T434" s="6"/>
      <c r="U434" s="6"/>
      <c r="V434" s="6"/>
      <c r="W434" s="6"/>
      <c r="X434" s="6"/>
      <c r="Y434" s="6"/>
      <c r="Z434" s="6"/>
      <c r="AA434" s="8"/>
      <c r="AB434" s="7"/>
      <c r="AC434" s="7"/>
      <c r="AD434" s="6"/>
      <c r="AE434" s="6"/>
      <c r="AF434" s="6"/>
      <c r="AG434" s="6"/>
      <c r="AH434" s="6"/>
      <c r="AI434" s="7"/>
      <c r="AN434" s="5" t="str">
        <f>IF(L434="","",IF(L434=1,RarityBackground!$D$1,IF(L434=2,RarityBackground!$D$1*3,IF(L434=3,RarityBackground!$D$1*6,"Error"))))</f>
        <v/>
      </c>
    </row>
    <row r="435" ht="15.75" customHeight="1">
      <c r="C435" s="6"/>
      <c r="F435" s="7"/>
      <c r="I435" s="7"/>
      <c r="J435" s="7"/>
      <c r="K435" s="6"/>
      <c r="L435" s="8"/>
      <c r="M435" s="7"/>
      <c r="N435" s="6"/>
      <c r="O435" s="6"/>
      <c r="P435" s="6"/>
      <c r="Q435" s="8"/>
      <c r="R435" s="7"/>
      <c r="S435" s="7"/>
      <c r="T435" s="6"/>
      <c r="U435" s="6"/>
      <c r="V435" s="6"/>
      <c r="W435" s="6"/>
      <c r="X435" s="6"/>
      <c r="Y435" s="6"/>
      <c r="Z435" s="6"/>
      <c r="AA435" s="8"/>
      <c r="AB435" s="7"/>
      <c r="AC435" s="7"/>
      <c r="AD435" s="6"/>
      <c r="AE435" s="6"/>
      <c r="AF435" s="6"/>
      <c r="AG435" s="6"/>
      <c r="AH435" s="6"/>
      <c r="AI435" s="7"/>
      <c r="AN435" s="5" t="str">
        <f>IF(L435="","",IF(L435=1,RarityBackground!$D$1,IF(L435=2,RarityBackground!$D$1*3,IF(L435=3,RarityBackground!$D$1*6,"Error"))))</f>
        <v/>
      </c>
    </row>
    <row r="436" ht="15.75" customHeight="1">
      <c r="C436" s="6"/>
      <c r="F436" s="7"/>
      <c r="I436" s="7"/>
      <c r="J436" s="7"/>
      <c r="K436" s="6"/>
      <c r="L436" s="8"/>
      <c r="M436" s="7"/>
      <c r="N436" s="6"/>
      <c r="O436" s="6"/>
      <c r="P436" s="6"/>
      <c r="Q436" s="8"/>
      <c r="R436" s="7"/>
      <c r="S436" s="7"/>
      <c r="T436" s="6"/>
      <c r="U436" s="6"/>
      <c r="V436" s="6"/>
      <c r="W436" s="6"/>
      <c r="X436" s="6"/>
      <c r="Y436" s="6"/>
      <c r="Z436" s="6"/>
      <c r="AA436" s="8"/>
      <c r="AB436" s="7"/>
      <c r="AC436" s="7"/>
      <c r="AD436" s="6"/>
      <c r="AE436" s="6"/>
      <c r="AF436" s="6"/>
      <c r="AG436" s="6"/>
      <c r="AH436" s="6"/>
      <c r="AI436" s="7"/>
      <c r="AN436" s="5" t="str">
        <f>IF(L436="","",IF(L436=1,RarityBackground!$D$1,IF(L436=2,RarityBackground!$D$1*3,IF(L436=3,RarityBackground!$D$1*6,"Error"))))</f>
        <v/>
      </c>
    </row>
    <row r="437" ht="15.75" customHeight="1">
      <c r="C437" s="6"/>
      <c r="F437" s="7"/>
      <c r="I437" s="7"/>
      <c r="J437" s="7"/>
      <c r="K437" s="6"/>
      <c r="L437" s="8"/>
      <c r="M437" s="7"/>
      <c r="N437" s="6"/>
      <c r="O437" s="6"/>
      <c r="P437" s="6"/>
      <c r="Q437" s="8"/>
      <c r="R437" s="7"/>
      <c r="S437" s="7"/>
      <c r="T437" s="6"/>
      <c r="U437" s="6"/>
      <c r="V437" s="6"/>
      <c r="W437" s="6"/>
      <c r="X437" s="6"/>
      <c r="Y437" s="6"/>
      <c r="Z437" s="6"/>
      <c r="AA437" s="8"/>
      <c r="AB437" s="7"/>
      <c r="AC437" s="7"/>
      <c r="AD437" s="6"/>
      <c r="AE437" s="6"/>
      <c r="AF437" s="6"/>
      <c r="AG437" s="6"/>
      <c r="AH437" s="6"/>
      <c r="AI437" s="7"/>
      <c r="AN437" s="5" t="str">
        <f>IF(L437="","",IF(L437=1,RarityBackground!$D$1,IF(L437=2,RarityBackground!$D$1*3,IF(L437=3,RarityBackground!$D$1*6,"Error"))))</f>
        <v/>
      </c>
    </row>
    <row r="438" ht="15.75" customHeight="1">
      <c r="C438" s="6"/>
      <c r="F438" s="7"/>
      <c r="I438" s="7"/>
      <c r="J438" s="7"/>
      <c r="K438" s="6"/>
      <c r="L438" s="8"/>
      <c r="M438" s="7"/>
      <c r="N438" s="6"/>
      <c r="O438" s="6"/>
      <c r="P438" s="6"/>
      <c r="Q438" s="8"/>
      <c r="R438" s="7"/>
      <c r="S438" s="7"/>
      <c r="T438" s="6"/>
      <c r="U438" s="6"/>
      <c r="V438" s="6"/>
      <c r="W438" s="6"/>
      <c r="X438" s="6"/>
      <c r="Y438" s="6"/>
      <c r="Z438" s="6"/>
      <c r="AA438" s="8"/>
      <c r="AB438" s="7"/>
      <c r="AC438" s="7"/>
      <c r="AD438" s="6"/>
      <c r="AE438" s="6"/>
      <c r="AF438" s="6"/>
      <c r="AG438" s="6"/>
      <c r="AH438" s="6"/>
      <c r="AI438" s="7"/>
      <c r="AN438" s="5" t="str">
        <f>IF(L438="","",IF(L438=1,RarityBackground!$D$1,IF(L438=2,RarityBackground!$D$1*3,IF(L438=3,RarityBackground!$D$1*6,"Error"))))</f>
        <v/>
      </c>
    </row>
    <row r="439" ht="15.75" customHeight="1">
      <c r="C439" s="6"/>
      <c r="F439" s="7"/>
      <c r="I439" s="7"/>
      <c r="J439" s="7"/>
      <c r="K439" s="6"/>
      <c r="L439" s="8"/>
      <c r="M439" s="7"/>
      <c r="N439" s="6"/>
      <c r="O439" s="6"/>
      <c r="P439" s="6"/>
      <c r="Q439" s="8"/>
      <c r="R439" s="7"/>
      <c r="S439" s="7"/>
      <c r="T439" s="6"/>
      <c r="U439" s="6"/>
      <c r="V439" s="6"/>
      <c r="W439" s="6"/>
      <c r="X439" s="6"/>
      <c r="Y439" s="6"/>
      <c r="Z439" s="6"/>
      <c r="AA439" s="8"/>
      <c r="AB439" s="7"/>
      <c r="AC439" s="7"/>
      <c r="AD439" s="6"/>
      <c r="AE439" s="6"/>
      <c r="AF439" s="6"/>
      <c r="AG439" s="6"/>
      <c r="AH439" s="6"/>
      <c r="AI439" s="7"/>
      <c r="AN439" s="5" t="str">
        <f>IF(L439="","",IF(L439=1,RarityBackground!$D$1,IF(L439=2,RarityBackground!$D$1*3,IF(L439=3,RarityBackground!$D$1*6,"Error"))))</f>
        <v/>
      </c>
    </row>
    <row r="440" ht="15.75" customHeight="1">
      <c r="C440" s="6"/>
      <c r="F440" s="7"/>
      <c r="I440" s="7"/>
      <c r="J440" s="7"/>
      <c r="K440" s="6"/>
      <c r="L440" s="8"/>
      <c r="M440" s="7"/>
      <c r="N440" s="6"/>
      <c r="O440" s="6"/>
      <c r="P440" s="6"/>
      <c r="Q440" s="8"/>
      <c r="R440" s="7"/>
      <c r="S440" s="7"/>
      <c r="T440" s="6"/>
      <c r="U440" s="6"/>
      <c r="V440" s="6"/>
      <c r="W440" s="6"/>
      <c r="X440" s="6"/>
      <c r="Y440" s="6"/>
      <c r="Z440" s="6"/>
      <c r="AA440" s="8"/>
      <c r="AB440" s="7"/>
      <c r="AC440" s="7"/>
      <c r="AD440" s="6"/>
      <c r="AE440" s="6"/>
      <c r="AF440" s="6"/>
      <c r="AG440" s="6"/>
      <c r="AH440" s="6"/>
      <c r="AI440" s="7"/>
      <c r="AN440" s="5" t="str">
        <f>IF(L440="","",IF(L440=1,RarityBackground!$D$1,IF(L440=2,RarityBackground!$D$1*3,IF(L440=3,RarityBackground!$D$1*6,"Error"))))</f>
        <v/>
      </c>
    </row>
    <row r="441" ht="15.75" customHeight="1">
      <c r="C441" s="6"/>
      <c r="F441" s="7"/>
      <c r="I441" s="7"/>
      <c r="J441" s="7"/>
      <c r="K441" s="6"/>
      <c r="L441" s="8"/>
      <c r="M441" s="7"/>
      <c r="N441" s="6"/>
      <c r="O441" s="6"/>
      <c r="P441" s="6"/>
      <c r="Q441" s="8"/>
      <c r="R441" s="7"/>
      <c r="S441" s="7"/>
      <c r="T441" s="6"/>
      <c r="U441" s="6"/>
      <c r="V441" s="6"/>
      <c r="W441" s="6"/>
      <c r="X441" s="6"/>
      <c r="Y441" s="6"/>
      <c r="Z441" s="6"/>
      <c r="AA441" s="8"/>
      <c r="AB441" s="7"/>
      <c r="AC441" s="7"/>
      <c r="AD441" s="6"/>
      <c r="AE441" s="6"/>
      <c r="AF441" s="6"/>
      <c r="AG441" s="6"/>
      <c r="AH441" s="6"/>
      <c r="AI441" s="7"/>
      <c r="AN441" s="5" t="str">
        <f>IF(L441="","",IF(L441=1,RarityBackground!$D$1,IF(L441=2,RarityBackground!$D$1*3,IF(L441=3,RarityBackground!$D$1*6,"Error"))))</f>
        <v/>
      </c>
    </row>
    <row r="442" ht="15.75" customHeight="1">
      <c r="C442" s="6"/>
      <c r="F442" s="7"/>
      <c r="I442" s="7"/>
      <c r="J442" s="7"/>
      <c r="K442" s="6"/>
      <c r="L442" s="8"/>
      <c r="M442" s="7"/>
      <c r="N442" s="6"/>
      <c r="O442" s="6"/>
      <c r="P442" s="6"/>
      <c r="Q442" s="8"/>
      <c r="R442" s="7"/>
      <c r="S442" s="7"/>
      <c r="T442" s="6"/>
      <c r="U442" s="6"/>
      <c r="V442" s="6"/>
      <c r="W442" s="6"/>
      <c r="X442" s="6"/>
      <c r="Y442" s="6"/>
      <c r="Z442" s="6"/>
      <c r="AA442" s="8"/>
      <c r="AB442" s="7"/>
      <c r="AC442" s="7"/>
      <c r="AD442" s="6"/>
      <c r="AE442" s="6"/>
      <c r="AF442" s="6"/>
      <c r="AG442" s="6"/>
      <c r="AH442" s="6"/>
      <c r="AI442" s="7"/>
      <c r="AN442" s="5" t="str">
        <f>IF(L442="","",IF(L442=1,RarityBackground!$D$1,IF(L442=2,RarityBackground!$D$1*3,IF(L442=3,RarityBackground!$D$1*6,"Error"))))</f>
        <v/>
      </c>
    </row>
    <row r="443" ht="15.75" customHeight="1">
      <c r="C443" s="6"/>
      <c r="F443" s="7"/>
      <c r="I443" s="7"/>
      <c r="J443" s="7"/>
      <c r="K443" s="6"/>
      <c r="L443" s="8"/>
      <c r="M443" s="7"/>
      <c r="N443" s="6"/>
      <c r="O443" s="6"/>
      <c r="P443" s="6"/>
      <c r="Q443" s="8"/>
      <c r="R443" s="7"/>
      <c r="S443" s="7"/>
      <c r="T443" s="6"/>
      <c r="U443" s="6"/>
      <c r="V443" s="6"/>
      <c r="W443" s="6"/>
      <c r="X443" s="6"/>
      <c r="Y443" s="6"/>
      <c r="Z443" s="6"/>
      <c r="AA443" s="8"/>
      <c r="AB443" s="7"/>
      <c r="AC443" s="7"/>
      <c r="AD443" s="6"/>
      <c r="AE443" s="6"/>
      <c r="AF443" s="6"/>
      <c r="AG443" s="6"/>
      <c r="AH443" s="6"/>
      <c r="AI443" s="7"/>
      <c r="AN443" s="5" t="str">
        <f>IF(L443="","",IF(L443=1,RarityBackground!$D$1,IF(L443=2,RarityBackground!$D$1*3,IF(L443=3,RarityBackground!$D$1*6,"Error"))))</f>
        <v/>
      </c>
    </row>
    <row r="444" ht="15.75" customHeight="1">
      <c r="C444" s="6"/>
      <c r="F444" s="7"/>
      <c r="I444" s="7"/>
      <c r="J444" s="7"/>
      <c r="K444" s="6"/>
      <c r="L444" s="8"/>
      <c r="M444" s="7"/>
      <c r="N444" s="6"/>
      <c r="O444" s="6"/>
      <c r="P444" s="6"/>
      <c r="Q444" s="8"/>
      <c r="R444" s="7"/>
      <c r="S444" s="7"/>
      <c r="T444" s="6"/>
      <c r="U444" s="6"/>
      <c r="V444" s="6"/>
      <c r="W444" s="6"/>
      <c r="X444" s="6"/>
      <c r="Y444" s="6"/>
      <c r="Z444" s="6"/>
      <c r="AA444" s="8"/>
      <c r="AB444" s="7"/>
      <c r="AC444" s="7"/>
      <c r="AD444" s="6"/>
      <c r="AE444" s="6"/>
      <c r="AF444" s="6"/>
      <c r="AG444" s="6"/>
      <c r="AH444" s="6"/>
      <c r="AI444" s="7"/>
      <c r="AN444" s="5" t="str">
        <f>IF(L444="","",IF(L444=1,RarityBackground!$D$1,IF(L444=2,RarityBackground!$D$1*3,IF(L444=3,RarityBackground!$D$1*6,"Error"))))</f>
        <v/>
      </c>
    </row>
    <row r="445" ht="15.75" customHeight="1">
      <c r="C445" s="6"/>
      <c r="F445" s="7"/>
      <c r="I445" s="7"/>
      <c r="J445" s="7"/>
      <c r="K445" s="6"/>
      <c r="L445" s="8"/>
      <c r="M445" s="7"/>
      <c r="N445" s="6"/>
      <c r="O445" s="6"/>
      <c r="P445" s="6"/>
      <c r="Q445" s="8"/>
      <c r="R445" s="7"/>
      <c r="S445" s="7"/>
      <c r="T445" s="6"/>
      <c r="U445" s="6"/>
      <c r="V445" s="6"/>
      <c r="W445" s="6"/>
      <c r="X445" s="6"/>
      <c r="Y445" s="6"/>
      <c r="Z445" s="6"/>
      <c r="AA445" s="8"/>
      <c r="AB445" s="7"/>
      <c r="AC445" s="7"/>
      <c r="AD445" s="6"/>
      <c r="AE445" s="6"/>
      <c r="AF445" s="6"/>
      <c r="AG445" s="6"/>
      <c r="AH445" s="6"/>
      <c r="AI445" s="7"/>
      <c r="AN445" s="5" t="str">
        <f>IF(L445="","",IF(L445=1,RarityBackground!$D$1,IF(L445=2,RarityBackground!$D$1*3,IF(L445=3,RarityBackground!$D$1*6,"Error"))))</f>
        <v/>
      </c>
    </row>
    <row r="446" ht="15.75" customHeight="1">
      <c r="C446" s="6"/>
      <c r="F446" s="7"/>
      <c r="I446" s="7"/>
      <c r="J446" s="7"/>
      <c r="K446" s="6"/>
      <c r="L446" s="8"/>
      <c r="M446" s="7"/>
      <c r="N446" s="6"/>
      <c r="O446" s="6"/>
      <c r="P446" s="6"/>
      <c r="Q446" s="8"/>
      <c r="R446" s="7"/>
      <c r="S446" s="7"/>
      <c r="T446" s="6"/>
      <c r="U446" s="6"/>
      <c r="V446" s="6"/>
      <c r="W446" s="6"/>
      <c r="X446" s="6"/>
      <c r="Y446" s="6"/>
      <c r="Z446" s="6"/>
      <c r="AA446" s="8"/>
      <c r="AB446" s="7"/>
      <c r="AC446" s="7"/>
      <c r="AD446" s="6"/>
      <c r="AE446" s="6"/>
      <c r="AF446" s="6"/>
      <c r="AG446" s="6"/>
      <c r="AH446" s="6"/>
      <c r="AI446" s="7"/>
      <c r="AN446" s="5" t="str">
        <f>IF(L446="","",IF(L446=1,RarityBackground!$D$1,IF(L446=2,RarityBackground!$D$1*3,IF(L446=3,RarityBackground!$D$1*6,"Error"))))</f>
        <v/>
      </c>
    </row>
    <row r="447" ht="15.75" customHeight="1">
      <c r="C447" s="6"/>
      <c r="F447" s="7"/>
      <c r="I447" s="7"/>
      <c r="J447" s="7"/>
      <c r="K447" s="6"/>
      <c r="L447" s="8"/>
      <c r="M447" s="7"/>
      <c r="N447" s="6"/>
      <c r="O447" s="6"/>
      <c r="P447" s="6"/>
      <c r="Q447" s="8"/>
      <c r="R447" s="7"/>
      <c r="S447" s="7"/>
      <c r="T447" s="6"/>
      <c r="U447" s="6"/>
      <c r="V447" s="6"/>
      <c r="W447" s="6"/>
      <c r="X447" s="6"/>
      <c r="Y447" s="6"/>
      <c r="Z447" s="6"/>
      <c r="AA447" s="8"/>
      <c r="AB447" s="7"/>
      <c r="AC447" s="7"/>
      <c r="AD447" s="6"/>
      <c r="AE447" s="6"/>
      <c r="AF447" s="6"/>
      <c r="AG447" s="6"/>
      <c r="AH447" s="6"/>
      <c r="AI447" s="7"/>
      <c r="AN447" s="5" t="str">
        <f>IF(L447="","",IF(L447=1,RarityBackground!$D$1,IF(L447=2,RarityBackground!$D$1*3,IF(L447=3,RarityBackground!$D$1*6,"Error"))))</f>
        <v/>
      </c>
    </row>
    <row r="448" ht="15.75" customHeight="1">
      <c r="C448" s="6"/>
      <c r="F448" s="7"/>
      <c r="I448" s="7"/>
      <c r="J448" s="7"/>
      <c r="K448" s="6"/>
      <c r="L448" s="8"/>
      <c r="M448" s="7"/>
      <c r="N448" s="6"/>
      <c r="O448" s="6"/>
      <c r="P448" s="6"/>
      <c r="Q448" s="8"/>
      <c r="R448" s="7"/>
      <c r="S448" s="7"/>
      <c r="T448" s="6"/>
      <c r="U448" s="6"/>
      <c r="V448" s="6"/>
      <c r="W448" s="6"/>
      <c r="X448" s="6"/>
      <c r="Y448" s="6"/>
      <c r="Z448" s="6"/>
      <c r="AA448" s="8"/>
      <c r="AB448" s="7"/>
      <c r="AC448" s="7"/>
      <c r="AD448" s="6"/>
      <c r="AE448" s="6"/>
      <c r="AF448" s="6"/>
      <c r="AG448" s="6"/>
      <c r="AH448" s="6"/>
      <c r="AI448" s="7"/>
      <c r="AN448" s="5" t="str">
        <f>IF(L448="","",IF(L448=1,RarityBackground!$D$1,IF(L448=2,RarityBackground!$D$1*3,IF(L448=3,RarityBackground!$D$1*6,"Error"))))</f>
        <v/>
      </c>
    </row>
    <row r="449" ht="15.75" customHeight="1">
      <c r="C449" s="6"/>
      <c r="F449" s="7"/>
      <c r="I449" s="7"/>
      <c r="J449" s="7"/>
      <c r="K449" s="6"/>
      <c r="L449" s="8"/>
      <c r="M449" s="7"/>
      <c r="N449" s="6"/>
      <c r="O449" s="6"/>
      <c r="P449" s="6"/>
      <c r="Q449" s="8"/>
      <c r="R449" s="7"/>
      <c r="S449" s="7"/>
      <c r="T449" s="6"/>
      <c r="U449" s="6"/>
      <c r="V449" s="6"/>
      <c r="W449" s="6"/>
      <c r="X449" s="6"/>
      <c r="Y449" s="6"/>
      <c r="Z449" s="6"/>
      <c r="AA449" s="8"/>
      <c r="AB449" s="7"/>
      <c r="AC449" s="7"/>
      <c r="AD449" s="6"/>
      <c r="AE449" s="6"/>
      <c r="AF449" s="6"/>
      <c r="AG449" s="6"/>
      <c r="AH449" s="6"/>
      <c r="AI449" s="7"/>
      <c r="AN449" s="5" t="str">
        <f>IF(L449="","",IF(L449=1,RarityBackground!$D$1,IF(L449=2,RarityBackground!$D$1*3,IF(L449=3,RarityBackground!$D$1*6,"Error"))))</f>
        <v/>
      </c>
    </row>
    <row r="450" ht="15.75" customHeight="1">
      <c r="C450" s="6"/>
      <c r="F450" s="7"/>
      <c r="I450" s="7"/>
      <c r="J450" s="7"/>
      <c r="K450" s="6"/>
      <c r="L450" s="8"/>
      <c r="M450" s="7"/>
      <c r="N450" s="6"/>
      <c r="O450" s="6"/>
      <c r="P450" s="6"/>
      <c r="Q450" s="8"/>
      <c r="R450" s="7"/>
      <c r="S450" s="7"/>
      <c r="T450" s="6"/>
      <c r="U450" s="6"/>
      <c r="V450" s="6"/>
      <c r="W450" s="6"/>
      <c r="X450" s="6"/>
      <c r="Y450" s="6"/>
      <c r="Z450" s="6"/>
      <c r="AA450" s="8"/>
      <c r="AB450" s="7"/>
      <c r="AC450" s="7"/>
      <c r="AD450" s="6"/>
      <c r="AE450" s="6"/>
      <c r="AF450" s="6"/>
      <c r="AG450" s="6"/>
      <c r="AH450" s="6"/>
      <c r="AI450" s="7"/>
      <c r="AN450" s="5" t="str">
        <f>IF(L450="","",IF(L450=1,RarityBackground!$D$1,IF(L450=2,RarityBackground!$D$1*3,IF(L450=3,RarityBackground!$D$1*6,"Error"))))</f>
        <v/>
      </c>
    </row>
    <row r="451" ht="15.75" customHeight="1">
      <c r="C451" s="6"/>
      <c r="F451" s="7"/>
      <c r="I451" s="7"/>
      <c r="J451" s="7"/>
      <c r="K451" s="6"/>
      <c r="L451" s="8"/>
      <c r="M451" s="7"/>
      <c r="N451" s="6"/>
      <c r="O451" s="6"/>
      <c r="P451" s="6"/>
      <c r="Q451" s="8"/>
      <c r="R451" s="7"/>
      <c r="S451" s="7"/>
      <c r="T451" s="6"/>
      <c r="U451" s="6"/>
      <c r="V451" s="6"/>
      <c r="W451" s="6"/>
      <c r="X451" s="6"/>
      <c r="Y451" s="6"/>
      <c r="Z451" s="6"/>
      <c r="AA451" s="8"/>
      <c r="AB451" s="7"/>
      <c r="AC451" s="7"/>
      <c r="AD451" s="6"/>
      <c r="AE451" s="6"/>
      <c r="AF451" s="6"/>
      <c r="AG451" s="6"/>
      <c r="AH451" s="6"/>
      <c r="AI451" s="7"/>
    </row>
    <row r="452" ht="15.75" customHeight="1">
      <c r="C452" s="6"/>
      <c r="F452" s="7"/>
      <c r="I452" s="7"/>
      <c r="J452" s="7"/>
      <c r="K452" s="6"/>
      <c r="L452" s="8"/>
      <c r="M452" s="7"/>
      <c r="N452" s="6"/>
      <c r="O452" s="6"/>
      <c r="P452" s="6"/>
      <c r="Q452" s="8"/>
      <c r="R452" s="7"/>
      <c r="S452" s="7"/>
      <c r="T452" s="6"/>
      <c r="U452" s="6"/>
      <c r="V452" s="6"/>
      <c r="W452" s="6"/>
      <c r="X452" s="6"/>
      <c r="Y452" s="6"/>
      <c r="Z452" s="6"/>
      <c r="AA452" s="8"/>
      <c r="AB452" s="7"/>
      <c r="AC452" s="7"/>
      <c r="AD452" s="6"/>
      <c r="AE452" s="6"/>
      <c r="AF452" s="6"/>
      <c r="AG452" s="6"/>
      <c r="AH452" s="6"/>
      <c r="AI452" s="7"/>
    </row>
    <row r="453" ht="15.75" customHeight="1">
      <c r="C453" s="6"/>
      <c r="F453" s="7"/>
      <c r="I453" s="7"/>
      <c r="J453" s="7"/>
      <c r="K453" s="6"/>
      <c r="L453" s="8"/>
      <c r="M453" s="7"/>
      <c r="N453" s="6"/>
      <c r="O453" s="6"/>
      <c r="P453" s="6"/>
      <c r="Q453" s="8"/>
      <c r="R453" s="7"/>
      <c r="S453" s="7"/>
      <c r="T453" s="6"/>
      <c r="U453" s="6"/>
      <c r="V453" s="6"/>
      <c r="W453" s="6"/>
      <c r="X453" s="6"/>
      <c r="Y453" s="6"/>
      <c r="Z453" s="6"/>
      <c r="AA453" s="8"/>
      <c r="AB453" s="7"/>
      <c r="AC453" s="7"/>
      <c r="AD453" s="6"/>
      <c r="AE453" s="6"/>
      <c r="AF453" s="6"/>
      <c r="AG453" s="6"/>
      <c r="AH453" s="6"/>
      <c r="AI453" s="7"/>
    </row>
    <row r="454" ht="15.75" customHeight="1">
      <c r="C454" s="6"/>
      <c r="F454" s="7"/>
      <c r="I454" s="7"/>
      <c r="J454" s="7"/>
      <c r="K454" s="6"/>
      <c r="L454" s="8"/>
      <c r="M454" s="7"/>
      <c r="N454" s="6"/>
      <c r="O454" s="6"/>
      <c r="P454" s="6"/>
      <c r="Q454" s="8"/>
      <c r="R454" s="7"/>
      <c r="S454" s="7"/>
      <c r="T454" s="6"/>
      <c r="U454" s="6"/>
      <c r="V454" s="6"/>
      <c r="W454" s="6"/>
      <c r="X454" s="6"/>
      <c r="Y454" s="6"/>
      <c r="Z454" s="6"/>
      <c r="AA454" s="8"/>
      <c r="AB454" s="7"/>
      <c r="AC454" s="7"/>
      <c r="AD454" s="6"/>
      <c r="AE454" s="6"/>
      <c r="AF454" s="6"/>
      <c r="AG454" s="6"/>
      <c r="AH454" s="6"/>
      <c r="AI454" s="7"/>
    </row>
    <row r="455" ht="15.75" customHeight="1">
      <c r="C455" s="6"/>
      <c r="F455" s="7"/>
      <c r="I455" s="7"/>
      <c r="J455" s="7"/>
      <c r="K455" s="6"/>
      <c r="L455" s="8"/>
      <c r="M455" s="7"/>
      <c r="N455" s="6"/>
      <c r="O455" s="6"/>
      <c r="P455" s="6"/>
      <c r="Q455" s="8"/>
      <c r="R455" s="7"/>
      <c r="S455" s="7"/>
      <c r="T455" s="6"/>
      <c r="U455" s="6"/>
      <c r="V455" s="6"/>
      <c r="W455" s="6"/>
      <c r="X455" s="6"/>
      <c r="Y455" s="6"/>
      <c r="Z455" s="6"/>
      <c r="AA455" s="8"/>
      <c r="AB455" s="7"/>
      <c r="AC455" s="7"/>
      <c r="AD455" s="6"/>
      <c r="AE455" s="6"/>
      <c r="AF455" s="6"/>
      <c r="AG455" s="6"/>
      <c r="AH455" s="6"/>
      <c r="AI455" s="7"/>
    </row>
    <row r="456" ht="15.75" customHeight="1">
      <c r="C456" s="6"/>
      <c r="F456" s="7"/>
      <c r="I456" s="7"/>
      <c r="J456" s="7"/>
      <c r="K456" s="6"/>
      <c r="L456" s="8"/>
      <c r="M456" s="7"/>
      <c r="N456" s="6"/>
      <c r="O456" s="6"/>
      <c r="P456" s="6"/>
      <c r="Q456" s="8"/>
      <c r="R456" s="7"/>
      <c r="S456" s="7"/>
      <c r="T456" s="6"/>
      <c r="U456" s="6"/>
      <c r="V456" s="6"/>
      <c r="W456" s="6"/>
      <c r="X456" s="6"/>
      <c r="Y456" s="6"/>
      <c r="Z456" s="6"/>
      <c r="AA456" s="8"/>
      <c r="AB456" s="7"/>
      <c r="AC456" s="7"/>
      <c r="AD456" s="6"/>
      <c r="AE456" s="6"/>
      <c r="AF456" s="6"/>
      <c r="AG456" s="6"/>
      <c r="AH456" s="6"/>
      <c r="AI456" s="7"/>
    </row>
    <row r="457" ht="15.75" customHeight="1">
      <c r="C457" s="6"/>
      <c r="F457" s="7"/>
      <c r="I457" s="7"/>
      <c r="J457" s="7"/>
      <c r="K457" s="6"/>
      <c r="L457" s="8"/>
      <c r="M457" s="7"/>
      <c r="N457" s="6"/>
      <c r="O457" s="6"/>
      <c r="P457" s="6"/>
      <c r="Q457" s="8"/>
      <c r="R457" s="7"/>
      <c r="S457" s="7"/>
      <c r="T457" s="6"/>
      <c r="U457" s="6"/>
      <c r="V457" s="6"/>
      <c r="W457" s="6"/>
      <c r="X457" s="6"/>
      <c r="Y457" s="6"/>
      <c r="Z457" s="6"/>
      <c r="AA457" s="8"/>
      <c r="AB457" s="7"/>
      <c r="AC457" s="7"/>
      <c r="AD457" s="6"/>
      <c r="AE457" s="6"/>
      <c r="AF457" s="6"/>
      <c r="AG457" s="6"/>
      <c r="AH457" s="6"/>
      <c r="AI457" s="7"/>
    </row>
    <row r="458" ht="15.75" customHeight="1">
      <c r="C458" s="6"/>
      <c r="F458" s="7"/>
      <c r="I458" s="7"/>
      <c r="J458" s="7"/>
      <c r="K458" s="6"/>
      <c r="L458" s="8"/>
      <c r="M458" s="7"/>
      <c r="N458" s="6"/>
      <c r="O458" s="6"/>
      <c r="P458" s="6"/>
      <c r="Q458" s="8"/>
      <c r="R458" s="7"/>
      <c r="S458" s="7"/>
      <c r="T458" s="6"/>
      <c r="U458" s="6"/>
      <c r="V458" s="6"/>
      <c r="W458" s="6"/>
      <c r="X458" s="6"/>
      <c r="Y458" s="6"/>
      <c r="Z458" s="6"/>
      <c r="AA458" s="8"/>
      <c r="AB458" s="7"/>
      <c r="AC458" s="7"/>
      <c r="AD458" s="6"/>
      <c r="AE458" s="6"/>
      <c r="AF458" s="6"/>
      <c r="AG458" s="6"/>
      <c r="AH458" s="6"/>
      <c r="AI458" s="7"/>
    </row>
    <row r="459" ht="15.75" customHeight="1">
      <c r="C459" s="6"/>
      <c r="F459" s="7"/>
      <c r="I459" s="7"/>
      <c r="J459" s="7"/>
      <c r="K459" s="6"/>
      <c r="L459" s="8"/>
      <c r="M459" s="7"/>
      <c r="N459" s="6"/>
      <c r="O459" s="6"/>
      <c r="P459" s="6"/>
      <c r="Q459" s="8"/>
      <c r="R459" s="7"/>
      <c r="S459" s="7"/>
      <c r="T459" s="6"/>
      <c r="U459" s="6"/>
      <c r="V459" s="6"/>
      <c r="W459" s="6"/>
      <c r="X459" s="6"/>
      <c r="Y459" s="6"/>
      <c r="Z459" s="6"/>
      <c r="AA459" s="8"/>
      <c r="AB459" s="7"/>
      <c r="AC459" s="7"/>
      <c r="AD459" s="6"/>
      <c r="AE459" s="6"/>
      <c r="AF459" s="6"/>
      <c r="AG459" s="6"/>
      <c r="AH459" s="6"/>
      <c r="AI459" s="7"/>
    </row>
    <row r="460" ht="15.75" customHeight="1">
      <c r="C460" s="6"/>
      <c r="F460" s="7"/>
      <c r="I460" s="7"/>
      <c r="J460" s="7"/>
      <c r="K460" s="6"/>
      <c r="L460" s="8"/>
      <c r="M460" s="7"/>
      <c r="N460" s="6"/>
      <c r="O460" s="6"/>
      <c r="P460" s="6"/>
      <c r="Q460" s="8"/>
      <c r="R460" s="7"/>
      <c r="S460" s="7"/>
      <c r="T460" s="6"/>
      <c r="U460" s="6"/>
      <c r="V460" s="6"/>
      <c r="W460" s="6"/>
      <c r="X460" s="6"/>
      <c r="Y460" s="6"/>
      <c r="Z460" s="6"/>
      <c r="AA460" s="8"/>
      <c r="AB460" s="7"/>
      <c r="AC460" s="7"/>
      <c r="AD460" s="6"/>
      <c r="AE460" s="6"/>
      <c r="AF460" s="6"/>
      <c r="AG460" s="6"/>
      <c r="AH460" s="6"/>
      <c r="AI460" s="7"/>
    </row>
    <row r="461" ht="15.75" customHeight="1">
      <c r="C461" s="6"/>
      <c r="F461" s="7"/>
      <c r="I461" s="7"/>
      <c r="J461" s="7"/>
      <c r="K461" s="6"/>
      <c r="L461" s="8"/>
      <c r="M461" s="7"/>
      <c r="N461" s="6"/>
      <c r="O461" s="6"/>
      <c r="P461" s="6"/>
      <c r="Q461" s="8"/>
      <c r="R461" s="7"/>
      <c r="S461" s="7"/>
      <c r="T461" s="6"/>
      <c r="U461" s="6"/>
      <c r="V461" s="6"/>
      <c r="W461" s="6"/>
      <c r="X461" s="6"/>
      <c r="Y461" s="6"/>
      <c r="Z461" s="6"/>
      <c r="AA461" s="8"/>
      <c r="AB461" s="7"/>
      <c r="AC461" s="7"/>
      <c r="AD461" s="6"/>
      <c r="AE461" s="6"/>
      <c r="AF461" s="6"/>
      <c r="AG461" s="6"/>
      <c r="AH461" s="6"/>
      <c r="AI461" s="7"/>
    </row>
    <row r="462" ht="15.75" customHeight="1">
      <c r="C462" s="6"/>
      <c r="F462" s="7"/>
      <c r="I462" s="7"/>
      <c r="J462" s="7"/>
      <c r="K462" s="6"/>
      <c r="L462" s="8"/>
      <c r="M462" s="7"/>
      <c r="N462" s="6"/>
      <c r="O462" s="6"/>
      <c r="P462" s="6"/>
      <c r="Q462" s="8"/>
      <c r="R462" s="7"/>
      <c r="S462" s="7"/>
      <c r="T462" s="6"/>
      <c r="U462" s="6"/>
      <c r="V462" s="6"/>
      <c r="W462" s="6"/>
      <c r="X462" s="6"/>
      <c r="Y462" s="6"/>
      <c r="Z462" s="6"/>
      <c r="AA462" s="8"/>
      <c r="AB462" s="7"/>
      <c r="AC462" s="7"/>
      <c r="AD462" s="6"/>
      <c r="AE462" s="6"/>
      <c r="AF462" s="6"/>
      <c r="AG462" s="6"/>
      <c r="AH462" s="6"/>
      <c r="AI462" s="7"/>
    </row>
    <row r="463" ht="15.75" customHeight="1">
      <c r="C463" s="6"/>
      <c r="F463" s="7"/>
      <c r="I463" s="7"/>
      <c r="J463" s="7"/>
      <c r="K463" s="6"/>
      <c r="L463" s="8"/>
      <c r="M463" s="7"/>
      <c r="N463" s="6"/>
      <c r="O463" s="6"/>
      <c r="P463" s="6"/>
      <c r="Q463" s="8"/>
      <c r="R463" s="7"/>
      <c r="S463" s="7"/>
      <c r="T463" s="6"/>
      <c r="U463" s="6"/>
      <c r="V463" s="6"/>
      <c r="W463" s="6"/>
      <c r="X463" s="6"/>
      <c r="Y463" s="6"/>
      <c r="Z463" s="6"/>
      <c r="AA463" s="8"/>
      <c r="AB463" s="7"/>
      <c r="AC463" s="7"/>
      <c r="AD463" s="6"/>
      <c r="AE463" s="6"/>
      <c r="AF463" s="6"/>
      <c r="AG463" s="6"/>
      <c r="AH463" s="6"/>
      <c r="AI463" s="7"/>
    </row>
    <row r="464" ht="15.75" customHeight="1">
      <c r="C464" s="6"/>
      <c r="F464" s="7"/>
      <c r="I464" s="7"/>
      <c r="J464" s="7"/>
      <c r="K464" s="6"/>
      <c r="L464" s="8"/>
      <c r="M464" s="7"/>
      <c r="N464" s="6"/>
      <c r="O464" s="6"/>
      <c r="P464" s="6"/>
      <c r="Q464" s="8"/>
      <c r="R464" s="7"/>
      <c r="S464" s="7"/>
      <c r="T464" s="6"/>
      <c r="U464" s="6"/>
      <c r="V464" s="6"/>
      <c r="W464" s="6"/>
      <c r="X464" s="6"/>
      <c r="Y464" s="6"/>
      <c r="Z464" s="6"/>
      <c r="AA464" s="8"/>
      <c r="AB464" s="7"/>
      <c r="AC464" s="7"/>
      <c r="AD464" s="6"/>
      <c r="AE464" s="6"/>
      <c r="AF464" s="6"/>
      <c r="AG464" s="6"/>
      <c r="AH464" s="6"/>
      <c r="AI464" s="7"/>
    </row>
    <row r="465" ht="15.75" customHeight="1">
      <c r="C465" s="6"/>
      <c r="F465" s="7"/>
      <c r="I465" s="7"/>
      <c r="J465" s="7"/>
      <c r="K465" s="6"/>
      <c r="L465" s="8"/>
      <c r="M465" s="7"/>
      <c r="N465" s="6"/>
      <c r="O465" s="6"/>
      <c r="P465" s="6"/>
      <c r="Q465" s="8"/>
      <c r="R465" s="7"/>
      <c r="S465" s="7"/>
      <c r="T465" s="6"/>
      <c r="U465" s="6"/>
      <c r="V465" s="6"/>
      <c r="W465" s="6"/>
      <c r="X465" s="6"/>
      <c r="Y465" s="6"/>
      <c r="Z465" s="6"/>
      <c r="AA465" s="8"/>
      <c r="AB465" s="7"/>
      <c r="AC465" s="7"/>
      <c r="AD465" s="6"/>
      <c r="AE465" s="6"/>
      <c r="AF465" s="6"/>
      <c r="AG465" s="6"/>
      <c r="AH465" s="6"/>
      <c r="AI465" s="7"/>
    </row>
    <row r="466" ht="15.75" customHeight="1">
      <c r="C466" s="6"/>
      <c r="F466" s="7"/>
      <c r="I466" s="7"/>
      <c r="J466" s="7"/>
      <c r="K466" s="6"/>
      <c r="L466" s="8"/>
      <c r="M466" s="7"/>
      <c r="N466" s="6"/>
      <c r="O466" s="6"/>
      <c r="P466" s="6"/>
      <c r="Q466" s="8"/>
      <c r="R466" s="7"/>
      <c r="S466" s="7"/>
      <c r="T466" s="6"/>
      <c r="U466" s="6"/>
      <c r="V466" s="6"/>
      <c r="W466" s="6"/>
      <c r="X466" s="6"/>
      <c r="Y466" s="6"/>
      <c r="Z466" s="6"/>
      <c r="AA466" s="8"/>
      <c r="AB466" s="7"/>
      <c r="AC466" s="7"/>
      <c r="AD466" s="6"/>
      <c r="AE466" s="6"/>
      <c r="AF466" s="6"/>
      <c r="AG466" s="6"/>
      <c r="AH466" s="6"/>
      <c r="AI466" s="7"/>
    </row>
    <row r="467" ht="15.75" customHeight="1">
      <c r="C467" s="6"/>
      <c r="F467" s="7"/>
      <c r="I467" s="7"/>
      <c r="J467" s="7"/>
      <c r="K467" s="6"/>
      <c r="L467" s="8"/>
      <c r="M467" s="7"/>
      <c r="N467" s="6"/>
      <c r="O467" s="6"/>
      <c r="P467" s="6"/>
      <c r="Q467" s="8"/>
      <c r="R467" s="7"/>
      <c r="S467" s="7"/>
      <c r="T467" s="6"/>
      <c r="U467" s="6"/>
      <c r="V467" s="6"/>
      <c r="W467" s="6"/>
      <c r="X467" s="6"/>
      <c r="Y467" s="6"/>
      <c r="Z467" s="6"/>
      <c r="AA467" s="8"/>
      <c r="AB467" s="7"/>
      <c r="AC467" s="7"/>
      <c r="AD467" s="6"/>
      <c r="AE467" s="6"/>
      <c r="AF467" s="6"/>
      <c r="AG467" s="6"/>
      <c r="AH467" s="6"/>
      <c r="AI467" s="7"/>
    </row>
    <row r="468" ht="15.75" customHeight="1">
      <c r="C468" s="6"/>
      <c r="F468" s="7"/>
      <c r="I468" s="7"/>
      <c r="J468" s="7"/>
      <c r="K468" s="6"/>
      <c r="L468" s="8"/>
      <c r="M468" s="7"/>
      <c r="N468" s="6"/>
      <c r="O468" s="6"/>
      <c r="P468" s="6"/>
      <c r="Q468" s="8"/>
      <c r="R468" s="7"/>
      <c r="S468" s="7"/>
      <c r="T468" s="6"/>
      <c r="U468" s="6"/>
      <c r="V468" s="6"/>
      <c r="W468" s="6"/>
      <c r="X468" s="6"/>
      <c r="Y468" s="6"/>
      <c r="Z468" s="6"/>
      <c r="AA468" s="8"/>
      <c r="AB468" s="7"/>
      <c r="AC468" s="7"/>
      <c r="AD468" s="6"/>
      <c r="AE468" s="6"/>
      <c r="AF468" s="6"/>
      <c r="AG468" s="6"/>
      <c r="AH468" s="6"/>
      <c r="AI468" s="7"/>
    </row>
    <row r="469" ht="15.75" customHeight="1">
      <c r="C469" s="6"/>
      <c r="F469" s="7"/>
      <c r="I469" s="7"/>
      <c r="J469" s="7"/>
      <c r="K469" s="6"/>
      <c r="L469" s="8"/>
      <c r="M469" s="7"/>
      <c r="N469" s="6"/>
      <c r="O469" s="6"/>
      <c r="P469" s="6"/>
      <c r="Q469" s="8"/>
      <c r="R469" s="7"/>
      <c r="S469" s="7"/>
      <c r="T469" s="6"/>
      <c r="U469" s="6"/>
      <c r="V469" s="6"/>
      <c r="W469" s="6"/>
      <c r="X469" s="6"/>
      <c r="Y469" s="6"/>
      <c r="Z469" s="6"/>
      <c r="AA469" s="8"/>
      <c r="AB469" s="7"/>
      <c r="AC469" s="7"/>
      <c r="AD469" s="6"/>
      <c r="AE469" s="6"/>
      <c r="AF469" s="6"/>
      <c r="AG469" s="6"/>
      <c r="AH469" s="6"/>
      <c r="AI469" s="7"/>
    </row>
    <row r="470" ht="15.75" customHeight="1">
      <c r="C470" s="6"/>
      <c r="F470" s="7"/>
      <c r="I470" s="7"/>
      <c r="J470" s="7"/>
      <c r="K470" s="6"/>
      <c r="L470" s="8"/>
      <c r="M470" s="7"/>
      <c r="N470" s="6"/>
      <c r="O470" s="6"/>
      <c r="P470" s="6"/>
      <c r="Q470" s="8"/>
      <c r="R470" s="7"/>
      <c r="S470" s="7"/>
      <c r="T470" s="6"/>
      <c r="U470" s="6"/>
      <c r="V470" s="6"/>
      <c r="W470" s="6"/>
      <c r="X470" s="6"/>
      <c r="Y470" s="6"/>
      <c r="Z470" s="6"/>
      <c r="AA470" s="8"/>
      <c r="AB470" s="7"/>
      <c r="AC470" s="7"/>
      <c r="AD470" s="6"/>
      <c r="AE470" s="6"/>
      <c r="AF470" s="6"/>
      <c r="AG470" s="6"/>
      <c r="AH470" s="6"/>
      <c r="AI470" s="7"/>
    </row>
    <row r="471" ht="15.75" customHeight="1">
      <c r="C471" s="6"/>
      <c r="F471" s="7"/>
      <c r="I471" s="7"/>
      <c r="J471" s="7"/>
      <c r="K471" s="6"/>
      <c r="L471" s="8"/>
      <c r="M471" s="7"/>
      <c r="N471" s="6"/>
      <c r="O471" s="6"/>
      <c r="P471" s="6"/>
      <c r="Q471" s="8"/>
      <c r="R471" s="7"/>
      <c r="S471" s="7"/>
      <c r="T471" s="6"/>
      <c r="U471" s="6"/>
      <c r="V471" s="6"/>
      <c r="W471" s="6"/>
      <c r="X471" s="6"/>
      <c r="Y471" s="6"/>
      <c r="Z471" s="6"/>
      <c r="AA471" s="8"/>
      <c r="AB471" s="7"/>
      <c r="AC471" s="7"/>
      <c r="AD471" s="6"/>
      <c r="AE471" s="6"/>
      <c r="AF471" s="6"/>
      <c r="AG471" s="6"/>
      <c r="AH471" s="6"/>
      <c r="AI471" s="7"/>
    </row>
    <row r="472" ht="15.75" customHeight="1">
      <c r="C472" s="6"/>
      <c r="F472" s="7"/>
      <c r="I472" s="7"/>
      <c r="J472" s="7"/>
      <c r="K472" s="6"/>
      <c r="L472" s="8"/>
      <c r="M472" s="7"/>
      <c r="N472" s="6"/>
      <c r="O472" s="6"/>
      <c r="P472" s="6"/>
      <c r="Q472" s="8"/>
      <c r="R472" s="7"/>
      <c r="S472" s="7"/>
      <c r="T472" s="6"/>
      <c r="U472" s="6"/>
      <c r="V472" s="6"/>
      <c r="W472" s="6"/>
      <c r="X472" s="6"/>
      <c r="Y472" s="6"/>
      <c r="Z472" s="6"/>
      <c r="AA472" s="8"/>
      <c r="AB472" s="7"/>
      <c r="AC472" s="7"/>
      <c r="AD472" s="6"/>
      <c r="AE472" s="6"/>
      <c r="AF472" s="6"/>
      <c r="AG472" s="6"/>
      <c r="AH472" s="6"/>
      <c r="AI472" s="7"/>
    </row>
    <row r="473" ht="15.75" customHeight="1">
      <c r="C473" s="6"/>
      <c r="F473" s="7"/>
      <c r="I473" s="7"/>
      <c r="J473" s="7"/>
      <c r="K473" s="6"/>
      <c r="L473" s="8"/>
      <c r="M473" s="7"/>
      <c r="N473" s="6"/>
      <c r="O473" s="6"/>
      <c r="P473" s="6"/>
      <c r="Q473" s="8"/>
      <c r="R473" s="7"/>
      <c r="S473" s="7"/>
      <c r="T473" s="6"/>
      <c r="U473" s="6"/>
      <c r="V473" s="6"/>
      <c r="W473" s="6"/>
      <c r="X473" s="6"/>
      <c r="Y473" s="6"/>
      <c r="Z473" s="6"/>
      <c r="AA473" s="8"/>
      <c r="AB473" s="7"/>
      <c r="AC473" s="7"/>
      <c r="AD473" s="6"/>
      <c r="AE473" s="6"/>
      <c r="AF473" s="6"/>
      <c r="AG473" s="6"/>
      <c r="AH473" s="6"/>
      <c r="AI473" s="7"/>
    </row>
    <row r="474" ht="15.75" customHeight="1">
      <c r="C474" s="6"/>
      <c r="F474" s="7"/>
      <c r="I474" s="7"/>
      <c r="J474" s="7"/>
      <c r="K474" s="6"/>
      <c r="L474" s="8"/>
      <c r="M474" s="7"/>
      <c r="N474" s="6"/>
      <c r="O474" s="6"/>
      <c r="P474" s="6"/>
      <c r="Q474" s="8"/>
      <c r="R474" s="7"/>
      <c r="S474" s="7"/>
      <c r="T474" s="6"/>
      <c r="U474" s="6"/>
      <c r="V474" s="6"/>
      <c r="W474" s="6"/>
      <c r="X474" s="6"/>
      <c r="Y474" s="6"/>
      <c r="Z474" s="6"/>
      <c r="AA474" s="8"/>
      <c r="AB474" s="7"/>
      <c r="AC474" s="7"/>
      <c r="AD474" s="6"/>
      <c r="AE474" s="6"/>
      <c r="AF474" s="6"/>
      <c r="AG474" s="6"/>
      <c r="AH474" s="6"/>
      <c r="AI474" s="7"/>
    </row>
    <row r="475" ht="15.75" customHeight="1">
      <c r="C475" s="6"/>
      <c r="F475" s="7"/>
      <c r="I475" s="7"/>
      <c r="J475" s="7"/>
      <c r="K475" s="6"/>
      <c r="L475" s="8"/>
      <c r="M475" s="7"/>
      <c r="N475" s="6"/>
      <c r="O475" s="6"/>
      <c r="P475" s="6"/>
      <c r="Q475" s="8"/>
      <c r="R475" s="7"/>
      <c r="S475" s="7"/>
      <c r="T475" s="6"/>
      <c r="U475" s="6"/>
      <c r="V475" s="6"/>
      <c r="W475" s="6"/>
      <c r="X475" s="6"/>
      <c r="Y475" s="6"/>
      <c r="Z475" s="6"/>
      <c r="AA475" s="8"/>
      <c r="AB475" s="7"/>
      <c r="AC475" s="7"/>
      <c r="AD475" s="6"/>
      <c r="AE475" s="6"/>
      <c r="AF475" s="6"/>
      <c r="AG475" s="6"/>
      <c r="AH475" s="6"/>
      <c r="AI475" s="7"/>
    </row>
    <row r="476" ht="15.75" customHeight="1">
      <c r="C476" s="6"/>
      <c r="F476" s="7"/>
      <c r="I476" s="7"/>
      <c r="J476" s="7"/>
      <c r="K476" s="6"/>
      <c r="L476" s="8"/>
      <c r="M476" s="7"/>
      <c r="N476" s="6"/>
      <c r="O476" s="6"/>
      <c r="P476" s="6"/>
      <c r="Q476" s="8"/>
      <c r="R476" s="7"/>
      <c r="S476" s="7"/>
      <c r="T476" s="6"/>
      <c r="U476" s="6"/>
      <c r="V476" s="6"/>
      <c r="W476" s="6"/>
      <c r="X476" s="6"/>
      <c r="Y476" s="6"/>
      <c r="Z476" s="6"/>
      <c r="AA476" s="8"/>
      <c r="AB476" s="7"/>
      <c r="AC476" s="7"/>
      <c r="AD476" s="6"/>
      <c r="AE476" s="6"/>
      <c r="AF476" s="6"/>
      <c r="AG476" s="6"/>
      <c r="AH476" s="6"/>
      <c r="AI476" s="7"/>
    </row>
    <row r="477" ht="15.75" customHeight="1">
      <c r="C477" s="6"/>
      <c r="F477" s="7"/>
      <c r="I477" s="7"/>
      <c r="J477" s="7"/>
      <c r="K477" s="6"/>
      <c r="L477" s="8"/>
      <c r="M477" s="7"/>
      <c r="N477" s="6"/>
      <c r="O477" s="6"/>
      <c r="P477" s="6"/>
      <c r="Q477" s="8"/>
      <c r="R477" s="7"/>
      <c r="S477" s="7"/>
      <c r="T477" s="6"/>
      <c r="U477" s="6"/>
      <c r="V477" s="6"/>
      <c r="W477" s="6"/>
      <c r="X477" s="6"/>
      <c r="Y477" s="6"/>
      <c r="Z477" s="6"/>
      <c r="AA477" s="8"/>
      <c r="AB477" s="7"/>
      <c r="AC477" s="7"/>
      <c r="AD477" s="6"/>
      <c r="AE477" s="6"/>
      <c r="AF477" s="6"/>
      <c r="AG477" s="6"/>
      <c r="AH477" s="6"/>
      <c r="AI477" s="7"/>
    </row>
    <row r="478" ht="15.75" customHeight="1">
      <c r="C478" s="6"/>
      <c r="F478" s="7"/>
      <c r="I478" s="7"/>
      <c r="J478" s="7"/>
      <c r="K478" s="6"/>
      <c r="L478" s="8"/>
      <c r="M478" s="7"/>
      <c r="N478" s="6"/>
      <c r="O478" s="6"/>
      <c r="P478" s="6"/>
      <c r="Q478" s="8"/>
      <c r="R478" s="7"/>
      <c r="S478" s="7"/>
      <c r="T478" s="6"/>
      <c r="U478" s="6"/>
      <c r="V478" s="6"/>
      <c r="W478" s="6"/>
      <c r="X478" s="6"/>
      <c r="Y478" s="6"/>
      <c r="Z478" s="6"/>
      <c r="AA478" s="8"/>
      <c r="AB478" s="7"/>
      <c r="AC478" s="7"/>
      <c r="AD478" s="6"/>
      <c r="AE478" s="6"/>
      <c r="AF478" s="6"/>
      <c r="AG478" s="6"/>
      <c r="AH478" s="6"/>
      <c r="AI478" s="7"/>
    </row>
    <row r="479" ht="15.75" customHeight="1">
      <c r="C479" s="6"/>
      <c r="F479" s="7"/>
      <c r="I479" s="7"/>
      <c r="J479" s="7"/>
      <c r="K479" s="6"/>
      <c r="L479" s="8"/>
      <c r="M479" s="7"/>
      <c r="N479" s="6"/>
      <c r="O479" s="6"/>
      <c r="P479" s="6"/>
      <c r="Q479" s="8"/>
      <c r="R479" s="7"/>
      <c r="S479" s="7"/>
      <c r="T479" s="6"/>
      <c r="U479" s="6"/>
      <c r="V479" s="6"/>
      <c r="W479" s="6"/>
      <c r="X479" s="6"/>
      <c r="Y479" s="6"/>
      <c r="Z479" s="6"/>
      <c r="AA479" s="8"/>
      <c r="AB479" s="7"/>
      <c r="AC479" s="7"/>
      <c r="AD479" s="6"/>
      <c r="AE479" s="6"/>
      <c r="AF479" s="6"/>
      <c r="AG479" s="6"/>
      <c r="AH479" s="6"/>
      <c r="AI479" s="7"/>
    </row>
    <row r="480" ht="15.75" customHeight="1">
      <c r="C480" s="6"/>
      <c r="F480" s="7"/>
      <c r="I480" s="7"/>
      <c r="J480" s="7"/>
      <c r="K480" s="6"/>
      <c r="L480" s="8"/>
      <c r="M480" s="7"/>
      <c r="N480" s="6"/>
      <c r="O480" s="6"/>
      <c r="P480" s="6"/>
      <c r="Q480" s="8"/>
      <c r="R480" s="7"/>
      <c r="S480" s="7"/>
      <c r="T480" s="6"/>
      <c r="U480" s="6"/>
      <c r="V480" s="6"/>
      <c r="W480" s="6"/>
      <c r="X480" s="6"/>
      <c r="Y480" s="6"/>
      <c r="Z480" s="6"/>
      <c r="AA480" s="8"/>
      <c r="AB480" s="7"/>
      <c r="AC480" s="7"/>
      <c r="AD480" s="6"/>
      <c r="AE480" s="6"/>
      <c r="AF480" s="6"/>
      <c r="AG480" s="6"/>
      <c r="AH480" s="6"/>
      <c r="AI480" s="7"/>
    </row>
    <row r="481" ht="15.75" customHeight="1">
      <c r="C481" s="6"/>
      <c r="F481" s="7"/>
      <c r="I481" s="7"/>
      <c r="J481" s="7"/>
      <c r="K481" s="6"/>
      <c r="L481" s="8"/>
      <c r="M481" s="7"/>
      <c r="N481" s="6"/>
      <c r="O481" s="6"/>
      <c r="P481" s="6"/>
      <c r="Q481" s="8"/>
      <c r="R481" s="7"/>
      <c r="S481" s="7"/>
      <c r="T481" s="6"/>
      <c r="U481" s="6"/>
      <c r="V481" s="6"/>
      <c r="W481" s="6"/>
      <c r="X481" s="6"/>
      <c r="Y481" s="6"/>
      <c r="Z481" s="6"/>
      <c r="AA481" s="8"/>
      <c r="AB481" s="7"/>
      <c r="AC481" s="7"/>
      <c r="AD481" s="6"/>
      <c r="AE481" s="6"/>
      <c r="AF481" s="6"/>
      <c r="AG481" s="6"/>
      <c r="AH481" s="6"/>
      <c r="AI481" s="7"/>
    </row>
    <row r="482" ht="15.75" customHeight="1">
      <c r="C482" s="6"/>
      <c r="F482" s="7"/>
      <c r="I482" s="7"/>
      <c r="J482" s="7"/>
      <c r="K482" s="6"/>
      <c r="L482" s="8"/>
      <c r="M482" s="7"/>
      <c r="N482" s="6"/>
      <c r="O482" s="6"/>
      <c r="P482" s="6"/>
      <c r="Q482" s="8"/>
      <c r="R482" s="7"/>
      <c r="S482" s="7"/>
      <c r="T482" s="6"/>
      <c r="U482" s="6"/>
      <c r="V482" s="6"/>
      <c r="W482" s="6"/>
      <c r="X482" s="6"/>
      <c r="Y482" s="6"/>
      <c r="Z482" s="6"/>
      <c r="AA482" s="8"/>
      <c r="AB482" s="7"/>
      <c r="AC482" s="7"/>
      <c r="AD482" s="6"/>
      <c r="AE482" s="6"/>
      <c r="AF482" s="6"/>
      <c r="AG482" s="6"/>
      <c r="AH482" s="6"/>
      <c r="AI482" s="7"/>
    </row>
    <row r="483" ht="15.75" customHeight="1">
      <c r="C483" s="6"/>
      <c r="F483" s="7"/>
      <c r="I483" s="7"/>
      <c r="J483" s="7"/>
      <c r="K483" s="6"/>
      <c r="L483" s="8"/>
      <c r="M483" s="7"/>
      <c r="N483" s="6"/>
      <c r="O483" s="6"/>
      <c r="P483" s="6"/>
      <c r="Q483" s="8"/>
      <c r="R483" s="7"/>
      <c r="S483" s="7"/>
      <c r="T483" s="6"/>
      <c r="U483" s="6"/>
      <c r="V483" s="6"/>
      <c r="W483" s="6"/>
      <c r="X483" s="6"/>
      <c r="Y483" s="6"/>
      <c r="Z483" s="6"/>
      <c r="AA483" s="8"/>
      <c r="AB483" s="7"/>
      <c r="AC483" s="7"/>
      <c r="AD483" s="6"/>
      <c r="AE483" s="6"/>
      <c r="AF483" s="6"/>
      <c r="AG483" s="6"/>
      <c r="AH483" s="6"/>
      <c r="AI483" s="7"/>
    </row>
    <row r="484" ht="15.75" customHeight="1">
      <c r="C484" s="6"/>
      <c r="F484" s="7"/>
      <c r="I484" s="7"/>
      <c r="J484" s="7"/>
      <c r="K484" s="6"/>
      <c r="L484" s="8"/>
      <c r="M484" s="7"/>
      <c r="N484" s="6"/>
      <c r="O484" s="6"/>
      <c r="P484" s="6"/>
      <c r="Q484" s="8"/>
      <c r="R484" s="7"/>
      <c r="S484" s="7"/>
      <c r="T484" s="6"/>
      <c r="U484" s="6"/>
      <c r="V484" s="6"/>
      <c r="W484" s="6"/>
      <c r="X484" s="6"/>
      <c r="Y484" s="6"/>
      <c r="Z484" s="6"/>
      <c r="AA484" s="8"/>
      <c r="AB484" s="7"/>
      <c r="AC484" s="7"/>
      <c r="AD484" s="6"/>
      <c r="AE484" s="6"/>
      <c r="AF484" s="6"/>
      <c r="AG484" s="6"/>
      <c r="AH484" s="6"/>
      <c r="AI484" s="7"/>
    </row>
    <row r="485" ht="15.75" customHeight="1">
      <c r="C485" s="6"/>
      <c r="F485" s="7"/>
      <c r="I485" s="7"/>
      <c r="J485" s="7"/>
      <c r="K485" s="6"/>
      <c r="L485" s="8"/>
      <c r="M485" s="7"/>
      <c r="N485" s="6"/>
      <c r="O485" s="6"/>
      <c r="P485" s="6"/>
      <c r="Q485" s="8"/>
      <c r="R485" s="7"/>
      <c r="S485" s="7"/>
      <c r="T485" s="6"/>
      <c r="U485" s="6"/>
      <c r="V485" s="6"/>
      <c r="W485" s="6"/>
      <c r="X485" s="6"/>
      <c r="Y485" s="6"/>
      <c r="Z485" s="6"/>
      <c r="AA485" s="8"/>
      <c r="AB485" s="7"/>
      <c r="AC485" s="7"/>
      <c r="AD485" s="6"/>
      <c r="AE485" s="6"/>
      <c r="AF485" s="6"/>
      <c r="AG485" s="6"/>
      <c r="AH485" s="6"/>
      <c r="AI485" s="7"/>
    </row>
    <row r="486" ht="15.75" customHeight="1">
      <c r="C486" s="6"/>
      <c r="F486" s="7"/>
      <c r="I486" s="7"/>
      <c r="J486" s="7"/>
      <c r="K486" s="6"/>
      <c r="L486" s="8"/>
      <c r="M486" s="7"/>
      <c r="N486" s="6"/>
      <c r="O486" s="6"/>
      <c r="P486" s="6"/>
      <c r="Q486" s="8"/>
      <c r="R486" s="7"/>
      <c r="S486" s="7"/>
      <c r="T486" s="6"/>
      <c r="U486" s="6"/>
      <c r="V486" s="6"/>
      <c r="W486" s="6"/>
      <c r="X486" s="6"/>
      <c r="Y486" s="6"/>
      <c r="Z486" s="6"/>
      <c r="AA486" s="8"/>
      <c r="AB486" s="7"/>
      <c r="AC486" s="7"/>
      <c r="AD486" s="6"/>
      <c r="AE486" s="6"/>
      <c r="AF486" s="6"/>
      <c r="AG486" s="6"/>
      <c r="AH486" s="6"/>
      <c r="AI486" s="7"/>
    </row>
    <row r="487" ht="15.75" customHeight="1">
      <c r="C487" s="6"/>
      <c r="F487" s="7"/>
      <c r="I487" s="7"/>
      <c r="J487" s="7"/>
      <c r="K487" s="6"/>
      <c r="L487" s="8"/>
      <c r="M487" s="7"/>
      <c r="N487" s="6"/>
      <c r="O487" s="6"/>
      <c r="P487" s="6"/>
      <c r="Q487" s="8"/>
      <c r="R487" s="7"/>
      <c r="S487" s="7"/>
      <c r="T487" s="6"/>
      <c r="U487" s="6"/>
      <c r="V487" s="6"/>
      <c r="W487" s="6"/>
      <c r="X487" s="6"/>
      <c r="Y487" s="6"/>
      <c r="Z487" s="6"/>
      <c r="AA487" s="8"/>
      <c r="AB487" s="7"/>
      <c r="AC487" s="7"/>
      <c r="AD487" s="6"/>
      <c r="AE487" s="6"/>
      <c r="AF487" s="6"/>
      <c r="AG487" s="6"/>
      <c r="AH487" s="6"/>
      <c r="AI487" s="7"/>
    </row>
    <row r="488" ht="15.75" customHeight="1">
      <c r="C488" s="6"/>
      <c r="F488" s="7"/>
      <c r="I488" s="7"/>
      <c r="J488" s="7"/>
      <c r="K488" s="6"/>
      <c r="L488" s="8"/>
      <c r="M488" s="7"/>
      <c r="N488" s="6"/>
      <c r="O488" s="6"/>
      <c r="P488" s="6"/>
      <c r="Q488" s="8"/>
      <c r="R488" s="7"/>
      <c r="S488" s="7"/>
      <c r="T488" s="6"/>
      <c r="U488" s="6"/>
      <c r="V488" s="6"/>
      <c r="W488" s="6"/>
      <c r="X488" s="6"/>
      <c r="Y488" s="6"/>
      <c r="Z488" s="6"/>
      <c r="AA488" s="8"/>
      <c r="AB488" s="7"/>
      <c r="AC488" s="7"/>
      <c r="AD488" s="6"/>
      <c r="AE488" s="6"/>
      <c r="AF488" s="6"/>
      <c r="AG488" s="6"/>
      <c r="AH488" s="6"/>
      <c r="AI488" s="7"/>
    </row>
    <row r="489" ht="15.75" customHeight="1">
      <c r="C489" s="6"/>
      <c r="F489" s="7"/>
      <c r="I489" s="7"/>
      <c r="J489" s="7"/>
      <c r="K489" s="6"/>
      <c r="L489" s="8"/>
      <c r="M489" s="7"/>
      <c r="N489" s="6"/>
      <c r="O489" s="6"/>
      <c r="P489" s="6"/>
      <c r="Q489" s="8"/>
      <c r="R489" s="7"/>
      <c r="S489" s="7"/>
      <c r="T489" s="6"/>
      <c r="U489" s="6"/>
      <c r="V489" s="6"/>
      <c r="W489" s="6"/>
      <c r="X489" s="6"/>
      <c r="Y489" s="6"/>
      <c r="Z489" s="6"/>
      <c r="AA489" s="8"/>
      <c r="AB489" s="7"/>
      <c r="AC489" s="7"/>
      <c r="AD489" s="6"/>
      <c r="AE489" s="6"/>
      <c r="AF489" s="6"/>
      <c r="AG489" s="6"/>
      <c r="AH489" s="6"/>
      <c r="AI489" s="7"/>
    </row>
    <row r="490" ht="15.75" customHeight="1">
      <c r="C490" s="6"/>
      <c r="F490" s="7"/>
      <c r="I490" s="7"/>
      <c r="J490" s="7"/>
      <c r="K490" s="6"/>
      <c r="L490" s="8"/>
      <c r="M490" s="7"/>
      <c r="N490" s="6"/>
      <c r="O490" s="6"/>
      <c r="P490" s="6"/>
      <c r="Q490" s="8"/>
      <c r="R490" s="7"/>
      <c r="S490" s="7"/>
      <c r="T490" s="6"/>
      <c r="U490" s="6"/>
      <c r="V490" s="6"/>
      <c r="W490" s="6"/>
      <c r="X490" s="6"/>
      <c r="Y490" s="6"/>
      <c r="Z490" s="6"/>
      <c r="AA490" s="8"/>
      <c r="AB490" s="7"/>
      <c r="AC490" s="7"/>
      <c r="AD490" s="6"/>
      <c r="AE490" s="6"/>
      <c r="AF490" s="6"/>
      <c r="AG490" s="6"/>
      <c r="AH490" s="6"/>
      <c r="AI490" s="7"/>
    </row>
    <row r="491" ht="15.75" customHeight="1">
      <c r="C491" s="6"/>
      <c r="F491" s="7"/>
      <c r="I491" s="7"/>
      <c r="J491" s="7"/>
      <c r="K491" s="6"/>
      <c r="L491" s="8"/>
      <c r="M491" s="7"/>
      <c r="N491" s="6"/>
      <c r="O491" s="6"/>
      <c r="P491" s="6"/>
      <c r="Q491" s="8"/>
      <c r="R491" s="7"/>
      <c r="S491" s="7"/>
      <c r="T491" s="6"/>
      <c r="U491" s="6"/>
      <c r="V491" s="6"/>
      <c r="W491" s="6"/>
      <c r="X491" s="6"/>
      <c r="Y491" s="6"/>
      <c r="Z491" s="6"/>
      <c r="AA491" s="8"/>
      <c r="AB491" s="7"/>
      <c r="AC491" s="7"/>
      <c r="AD491" s="6"/>
      <c r="AE491" s="6"/>
      <c r="AF491" s="6"/>
      <c r="AG491" s="6"/>
      <c r="AH491" s="6"/>
      <c r="AI491" s="7"/>
    </row>
    <row r="492" ht="15.75" customHeight="1">
      <c r="C492" s="6"/>
      <c r="F492" s="7"/>
      <c r="I492" s="7"/>
      <c r="J492" s="7"/>
      <c r="K492" s="6"/>
      <c r="L492" s="8"/>
      <c r="M492" s="7"/>
      <c r="N492" s="6"/>
      <c r="O492" s="6"/>
      <c r="P492" s="6"/>
      <c r="Q492" s="8"/>
      <c r="R492" s="7"/>
      <c r="S492" s="7"/>
      <c r="T492" s="6"/>
      <c r="U492" s="6"/>
      <c r="V492" s="6"/>
      <c r="W492" s="6"/>
      <c r="X492" s="6"/>
      <c r="Y492" s="6"/>
      <c r="Z492" s="6"/>
      <c r="AA492" s="8"/>
      <c r="AB492" s="7"/>
      <c r="AC492" s="7"/>
      <c r="AD492" s="6"/>
      <c r="AE492" s="6"/>
      <c r="AF492" s="6"/>
      <c r="AG492" s="6"/>
      <c r="AH492" s="6"/>
      <c r="AI492" s="7"/>
    </row>
    <row r="493" ht="15.75" customHeight="1">
      <c r="C493" s="6"/>
      <c r="F493" s="7"/>
      <c r="I493" s="7"/>
      <c r="J493" s="7"/>
      <c r="K493" s="6"/>
      <c r="L493" s="8"/>
      <c r="M493" s="7"/>
      <c r="N493" s="6"/>
      <c r="O493" s="6"/>
      <c r="P493" s="6"/>
      <c r="Q493" s="8"/>
      <c r="R493" s="7"/>
      <c r="S493" s="7"/>
      <c r="T493" s="6"/>
      <c r="U493" s="6"/>
      <c r="V493" s="6"/>
      <c r="W493" s="6"/>
      <c r="X493" s="6"/>
      <c r="Y493" s="6"/>
      <c r="Z493" s="6"/>
      <c r="AA493" s="8"/>
      <c r="AB493" s="7"/>
      <c r="AC493" s="7"/>
      <c r="AD493" s="6"/>
      <c r="AE493" s="6"/>
      <c r="AF493" s="6"/>
      <c r="AG493" s="6"/>
      <c r="AH493" s="6"/>
      <c r="AI493" s="7"/>
    </row>
    <row r="494" ht="15.75" customHeight="1">
      <c r="C494" s="6"/>
      <c r="F494" s="7"/>
      <c r="I494" s="7"/>
      <c r="J494" s="7"/>
      <c r="K494" s="6"/>
      <c r="L494" s="8"/>
      <c r="M494" s="7"/>
      <c r="N494" s="6"/>
      <c r="O494" s="6"/>
      <c r="P494" s="6"/>
      <c r="Q494" s="8"/>
      <c r="R494" s="7"/>
      <c r="S494" s="7"/>
      <c r="T494" s="6"/>
      <c r="U494" s="6"/>
      <c r="V494" s="6"/>
      <c r="W494" s="6"/>
      <c r="X494" s="6"/>
      <c r="Y494" s="6"/>
      <c r="Z494" s="6"/>
      <c r="AA494" s="8"/>
      <c r="AB494" s="7"/>
      <c r="AC494" s="7"/>
      <c r="AD494" s="6"/>
      <c r="AE494" s="6"/>
      <c r="AF494" s="6"/>
      <c r="AG494" s="6"/>
      <c r="AH494" s="6"/>
      <c r="AI494" s="7"/>
    </row>
    <row r="495" ht="15.75" customHeight="1">
      <c r="C495" s="6"/>
      <c r="F495" s="7"/>
      <c r="I495" s="7"/>
      <c r="J495" s="7"/>
      <c r="K495" s="6"/>
      <c r="L495" s="8"/>
      <c r="M495" s="7"/>
      <c r="N495" s="6"/>
      <c r="O495" s="6"/>
      <c r="P495" s="6"/>
      <c r="Q495" s="8"/>
      <c r="R495" s="7"/>
      <c r="S495" s="7"/>
      <c r="T495" s="6"/>
      <c r="U495" s="6"/>
      <c r="V495" s="6"/>
      <c r="W495" s="6"/>
      <c r="X495" s="6"/>
      <c r="Y495" s="6"/>
      <c r="Z495" s="6"/>
      <c r="AA495" s="8"/>
      <c r="AB495" s="7"/>
      <c r="AC495" s="7"/>
      <c r="AD495" s="6"/>
      <c r="AE495" s="6"/>
      <c r="AF495" s="6"/>
      <c r="AG495" s="6"/>
      <c r="AH495" s="6"/>
      <c r="AI495" s="7"/>
    </row>
    <row r="496" ht="15.75" customHeight="1">
      <c r="C496" s="6"/>
      <c r="F496" s="7"/>
      <c r="I496" s="7"/>
      <c r="J496" s="7"/>
      <c r="K496" s="6"/>
      <c r="L496" s="8"/>
      <c r="M496" s="7"/>
      <c r="N496" s="6"/>
      <c r="O496" s="6"/>
      <c r="P496" s="6"/>
      <c r="Q496" s="8"/>
      <c r="R496" s="7"/>
      <c r="S496" s="7"/>
      <c r="T496" s="6"/>
      <c r="U496" s="6"/>
      <c r="V496" s="6"/>
      <c r="W496" s="6"/>
      <c r="X496" s="6"/>
      <c r="Y496" s="6"/>
      <c r="Z496" s="6"/>
      <c r="AA496" s="8"/>
      <c r="AB496" s="7"/>
      <c r="AC496" s="7"/>
      <c r="AD496" s="6"/>
      <c r="AE496" s="6"/>
      <c r="AF496" s="6"/>
      <c r="AG496" s="6"/>
      <c r="AH496" s="6"/>
      <c r="AI496" s="7"/>
    </row>
    <row r="497" ht="15.75" customHeight="1">
      <c r="C497" s="6"/>
      <c r="F497" s="7"/>
      <c r="I497" s="7"/>
      <c r="J497" s="7"/>
      <c r="K497" s="6"/>
      <c r="L497" s="8"/>
      <c r="M497" s="7"/>
      <c r="N497" s="6"/>
      <c r="O497" s="6"/>
      <c r="P497" s="6"/>
      <c r="Q497" s="8"/>
      <c r="R497" s="7"/>
      <c r="S497" s="7"/>
      <c r="T497" s="6"/>
      <c r="U497" s="6"/>
      <c r="V497" s="6"/>
      <c r="W497" s="6"/>
      <c r="X497" s="6"/>
      <c r="Y497" s="6"/>
      <c r="Z497" s="6"/>
      <c r="AA497" s="8"/>
      <c r="AB497" s="7"/>
      <c r="AC497" s="7"/>
      <c r="AD497" s="6"/>
      <c r="AE497" s="6"/>
      <c r="AF497" s="6"/>
      <c r="AG497" s="6"/>
      <c r="AH497" s="6"/>
      <c r="AI497" s="7"/>
    </row>
    <row r="498" ht="15.75" customHeight="1">
      <c r="C498" s="6"/>
      <c r="F498" s="7"/>
      <c r="I498" s="7"/>
      <c r="J498" s="7"/>
      <c r="K498" s="6"/>
      <c r="L498" s="8"/>
      <c r="M498" s="7"/>
      <c r="N498" s="6"/>
      <c r="O498" s="6"/>
      <c r="P498" s="6"/>
      <c r="Q498" s="8"/>
      <c r="R498" s="7"/>
      <c r="S498" s="7"/>
      <c r="T498" s="6"/>
      <c r="U498" s="6"/>
      <c r="V498" s="6"/>
      <c r="W498" s="6"/>
      <c r="X498" s="6"/>
      <c r="Y498" s="6"/>
      <c r="Z498" s="6"/>
      <c r="AA498" s="8"/>
      <c r="AB498" s="7"/>
      <c r="AC498" s="7"/>
      <c r="AD498" s="6"/>
      <c r="AE498" s="6"/>
      <c r="AF498" s="6"/>
      <c r="AG498" s="6"/>
      <c r="AH498" s="6"/>
      <c r="AI498" s="7"/>
    </row>
    <row r="499" ht="15.75" customHeight="1">
      <c r="C499" s="6"/>
      <c r="F499" s="7"/>
      <c r="I499" s="7"/>
      <c r="J499" s="7"/>
      <c r="K499" s="6"/>
      <c r="L499" s="8"/>
      <c r="M499" s="7"/>
      <c r="N499" s="6"/>
      <c r="O499" s="6"/>
      <c r="P499" s="6"/>
      <c r="Q499" s="8"/>
      <c r="R499" s="7"/>
      <c r="S499" s="7"/>
      <c r="T499" s="6"/>
      <c r="U499" s="6"/>
      <c r="V499" s="6"/>
      <c r="W499" s="6"/>
      <c r="X499" s="6"/>
      <c r="Y499" s="6"/>
      <c r="Z499" s="6"/>
      <c r="AA499" s="8"/>
      <c r="AB499" s="7"/>
      <c r="AC499" s="7"/>
      <c r="AD499" s="6"/>
      <c r="AE499" s="6"/>
      <c r="AF499" s="6"/>
      <c r="AG499" s="6"/>
      <c r="AH499" s="6"/>
      <c r="AI499" s="7"/>
    </row>
    <row r="500" ht="15.75" customHeight="1">
      <c r="C500" s="6"/>
      <c r="F500" s="7"/>
      <c r="I500" s="7"/>
      <c r="J500" s="7"/>
      <c r="K500" s="6"/>
      <c r="L500" s="8"/>
      <c r="M500" s="7"/>
      <c r="N500" s="6"/>
      <c r="O500" s="6"/>
      <c r="P500" s="6"/>
      <c r="Q500" s="8"/>
      <c r="R500" s="7"/>
      <c r="S500" s="7"/>
      <c r="T500" s="6"/>
      <c r="U500" s="6"/>
      <c r="V500" s="6"/>
      <c r="W500" s="6"/>
      <c r="X500" s="6"/>
      <c r="Y500" s="6"/>
      <c r="Z500" s="6"/>
      <c r="AA500" s="8"/>
      <c r="AB500" s="7"/>
      <c r="AC500" s="7"/>
      <c r="AD500" s="6"/>
      <c r="AE500" s="6"/>
      <c r="AF500" s="6"/>
      <c r="AG500" s="6"/>
      <c r="AH500" s="6"/>
      <c r="AI500" s="7"/>
    </row>
    <row r="501" ht="15.75" customHeight="1">
      <c r="C501" s="6"/>
      <c r="F501" s="7"/>
      <c r="I501" s="7"/>
      <c r="J501" s="7"/>
      <c r="K501" s="6"/>
      <c r="L501" s="8"/>
      <c r="M501" s="7"/>
      <c r="N501" s="6"/>
      <c r="O501" s="6"/>
      <c r="P501" s="6"/>
      <c r="Q501" s="8"/>
      <c r="R501" s="7"/>
      <c r="S501" s="7"/>
      <c r="T501" s="6"/>
      <c r="U501" s="6"/>
      <c r="V501" s="6"/>
      <c r="W501" s="6"/>
      <c r="X501" s="6"/>
      <c r="Y501" s="6"/>
      <c r="Z501" s="6"/>
      <c r="AA501" s="8"/>
      <c r="AB501" s="7"/>
      <c r="AC501" s="7"/>
      <c r="AD501" s="6"/>
      <c r="AE501" s="6"/>
      <c r="AF501" s="6"/>
      <c r="AG501" s="6"/>
      <c r="AH501" s="6"/>
      <c r="AI501" s="7"/>
    </row>
    <row r="502" ht="15.75" customHeight="1">
      <c r="C502" s="6"/>
      <c r="F502" s="7"/>
      <c r="I502" s="7"/>
      <c r="J502" s="7"/>
      <c r="K502" s="6"/>
      <c r="L502" s="8"/>
      <c r="M502" s="7"/>
      <c r="N502" s="6"/>
      <c r="O502" s="6"/>
      <c r="P502" s="6"/>
      <c r="Q502" s="8"/>
      <c r="R502" s="7"/>
      <c r="S502" s="7"/>
      <c r="T502" s="6"/>
      <c r="U502" s="6"/>
      <c r="V502" s="6"/>
      <c r="W502" s="6"/>
      <c r="X502" s="6"/>
      <c r="Y502" s="6"/>
      <c r="Z502" s="6"/>
      <c r="AA502" s="8"/>
      <c r="AB502" s="7"/>
      <c r="AC502" s="7"/>
      <c r="AD502" s="6"/>
      <c r="AE502" s="6"/>
      <c r="AF502" s="6"/>
      <c r="AG502" s="6"/>
      <c r="AH502" s="6"/>
      <c r="AI502" s="7"/>
    </row>
    <row r="503" ht="15.75" customHeight="1">
      <c r="C503" s="6"/>
      <c r="F503" s="7"/>
      <c r="I503" s="7"/>
      <c r="J503" s="7"/>
      <c r="K503" s="6"/>
      <c r="L503" s="8"/>
      <c r="M503" s="7"/>
      <c r="N503" s="6"/>
      <c r="O503" s="6"/>
      <c r="P503" s="6"/>
      <c r="Q503" s="8"/>
      <c r="R503" s="7"/>
      <c r="S503" s="7"/>
      <c r="T503" s="6"/>
      <c r="U503" s="6"/>
      <c r="V503" s="6"/>
      <c r="W503" s="6"/>
      <c r="X503" s="6"/>
      <c r="Y503" s="6"/>
      <c r="Z503" s="6"/>
      <c r="AA503" s="8"/>
      <c r="AB503" s="7"/>
      <c r="AC503" s="7"/>
      <c r="AD503" s="6"/>
      <c r="AE503" s="6"/>
      <c r="AF503" s="6"/>
      <c r="AG503" s="6"/>
      <c r="AH503" s="6"/>
      <c r="AI503" s="7"/>
    </row>
    <row r="504" ht="15.75" customHeight="1">
      <c r="C504" s="6"/>
      <c r="F504" s="7"/>
      <c r="I504" s="7"/>
      <c r="J504" s="7"/>
      <c r="K504" s="6"/>
      <c r="L504" s="8"/>
      <c r="M504" s="7"/>
      <c r="N504" s="6"/>
      <c r="O504" s="6"/>
      <c r="P504" s="6"/>
      <c r="Q504" s="8"/>
      <c r="R504" s="7"/>
      <c r="S504" s="7"/>
      <c r="T504" s="6"/>
      <c r="U504" s="6"/>
      <c r="V504" s="6"/>
      <c r="W504" s="6"/>
      <c r="X504" s="6"/>
      <c r="Y504" s="6"/>
      <c r="Z504" s="6"/>
      <c r="AA504" s="8"/>
      <c r="AB504" s="7"/>
      <c r="AC504" s="7"/>
      <c r="AD504" s="6"/>
      <c r="AE504" s="6"/>
      <c r="AF504" s="6"/>
      <c r="AG504" s="6"/>
      <c r="AH504" s="6"/>
      <c r="AI504" s="7"/>
    </row>
    <row r="505" ht="15.75" customHeight="1">
      <c r="C505" s="6"/>
      <c r="F505" s="7"/>
      <c r="I505" s="7"/>
      <c r="J505" s="7"/>
      <c r="K505" s="6"/>
      <c r="L505" s="8"/>
      <c r="M505" s="7"/>
      <c r="N505" s="6"/>
      <c r="O505" s="6"/>
      <c r="P505" s="6"/>
      <c r="Q505" s="8"/>
      <c r="R505" s="7"/>
      <c r="S505" s="7"/>
      <c r="T505" s="6"/>
      <c r="U505" s="6"/>
      <c r="V505" s="6"/>
      <c r="W505" s="6"/>
      <c r="X505" s="6"/>
      <c r="Y505" s="6"/>
      <c r="Z505" s="6"/>
      <c r="AA505" s="8"/>
      <c r="AB505" s="7"/>
      <c r="AC505" s="7"/>
      <c r="AD505" s="6"/>
      <c r="AE505" s="6"/>
      <c r="AF505" s="6"/>
      <c r="AG505" s="6"/>
      <c r="AH505" s="6"/>
      <c r="AI505" s="7"/>
    </row>
    <row r="506" ht="15.75" customHeight="1">
      <c r="C506" s="6"/>
      <c r="F506" s="7"/>
      <c r="I506" s="7"/>
      <c r="J506" s="7"/>
      <c r="K506" s="6"/>
      <c r="L506" s="8"/>
      <c r="M506" s="7"/>
      <c r="N506" s="6"/>
      <c r="O506" s="6"/>
      <c r="P506" s="6"/>
      <c r="Q506" s="8"/>
      <c r="R506" s="7"/>
      <c r="S506" s="7"/>
      <c r="T506" s="6"/>
      <c r="U506" s="6"/>
      <c r="V506" s="6"/>
      <c r="W506" s="6"/>
      <c r="X506" s="6"/>
      <c r="Y506" s="6"/>
      <c r="Z506" s="6"/>
      <c r="AA506" s="8"/>
      <c r="AB506" s="7"/>
      <c r="AC506" s="7"/>
      <c r="AD506" s="6"/>
      <c r="AE506" s="6"/>
      <c r="AF506" s="6"/>
      <c r="AG506" s="6"/>
      <c r="AH506" s="6"/>
      <c r="AI506" s="7"/>
    </row>
    <row r="507" ht="15.75" customHeight="1">
      <c r="C507" s="6"/>
      <c r="F507" s="7"/>
      <c r="I507" s="7"/>
      <c r="J507" s="7"/>
      <c r="K507" s="6"/>
      <c r="L507" s="8"/>
      <c r="M507" s="7"/>
      <c r="N507" s="6"/>
      <c r="O507" s="6"/>
      <c r="P507" s="6"/>
      <c r="Q507" s="8"/>
      <c r="R507" s="7"/>
      <c r="S507" s="7"/>
      <c r="T507" s="6"/>
      <c r="U507" s="6"/>
      <c r="V507" s="6"/>
      <c r="W507" s="6"/>
      <c r="X507" s="6"/>
      <c r="Y507" s="6"/>
      <c r="Z507" s="6"/>
      <c r="AA507" s="8"/>
      <c r="AB507" s="7"/>
      <c r="AC507" s="7"/>
      <c r="AD507" s="6"/>
      <c r="AE507" s="6"/>
      <c r="AF507" s="6"/>
      <c r="AG507" s="6"/>
      <c r="AH507" s="6"/>
      <c r="AI507" s="7"/>
    </row>
    <row r="508" ht="15.75" customHeight="1">
      <c r="C508" s="6"/>
      <c r="F508" s="7"/>
      <c r="I508" s="7"/>
      <c r="J508" s="7"/>
      <c r="K508" s="6"/>
      <c r="L508" s="8"/>
      <c r="M508" s="7"/>
      <c r="N508" s="6"/>
      <c r="O508" s="6"/>
      <c r="P508" s="6"/>
      <c r="Q508" s="8"/>
      <c r="R508" s="7"/>
      <c r="S508" s="7"/>
      <c r="T508" s="6"/>
      <c r="U508" s="6"/>
      <c r="V508" s="6"/>
      <c r="W508" s="6"/>
      <c r="X508" s="6"/>
      <c r="Y508" s="6"/>
      <c r="Z508" s="6"/>
      <c r="AA508" s="8"/>
      <c r="AB508" s="7"/>
      <c r="AC508" s="7"/>
      <c r="AD508" s="6"/>
      <c r="AE508" s="6"/>
      <c r="AF508" s="6"/>
      <c r="AG508" s="6"/>
      <c r="AH508" s="6"/>
      <c r="AI508" s="7"/>
    </row>
    <row r="509" ht="15.75" customHeight="1">
      <c r="C509" s="6"/>
      <c r="F509" s="7"/>
      <c r="I509" s="7"/>
      <c r="J509" s="7"/>
      <c r="K509" s="6"/>
      <c r="L509" s="8"/>
      <c r="M509" s="7"/>
      <c r="N509" s="6"/>
      <c r="O509" s="6"/>
      <c r="P509" s="6"/>
      <c r="Q509" s="8"/>
      <c r="R509" s="7"/>
      <c r="S509" s="7"/>
      <c r="T509" s="6"/>
      <c r="U509" s="6"/>
      <c r="V509" s="6"/>
      <c r="W509" s="6"/>
      <c r="X509" s="6"/>
      <c r="Y509" s="6"/>
      <c r="Z509" s="6"/>
      <c r="AA509" s="8"/>
      <c r="AB509" s="7"/>
      <c r="AC509" s="7"/>
      <c r="AD509" s="6"/>
      <c r="AE509" s="6"/>
      <c r="AF509" s="6"/>
      <c r="AG509" s="6"/>
      <c r="AH509" s="6"/>
      <c r="AI509" s="7"/>
    </row>
    <row r="510" ht="15.75" customHeight="1">
      <c r="C510" s="6"/>
      <c r="F510" s="7"/>
      <c r="I510" s="7"/>
      <c r="J510" s="7"/>
      <c r="K510" s="6"/>
      <c r="L510" s="8"/>
      <c r="M510" s="7"/>
      <c r="N510" s="6"/>
      <c r="O510" s="6"/>
      <c r="P510" s="6"/>
      <c r="Q510" s="8"/>
      <c r="R510" s="7"/>
      <c r="S510" s="7"/>
      <c r="T510" s="6"/>
      <c r="U510" s="6"/>
      <c r="V510" s="6"/>
      <c r="W510" s="6"/>
      <c r="X510" s="6"/>
      <c r="Y510" s="6"/>
      <c r="Z510" s="6"/>
      <c r="AA510" s="8"/>
      <c r="AB510" s="7"/>
      <c r="AC510" s="7"/>
      <c r="AD510" s="6"/>
      <c r="AE510" s="6"/>
      <c r="AF510" s="6"/>
      <c r="AG510" s="6"/>
      <c r="AH510" s="6"/>
      <c r="AI510" s="7"/>
    </row>
    <row r="511" ht="15.75" customHeight="1">
      <c r="C511" s="6"/>
      <c r="F511" s="7"/>
      <c r="I511" s="7"/>
      <c r="J511" s="7"/>
      <c r="K511" s="6"/>
      <c r="L511" s="8"/>
      <c r="M511" s="7"/>
      <c r="N511" s="6"/>
      <c r="O511" s="6"/>
      <c r="P511" s="6"/>
      <c r="Q511" s="8"/>
      <c r="R511" s="7"/>
      <c r="S511" s="7"/>
      <c r="T511" s="6"/>
      <c r="U511" s="6"/>
      <c r="V511" s="6"/>
      <c r="W511" s="6"/>
      <c r="X511" s="6"/>
      <c r="Y511" s="6"/>
      <c r="Z511" s="6"/>
      <c r="AA511" s="8"/>
      <c r="AB511" s="7"/>
      <c r="AC511" s="7"/>
      <c r="AD511" s="6"/>
      <c r="AE511" s="6"/>
      <c r="AF511" s="6"/>
      <c r="AG511" s="6"/>
      <c r="AH511" s="6"/>
      <c r="AI511" s="7"/>
    </row>
    <row r="512" ht="15.75" customHeight="1">
      <c r="C512" s="6"/>
      <c r="F512" s="7"/>
      <c r="I512" s="7"/>
      <c r="J512" s="7"/>
      <c r="K512" s="6"/>
      <c r="L512" s="8"/>
      <c r="M512" s="7"/>
      <c r="N512" s="6"/>
      <c r="O512" s="6"/>
      <c r="P512" s="6"/>
      <c r="Q512" s="8"/>
      <c r="R512" s="7"/>
      <c r="S512" s="7"/>
      <c r="T512" s="6"/>
      <c r="U512" s="6"/>
      <c r="V512" s="6"/>
      <c r="W512" s="6"/>
      <c r="X512" s="6"/>
      <c r="Y512" s="6"/>
      <c r="Z512" s="6"/>
      <c r="AA512" s="8"/>
      <c r="AB512" s="7"/>
      <c r="AC512" s="7"/>
      <c r="AD512" s="6"/>
      <c r="AE512" s="6"/>
      <c r="AF512" s="6"/>
      <c r="AG512" s="6"/>
      <c r="AH512" s="6"/>
      <c r="AI512" s="7"/>
    </row>
    <row r="513" ht="15.75" customHeight="1">
      <c r="C513" s="6"/>
      <c r="F513" s="7"/>
      <c r="I513" s="7"/>
      <c r="J513" s="7"/>
      <c r="K513" s="6"/>
      <c r="L513" s="8"/>
      <c r="M513" s="7"/>
      <c r="N513" s="6"/>
      <c r="O513" s="6"/>
      <c r="P513" s="6"/>
      <c r="Q513" s="8"/>
      <c r="R513" s="7"/>
      <c r="S513" s="7"/>
      <c r="T513" s="6"/>
      <c r="U513" s="6"/>
      <c r="V513" s="6"/>
      <c r="W513" s="6"/>
      <c r="X513" s="6"/>
      <c r="Y513" s="6"/>
      <c r="Z513" s="6"/>
      <c r="AA513" s="8"/>
      <c r="AB513" s="7"/>
      <c r="AC513" s="7"/>
      <c r="AD513" s="6"/>
      <c r="AE513" s="6"/>
      <c r="AF513" s="6"/>
      <c r="AG513" s="6"/>
      <c r="AH513" s="6"/>
      <c r="AI513" s="7"/>
    </row>
    <row r="514" ht="15.75" customHeight="1">
      <c r="C514" s="6"/>
      <c r="F514" s="7"/>
      <c r="I514" s="7"/>
      <c r="J514" s="7"/>
      <c r="K514" s="6"/>
      <c r="L514" s="8"/>
      <c r="M514" s="7"/>
      <c r="N514" s="6"/>
      <c r="O514" s="6"/>
      <c r="P514" s="6"/>
      <c r="Q514" s="8"/>
      <c r="R514" s="7"/>
      <c r="S514" s="7"/>
      <c r="T514" s="6"/>
      <c r="U514" s="6"/>
      <c r="V514" s="6"/>
      <c r="W514" s="6"/>
      <c r="X514" s="6"/>
      <c r="Y514" s="6"/>
      <c r="Z514" s="6"/>
      <c r="AA514" s="8"/>
      <c r="AB514" s="7"/>
      <c r="AC514" s="7"/>
      <c r="AD514" s="6"/>
      <c r="AE514" s="6"/>
      <c r="AF514" s="6"/>
      <c r="AG514" s="6"/>
      <c r="AH514" s="6"/>
      <c r="AI514" s="7"/>
    </row>
    <row r="515" ht="15.75" customHeight="1">
      <c r="C515" s="6"/>
      <c r="F515" s="7"/>
      <c r="I515" s="7"/>
      <c r="J515" s="7"/>
      <c r="K515" s="6"/>
      <c r="L515" s="8"/>
      <c r="M515" s="7"/>
      <c r="N515" s="6"/>
      <c r="O515" s="6"/>
      <c r="P515" s="6"/>
      <c r="Q515" s="8"/>
      <c r="R515" s="7"/>
      <c r="S515" s="7"/>
      <c r="T515" s="6"/>
      <c r="U515" s="6"/>
      <c r="V515" s="6"/>
      <c r="W515" s="6"/>
      <c r="X515" s="6"/>
      <c r="Y515" s="6"/>
      <c r="Z515" s="6"/>
      <c r="AA515" s="8"/>
      <c r="AB515" s="7"/>
      <c r="AC515" s="7"/>
      <c r="AD515" s="6"/>
      <c r="AE515" s="6"/>
      <c r="AF515" s="6"/>
      <c r="AG515" s="6"/>
      <c r="AH515" s="6"/>
      <c r="AI515" s="7"/>
    </row>
    <row r="516" ht="15.75" customHeight="1">
      <c r="C516" s="6"/>
      <c r="F516" s="7"/>
      <c r="I516" s="7"/>
      <c r="J516" s="7"/>
      <c r="K516" s="6"/>
      <c r="L516" s="8"/>
      <c r="M516" s="7"/>
      <c r="N516" s="6"/>
      <c r="O516" s="6"/>
      <c r="P516" s="6"/>
      <c r="Q516" s="8"/>
      <c r="R516" s="7"/>
      <c r="S516" s="7"/>
      <c r="T516" s="6"/>
      <c r="U516" s="6"/>
      <c r="V516" s="6"/>
      <c r="W516" s="6"/>
      <c r="X516" s="6"/>
      <c r="Y516" s="6"/>
      <c r="Z516" s="6"/>
      <c r="AA516" s="8"/>
      <c r="AB516" s="7"/>
      <c r="AC516" s="7"/>
      <c r="AD516" s="6"/>
      <c r="AE516" s="6"/>
      <c r="AF516" s="6"/>
      <c r="AG516" s="6"/>
      <c r="AH516" s="6"/>
      <c r="AI516" s="7"/>
    </row>
    <row r="517" ht="15.75" customHeight="1">
      <c r="C517" s="6"/>
      <c r="F517" s="7"/>
      <c r="I517" s="7"/>
      <c r="J517" s="7"/>
      <c r="K517" s="6"/>
      <c r="L517" s="8"/>
      <c r="M517" s="7"/>
      <c r="N517" s="6"/>
      <c r="O517" s="6"/>
      <c r="P517" s="6"/>
      <c r="Q517" s="8"/>
      <c r="R517" s="7"/>
      <c r="S517" s="7"/>
      <c r="T517" s="6"/>
      <c r="U517" s="6"/>
      <c r="V517" s="6"/>
      <c r="W517" s="6"/>
      <c r="X517" s="6"/>
      <c r="Y517" s="6"/>
      <c r="Z517" s="6"/>
      <c r="AA517" s="8"/>
      <c r="AB517" s="7"/>
      <c r="AC517" s="7"/>
      <c r="AD517" s="6"/>
      <c r="AE517" s="6"/>
      <c r="AF517" s="6"/>
      <c r="AG517" s="6"/>
      <c r="AH517" s="6"/>
      <c r="AI517" s="7"/>
    </row>
    <row r="518" ht="15.75" customHeight="1">
      <c r="C518" s="6"/>
      <c r="F518" s="7"/>
      <c r="I518" s="7"/>
      <c r="J518" s="7"/>
      <c r="K518" s="6"/>
      <c r="L518" s="8"/>
      <c r="M518" s="7"/>
      <c r="N518" s="6"/>
      <c r="O518" s="6"/>
      <c r="P518" s="6"/>
      <c r="Q518" s="8"/>
      <c r="R518" s="7"/>
      <c r="S518" s="7"/>
      <c r="T518" s="6"/>
      <c r="U518" s="6"/>
      <c r="V518" s="6"/>
      <c r="W518" s="6"/>
      <c r="X518" s="6"/>
      <c r="Y518" s="6"/>
      <c r="Z518" s="6"/>
      <c r="AA518" s="8"/>
      <c r="AB518" s="7"/>
      <c r="AC518" s="7"/>
      <c r="AD518" s="6"/>
      <c r="AE518" s="6"/>
      <c r="AF518" s="6"/>
      <c r="AG518" s="6"/>
      <c r="AH518" s="6"/>
      <c r="AI518" s="7"/>
    </row>
    <row r="519" ht="15.75" customHeight="1">
      <c r="C519" s="6"/>
      <c r="F519" s="7"/>
      <c r="I519" s="7"/>
      <c r="J519" s="7"/>
      <c r="K519" s="6"/>
      <c r="L519" s="8"/>
      <c r="M519" s="7"/>
      <c r="N519" s="6"/>
      <c r="O519" s="6"/>
      <c r="P519" s="6"/>
      <c r="Q519" s="8"/>
      <c r="R519" s="7"/>
      <c r="S519" s="7"/>
      <c r="T519" s="6"/>
      <c r="U519" s="6"/>
      <c r="V519" s="6"/>
      <c r="W519" s="6"/>
      <c r="X519" s="6"/>
      <c r="Y519" s="6"/>
      <c r="Z519" s="6"/>
      <c r="AA519" s="8"/>
      <c r="AB519" s="7"/>
      <c r="AC519" s="7"/>
      <c r="AD519" s="6"/>
      <c r="AE519" s="6"/>
      <c r="AF519" s="6"/>
      <c r="AG519" s="6"/>
      <c r="AH519" s="6"/>
      <c r="AI519" s="7"/>
    </row>
    <row r="520" ht="15.75" customHeight="1">
      <c r="C520" s="6"/>
      <c r="F520" s="7"/>
      <c r="I520" s="7"/>
      <c r="J520" s="7"/>
      <c r="K520" s="6"/>
      <c r="L520" s="8"/>
      <c r="M520" s="7"/>
      <c r="N520" s="6"/>
      <c r="O520" s="6"/>
      <c r="P520" s="6"/>
      <c r="Q520" s="8"/>
      <c r="R520" s="7"/>
      <c r="S520" s="7"/>
      <c r="T520" s="6"/>
      <c r="U520" s="6"/>
      <c r="V520" s="6"/>
      <c r="W520" s="6"/>
      <c r="X520" s="6"/>
      <c r="Y520" s="6"/>
      <c r="Z520" s="6"/>
      <c r="AA520" s="8"/>
      <c r="AB520" s="7"/>
      <c r="AC520" s="7"/>
      <c r="AD520" s="6"/>
      <c r="AE520" s="6"/>
      <c r="AF520" s="6"/>
      <c r="AG520" s="6"/>
      <c r="AH520" s="6"/>
      <c r="AI520" s="7"/>
    </row>
    <row r="521" ht="15.75" customHeight="1">
      <c r="C521" s="6"/>
      <c r="F521" s="7"/>
      <c r="I521" s="7"/>
      <c r="J521" s="7"/>
      <c r="K521" s="6"/>
      <c r="L521" s="8"/>
      <c r="M521" s="7"/>
      <c r="N521" s="6"/>
      <c r="O521" s="6"/>
      <c r="P521" s="6"/>
      <c r="Q521" s="8"/>
      <c r="R521" s="7"/>
      <c r="S521" s="7"/>
      <c r="T521" s="6"/>
      <c r="U521" s="6"/>
      <c r="V521" s="6"/>
      <c r="W521" s="6"/>
      <c r="X521" s="6"/>
      <c r="Y521" s="6"/>
      <c r="Z521" s="6"/>
      <c r="AA521" s="8"/>
      <c r="AB521" s="7"/>
      <c r="AC521" s="7"/>
      <c r="AD521" s="6"/>
      <c r="AE521" s="6"/>
      <c r="AF521" s="6"/>
      <c r="AG521" s="6"/>
      <c r="AH521" s="6"/>
      <c r="AI521" s="7"/>
    </row>
    <row r="522" ht="15.75" customHeight="1">
      <c r="C522" s="6"/>
      <c r="F522" s="7"/>
      <c r="I522" s="7"/>
      <c r="J522" s="7"/>
      <c r="K522" s="6"/>
      <c r="L522" s="8"/>
      <c r="M522" s="7"/>
      <c r="N522" s="6"/>
      <c r="O522" s="6"/>
      <c r="P522" s="6"/>
      <c r="Q522" s="8"/>
      <c r="R522" s="7"/>
      <c r="S522" s="7"/>
      <c r="T522" s="6"/>
      <c r="U522" s="6"/>
      <c r="V522" s="6"/>
      <c r="W522" s="6"/>
      <c r="X522" s="6"/>
      <c r="Y522" s="6"/>
      <c r="Z522" s="6"/>
      <c r="AA522" s="8"/>
      <c r="AB522" s="7"/>
      <c r="AC522" s="7"/>
      <c r="AD522" s="6"/>
      <c r="AE522" s="6"/>
      <c r="AF522" s="6"/>
      <c r="AG522" s="6"/>
      <c r="AH522" s="6"/>
      <c r="AI522" s="7"/>
    </row>
    <row r="523" ht="15.75" customHeight="1">
      <c r="C523" s="6"/>
      <c r="F523" s="7"/>
      <c r="I523" s="7"/>
      <c r="J523" s="7"/>
      <c r="K523" s="6"/>
      <c r="L523" s="8"/>
      <c r="M523" s="7"/>
      <c r="N523" s="6"/>
      <c r="O523" s="6"/>
      <c r="P523" s="6"/>
      <c r="Q523" s="8"/>
      <c r="R523" s="7"/>
      <c r="S523" s="7"/>
      <c r="T523" s="6"/>
      <c r="U523" s="6"/>
      <c r="V523" s="6"/>
      <c r="W523" s="6"/>
      <c r="X523" s="6"/>
      <c r="Y523" s="6"/>
      <c r="Z523" s="6"/>
      <c r="AA523" s="8"/>
      <c r="AB523" s="7"/>
      <c r="AC523" s="7"/>
      <c r="AD523" s="6"/>
      <c r="AE523" s="6"/>
      <c r="AF523" s="6"/>
      <c r="AG523" s="6"/>
      <c r="AH523" s="6"/>
      <c r="AI523" s="7"/>
    </row>
    <row r="524" ht="15.75" customHeight="1">
      <c r="C524" s="6"/>
      <c r="F524" s="7"/>
      <c r="I524" s="7"/>
      <c r="J524" s="7"/>
      <c r="K524" s="6"/>
      <c r="L524" s="8"/>
      <c r="M524" s="7"/>
      <c r="N524" s="6"/>
      <c r="O524" s="6"/>
      <c r="P524" s="6"/>
      <c r="Q524" s="8"/>
      <c r="R524" s="7"/>
      <c r="S524" s="7"/>
      <c r="T524" s="6"/>
      <c r="U524" s="6"/>
      <c r="V524" s="6"/>
      <c r="W524" s="6"/>
      <c r="X524" s="6"/>
      <c r="Y524" s="6"/>
      <c r="Z524" s="6"/>
      <c r="AA524" s="8"/>
      <c r="AB524" s="7"/>
      <c r="AC524" s="7"/>
      <c r="AD524" s="6"/>
      <c r="AE524" s="6"/>
      <c r="AF524" s="6"/>
      <c r="AG524" s="6"/>
      <c r="AH524" s="6"/>
      <c r="AI524" s="7"/>
    </row>
    <row r="525" ht="15.75" customHeight="1">
      <c r="C525" s="6"/>
      <c r="F525" s="7"/>
      <c r="I525" s="7"/>
      <c r="J525" s="7"/>
      <c r="K525" s="6"/>
      <c r="L525" s="8"/>
      <c r="M525" s="7"/>
      <c r="N525" s="6"/>
      <c r="O525" s="6"/>
      <c r="P525" s="6"/>
      <c r="Q525" s="8"/>
      <c r="R525" s="7"/>
      <c r="S525" s="7"/>
      <c r="T525" s="6"/>
      <c r="U525" s="6"/>
      <c r="V525" s="6"/>
      <c r="W525" s="6"/>
      <c r="X525" s="6"/>
      <c r="Y525" s="6"/>
      <c r="Z525" s="6"/>
      <c r="AA525" s="8"/>
      <c r="AB525" s="7"/>
      <c r="AC525" s="7"/>
      <c r="AD525" s="6"/>
      <c r="AE525" s="6"/>
      <c r="AF525" s="6"/>
      <c r="AG525" s="6"/>
      <c r="AH525" s="6"/>
      <c r="AI525" s="7"/>
    </row>
    <row r="526" ht="15.75" customHeight="1">
      <c r="C526" s="6"/>
      <c r="F526" s="7"/>
      <c r="I526" s="7"/>
      <c r="J526" s="7"/>
      <c r="K526" s="6"/>
      <c r="L526" s="8"/>
      <c r="M526" s="7"/>
      <c r="N526" s="6"/>
      <c r="O526" s="6"/>
      <c r="P526" s="6"/>
      <c r="Q526" s="8"/>
      <c r="R526" s="7"/>
      <c r="S526" s="7"/>
      <c r="T526" s="6"/>
      <c r="U526" s="6"/>
      <c r="V526" s="6"/>
      <c r="W526" s="6"/>
      <c r="X526" s="6"/>
      <c r="Y526" s="6"/>
      <c r="Z526" s="6"/>
      <c r="AA526" s="8"/>
      <c r="AB526" s="7"/>
      <c r="AC526" s="7"/>
      <c r="AD526" s="6"/>
      <c r="AE526" s="6"/>
      <c r="AF526" s="6"/>
      <c r="AG526" s="6"/>
      <c r="AH526" s="6"/>
      <c r="AI526" s="7"/>
    </row>
    <row r="527" ht="15.75" customHeight="1">
      <c r="C527" s="6"/>
      <c r="F527" s="7"/>
      <c r="I527" s="7"/>
      <c r="J527" s="7"/>
      <c r="K527" s="6"/>
      <c r="L527" s="8"/>
      <c r="M527" s="7"/>
      <c r="N527" s="6"/>
      <c r="O527" s="6"/>
      <c r="P527" s="6"/>
      <c r="Q527" s="8"/>
      <c r="R527" s="7"/>
      <c r="S527" s="7"/>
      <c r="T527" s="6"/>
      <c r="U527" s="6"/>
      <c r="V527" s="6"/>
      <c r="W527" s="6"/>
      <c r="X527" s="6"/>
      <c r="Y527" s="6"/>
      <c r="Z527" s="6"/>
      <c r="AA527" s="8"/>
      <c r="AB527" s="7"/>
      <c r="AC527" s="7"/>
      <c r="AD527" s="6"/>
      <c r="AE527" s="6"/>
      <c r="AF527" s="6"/>
      <c r="AG527" s="6"/>
      <c r="AH527" s="6"/>
      <c r="AI527" s="7"/>
    </row>
    <row r="528" ht="15.75" customHeight="1">
      <c r="C528" s="6"/>
      <c r="F528" s="7"/>
      <c r="I528" s="7"/>
      <c r="J528" s="7"/>
      <c r="K528" s="6"/>
      <c r="L528" s="8"/>
      <c r="M528" s="7"/>
      <c r="N528" s="6"/>
      <c r="O528" s="6"/>
      <c r="P528" s="6"/>
      <c r="Q528" s="8"/>
      <c r="R528" s="7"/>
      <c r="S528" s="7"/>
      <c r="T528" s="6"/>
      <c r="U528" s="6"/>
      <c r="V528" s="6"/>
      <c r="W528" s="6"/>
      <c r="X528" s="6"/>
      <c r="Y528" s="6"/>
      <c r="Z528" s="6"/>
      <c r="AA528" s="8"/>
      <c r="AB528" s="7"/>
      <c r="AC528" s="7"/>
      <c r="AD528" s="6"/>
      <c r="AE528" s="6"/>
      <c r="AF528" s="6"/>
      <c r="AG528" s="6"/>
      <c r="AH528" s="6"/>
      <c r="AI528" s="7"/>
    </row>
    <row r="529" ht="15.75" customHeight="1">
      <c r="C529" s="6"/>
      <c r="F529" s="7"/>
      <c r="I529" s="7"/>
      <c r="J529" s="7"/>
      <c r="K529" s="6"/>
      <c r="L529" s="8"/>
      <c r="M529" s="7"/>
      <c r="N529" s="6"/>
      <c r="O529" s="6"/>
      <c r="P529" s="6"/>
      <c r="Q529" s="8"/>
      <c r="R529" s="7"/>
      <c r="S529" s="7"/>
      <c r="T529" s="6"/>
      <c r="U529" s="6"/>
      <c r="V529" s="6"/>
      <c r="W529" s="6"/>
      <c r="X529" s="6"/>
      <c r="Y529" s="6"/>
      <c r="Z529" s="6"/>
      <c r="AA529" s="8"/>
      <c r="AB529" s="7"/>
      <c r="AC529" s="7"/>
      <c r="AD529" s="6"/>
      <c r="AE529" s="6"/>
      <c r="AF529" s="6"/>
      <c r="AG529" s="6"/>
      <c r="AH529" s="6"/>
      <c r="AI529" s="7"/>
    </row>
    <row r="530" ht="15.75" customHeight="1">
      <c r="C530" s="6"/>
      <c r="F530" s="7"/>
      <c r="I530" s="7"/>
      <c r="J530" s="7"/>
      <c r="K530" s="6"/>
      <c r="L530" s="8"/>
      <c r="M530" s="7"/>
      <c r="N530" s="6"/>
      <c r="O530" s="6"/>
      <c r="P530" s="6"/>
      <c r="Q530" s="8"/>
      <c r="R530" s="7"/>
      <c r="S530" s="7"/>
      <c r="T530" s="6"/>
      <c r="U530" s="6"/>
      <c r="V530" s="6"/>
      <c r="W530" s="6"/>
      <c r="X530" s="6"/>
      <c r="Y530" s="6"/>
      <c r="Z530" s="6"/>
      <c r="AA530" s="8"/>
      <c r="AB530" s="7"/>
      <c r="AC530" s="7"/>
      <c r="AD530" s="6"/>
      <c r="AE530" s="6"/>
      <c r="AF530" s="6"/>
      <c r="AG530" s="6"/>
      <c r="AH530" s="6"/>
      <c r="AI530" s="7"/>
    </row>
    <row r="531" ht="15.75" customHeight="1">
      <c r="C531" s="6"/>
      <c r="F531" s="7"/>
      <c r="I531" s="7"/>
      <c r="J531" s="7"/>
      <c r="K531" s="6"/>
      <c r="L531" s="8"/>
      <c r="M531" s="7"/>
      <c r="N531" s="6"/>
      <c r="O531" s="6"/>
      <c r="P531" s="6"/>
      <c r="Q531" s="8"/>
      <c r="R531" s="7"/>
      <c r="S531" s="7"/>
      <c r="T531" s="6"/>
      <c r="U531" s="6"/>
      <c r="V531" s="6"/>
      <c r="W531" s="6"/>
      <c r="X531" s="6"/>
      <c r="Y531" s="6"/>
      <c r="Z531" s="6"/>
      <c r="AA531" s="8"/>
      <c r="AB531" s="7"/>
      <c r="AC531" s="7"/>
      <c r="AD531" s="6"/>
      <c r="AE531" s="6"/>
      <c r="AF531" s="6"/>
      <c r="AG531" s="6"/>
      <c r="AH531" s="6"/>
      <c r="AI531" s="7"/>
    </row>
    <row r="532" ht="15.75" customHeight="1">
      <c r="C532" s="6"/>
      <c r="F532" s="7"/>
      <c r="I532" s="7"/>
      <c r="J532" s="7"/>
      <c r="K532" s="6"/>
      <c r="L532" s="8"/>
      <c r="M532" s="7"/>
      <c r="N532" s="6"/>
      <c r="O532" s="6"/>
      <c r="P532" s="6"/>
      <c r="Q532" s="8"/>
      <c r="R532" s="7"/>
      <c r="S532" s="7"/>
      <c r="T532" s="6"/>
      <c r="U532" s="6"/>
      <c r="V532" s="6"/>
      <c r="W532" s="6"/>
      <c r="X532" s="6"/>
      <c r="Y532" s="6"/>
      <c r="Z532" s="6"/>
      <c r="AA532" s="8"/>
      <c r="AB532" s="7"/>
      <c r="AC532" s="7"/>
      <c r="AD532" s="6"/>
      <c r="AE532" s="6"/>
      <c r="AF532" s="6"/>
      <c r="AG532" s="6"/>
      <c r="AH532" s="6"/>
      <c r="AI532" s="7"/>
    </row>
    <row r="533" ht="15.75" customHeight="1">
      <c r="C533" s="6"/>
      <c r="F533" s="7"/>
      <c r="I533" s="7"/>
      <c r="J533" s="7"/>
      <c r="K533" s="6"/>
      <c r="L533" s="8"/>
      <c r="M533" s="7"/>
      <c r="N533" s="6"/>
      <c r="O533" s="6"/>
      <c r="P533" s="6"/>
      <c r="Q533" s="8"/>
      <c r="R533" s="7"/>
      <c r="S533" s="7"/>
      <c r="T533" s="6"/>
      <c r="U533" s="6"/>
      <c r="V533" s="6"/>
      <c r="W533" s="6"/>
      <c r="X533" s="6"/>
      <c r="Y533" s="6"/>
      <c r="Z533" s="6"/>
      <c r="AA533" s="8"/>
      <c r="AB533" s="7"/>
      <c r="AC533" s="7"/>
      <c r="AD533" s="6"/>
      <c r="AE533" s="6"/>
      <c r="AF533" s="6"/>
      <c r="AG533" s="6"/>
      <c r="AH533" s="6"/>
      <c r="AI533" s="7"/>
    </row>
    <row r="534" ht="15.75" customHeight="1">
      <c r="C534" s="6"/>
      <c r="F534" s="7"/>
      <c r="I534" s="7"/>
      <c r="J534" s="7"/>
      <c r="K534" s="6"/>
      <c r="L534" s="8"/>
      <c r="M534" s="7"/>
      <c r="N534" s="6"/>
      <c r="O534" s="6"/>
      <c r="P534" s="6"/>
      <c r="Q534" s="8"/>
      <c r="R534" s="7"/>
      <c r="S534" s="7"/>
      <c r="T534" s="6"/>
      <c r="U534" s="6"/>
      <c r="V534" s="6"/>
      <c r="W534" s="6"/>
      <c r="X534" s="6"/>
      <c r="Y534" s="6"/>
      <c r="Z534" s="6"/>
      <c r="AA534" s="8"/>
      <c r="AB534" s="7"/>
      <c r="AC534" s="7"/>
      <c r="AD534" s="6"/>
      <c r="AE534" s="6"/>
      <c r="AF534" s="6"/>
      <c r="AG534" s="6"/>
      <c r="AH534" s="6"/>
      <c r="AI534" s="7"/>
    </row>
    <row r="535" ht="15.75" customHeight="1">
      <c r="C535" s="6"/>
      <c r="F535" s="7"/>
      <c r="I535" s="7"/>
      <c r="J535" s="7"/>
      <c r="K535" s="6"/>
      <c r="L535" s="8"/>
      <c r="M535" s="7"/>
      <c r="N535" s="6"/>
      <c r="O535" s="6"/>
      <c r="P535" s="6"/>
      <c r="Q535" s="8"/>
      <c r="R535" s="7"/>
      <c r="S535" s="7"/>
      <c r="T535" s="6"/>
      <c r="U535" s="6"/>
      <c r="V535" s="6"/>
      <c r="W535" s="6"/>
      <c r="X535" s="6"/>
      <c r="Y535" s="6"/>
      <c r="Z535" s="6"/>
      <c r="AA535" s="8"/>
      <c r="AB535" s="7"/>
      <c r="AC535" s="7"/>
      <c r="AD535" s="6"/>
      <c r="AE535" s="6"/>
      <c r="AF535" s="6"/>
      <c r="AG535" s="6"/>
      <c r="AH535" s="6"/>
      <c r="AI535" s="7"/>
    </row>
    <row r="536" ht="15.75" customHeight="1">
      <c r="C536" s="6"/>
      <c r="F536" s="7"/>
      <c r="I536" s="7"/>
      <c r="J536" s="7"/>
      <c r="K536" s="6"/>
      <c r="L536" s="8"/>
      <c r="M536" s="7"/>
      <c r="N536" s="6"/>
      <c r="O536" s="6"/>
      <c r="P536" s="6"/>
      <c r="Q536" s="8"/>
      <c r="R536" s="7"/>
      <c r="S536" s="7"/>
      <c r="T536" s="6"/>
      <c r="U536" s="6"/>
      <c r="V536" s="6"/>
      <c r="W536" s="6"/>
      <c r="X536" s="6"/>
      <c r="Y536" s="6"/>
      <c r="Z536" s="6"/>
      <c r="AA536" s="8"/>
      <c r="AB536" s="7"/>
      <c r="AC536" s="7"/>
      <c r="AD536" s="6"/>
      <c r="AE536" s="6"/>
      <c r="AF536" s="6"/>
      <c r="AG536" s="6"/>
      <c r="AH536" s="6"/>
      <c r="AI536" s="7"/>
    </row>
    <row r="537" ht="15.75" customHeight="1">
      <c r="C537" s="6"/>
      <c r="F537" s="7"/>
      <c r="I537" s="7"/>
      <c r="J537" s="7"/>
      <c r="K537" s="6"/>
      <c r="L537" s="8"/>
      <c r="M537" s="7"/>
      <c r="N537" s="6"/>
      <c r="O537" s="6"/>
      <c r="P537" s="6"/>
      <c r="Q537" s="8"/>
      <c r="R537" s="7"/>
      <c r="S537" s="7"/>
      <c r="T537" s="6"/>
      <c r="U537" s="6"/>
      <c r="V537" s="6"/>
      <c r="W537" s="6"/>
      <c r="X537" s="6"/>
      <c r="Y537" s="6"/>
      <c r="Z537" s="6"/>
      <c r="AA537" s="8"/>
      <c r="AB537" s="7"/>
      <c r="AC537" s="7"/>
      <c r="AD537" s="6"/>
      <c r="AE537" s="6"/>
      <c r="AF537" s="6"/>
      <c r="AG537" s="6"/>
      <c r="AH537" s="6"/>
      <c r="AI537" s="7"/>
    </row>
    <row r="538" ht="15.75" customHeight="1">
      <c r="C538" s="6"/>
      <c r="F538" s="7"/>
      <c r="I538" s="7"/>
      <c r="J538" s="7"/>
      <c r="K538" s="6"/>
      <c r="L538" s="8"/>
      <c r="M538" s="7"/>
      <c r="N538" s="6"/>
      <c r="O538" s="6"/>
      <c r="P538" s="6"/>
      <c r="Q538" s="8"/>
      <c r="R538" s="7"/>
      <c r="S538" s="7"/>
      <c r="T538" s="6"/>
      <c r="U538" s="6"/>
      <c r="V538" s="6"/>
      <c r="W538" s="6"/>
      <c r="X538" s="6"/>
      <c r="Y538" s="6"/>
      <c r="Z538" s="6"/>
      <c r="AA538" s="8"/>
      <c r="AB538" s="7"/>
      <c r="AC538" s="7"/>
      <c r="AD538" s="6"/>
      <c r="AE538" s="6"/>
      <c r="AF538" s="6"/>
      <c r="AG538" s="6"/>
      <c r="AH538" s="6"/>
      <c r="AI538" s="7"/>
    </row>
    <row r="539" ht="15.75" customHeight="1">
      <c r="C539" s="6"/>
      <c r="F539" s="7"/>
      <c r="I539" s="7"/>
      <c r="J539" s="7"/>
      <c r="K539" s="6"/>
      <c r="L539" s="8"/>
      <c r="M539" s="7"/>
      <c r="N539" s="6"/>
      <c r="O539" s="6"/>
      <c r="P539" s="6"/>
      <c r="Q539" s="8"/>
      <c r="R539" s="7"/>
      <c r="S539" s="7"/>
      <c r="T539" s="6"/>
      <c r="U539" s="6"/>
      <c r="V539" s="6"/>
      <c r="W539" s="6"/>
      <c r="X539" s="6"/>
      <c r="Y539" s="6"/>
      <c r="Z539" s="6"/>
      <c r="AA539" s="8"/>
      <c r="AB539" s="7"/>
      <c r="AC539" s="7"/>
      <c r="AD539" s="6"/>
      <c r="AE539" s="6"/>
      <c r="AF539" s="6"/>
      <c r="AG539" s="6"/>
      <c r="AH539" s="6"/>
      <c r="AI539" s="7"/>
    </row>
    <row r="540" ht="15.75" customHeight="1">
      <c r="C540" s="6"/>
      <c r="F540" s="7"/>
      <c r="I540" s="7"/>
      <c r="J540" s="7"/>
      <c r="K540" s="6"/>
      <c r="L540" s="8"/>
      <c r="M540" s="7"/>
      <c r="N540" s="6"/>
      <c r="O540" s="6"/>
      <c r="P540" s="6"/>
      <c r="Q540" s="8"/>
      <c r="R540" s="7"/>
      <c r="S540" s="7"/>
      <c r="T540" s="6"/>
      <c r="U540" s="6"/>
      <c r="V540" s="6"/>
      <c r="W540" s="6"/>
      <c r="X540" s="6"/>
      <c r="Y540" s="6"/>
      <c r="Z540" s="6"/>
      <c r="AA540" s="8"/>
      <c r="AB540" s="7"/>
      <c r="AC540" s="7"/>
      <c r="AD540" s="6"/>
      <c r="AE540" s="6"/>
      <c r="AF540" s="6"/>
      <c r="AG540" s="6"/>
      <c r="AH540" s="6"/>
      <c r="AI540" s="7"/>
    </row>
    <row r="541" ht="15.75" customHeight="1">
      <c r="C541" s="6"/>
      <c r="F541" s="7"/>
      <c r="I541" s="7"/>
      <c r="J541" s="7"/>
      <c r="K541" s="6"/>
      <c r="L541" s="8"/>
      <c r="M541" s="7"/>
      <c r="N541" s="6"/>
      <c r="O541" s="6"/>
      <c r="P541" s="6"/>
      <c r="Q541" s="8"/>
      <c r="R541" s="7"/>
      <c r="S541" s="7"/>
      <c r="T541" s="6"/>
      <c r="U541" s="6"/>
      <c r="V541" s="6"/>
      <c r="W541" s="6"/>
      <c r="X541" s="6"/>
      <c r="Y541" s="6"/>
      <c r="Z541" s="6"/>
      <c r="AA541" s="8"/>
      <c r="AB541" s="7"/>
      <c r="AC541" s="7"/>
      <c r="AD541" s="6"/>
      <c r="AE541" s="6"/>
      <c r="AF541" s="6"/>
      <c r="AG541" s="6"/>
      <c r="AH541" s="6"/>
      <c r="AI541" s="7"/>
    </row>
    <row r="542" ht="15.75" customHeight="1">
      <c r="C542" s="6"/>
      <c r="F542" s="7"/>
      <c r="I542" s="7"/>
      <c r="J542" s="7"/>
      <c r="K542" s="6"/>
      <c r="L542" s="8"/>
      <c r="M542" s="7"/>
      <c r="N542" s="6"/>
      <c r="O542" s="6"/>
      <c r="P542" s="6"/>
      <c r="Q542" s="8"/>
      <c r="R542" s="7"/>
      <c r="S542" s="7"/>
      <c r="T542" s="6"/>
      <c r="U542" s="6"/>
      <c r="V542" s="6"/>
      <c r="W542" s="6"/>
      <c r="X542" s="6"/>
      <c r="Y542" s="6"/>
      <c r="Z542" s="6"/>
      <c r="AA542" s="8"/>
      <c r="AB542" s="7"/>
      <c r="AC542" s="7"/>
      <c r="AD542" s="6"/>
      <c r="AE542" s="6"/>
      <c r="AF542" s="6"/>
      <c r="AG542" s="6"/>
      <c r="AH542" s="6"/>
      <c r="AI542" s="7"/>
    </row>
    <row r="543" ht="15.75" customHeight="1">
      <c r="C543" s="6"/>
      <c r="F543" s="7"/>
      <c r="I543" s="7"/>
      <c r="J543" s="7"/>
      <c r="K543" s="6"/>
      <c r="L543" s="8"/>
      <c r="M543" s="7"/>
      <c r="N543" s="6"/>
      <c r="O543" s="6"/>
      <c r="P543" s="6"/>
      <c r="Q543" s="8"/>
      <c r="R543" s="7"/>
      <c r="S543" s="7"/>
      <c r="T543" s="6"/>
      <c r="U543" s="6"/>
      <c r="V543" s="6"/>
      <c r="W543" s="6"/>
      <c r="X543" s="6"/>
      <c r="Y543" s="6"/>
      <c r="Z543" s="6"/>
      <c r="AA543" s="8"/>
      <c r="AB543" s="7"/>
      <c r="AC543" s="7"/>
      <c r="AD543" s="6"/>
      <c r="AE543" s="6"/>
      <c r="AF543" s="6"/>
      <c r="AG543" s="6"/>
      <c r="AH543" s="6"/>
      <c r="AI543" s="7"/>
    </row>
    <row r="544" ht="15.75" customHeight="1">
      <c r="C544" s="6"/>
      <c r="F544" s="7"/>
      <c r="I544" s="7"/>
      <c r="J544" s="7"/>
      <c r="K544" s="6"/>
      <c r="L544" s="8"/>
      <c r="M544" s="7"/>
      <c r="N544" s="6"/>
      <c r="O544" s="6"/>
      <c r="P544" s="6"/>
      <c r="Q544" s="8"/>
      <c r="R544" s="7"/>
      <c r="S544" s="7"/>
      <c r="T544" s="6"/>
      <c r="U544" s="6"/>
      <c r="V544" s="6"/>
      <c r="W544" s="6"/>
      <c r="X544" s="6"/>
      <c r="Y544" s="6"/>
      <c r="Z544" s="6"/>
      <c r="AA544" s="8"/>
      <c r="AB544" s="7"/>
      <c r="AC544" s="7"/>
      <c r="AD544" s="6"/>
      <c r="AE544" s="6"/>
      <c r="AF544" s="6"/>
      <c r="AG544" s="6"/>
      <c r="AH544" s="6"/>
      <c r="AI544" s="7"/>
    </row>
    <row r="545" ht="15.75" customHeight="1">
      <c r="C545" s="6"/>
      <c r="F545" s="7"/>
      <c r="I545" s="7"/>
      <c r="J545" s="7"/>
      <c r="K545" s="6"/>
      <c r="L545" s="8"/>
      <c r="M545" s="7"/>
      <c r="N545" s="6"/>
      <c r="O545" s="6"/>
      <c r="P545" s="6"/>
      <c r="Q545" s="8"/>
      <c r="R545" s="7"/>
      <c r="S545" s="7"/>
      <c r="T545" s="6"/>
      <c r="U545" s="6"/>
      <c r="V545" s="6"/>
      <c r="W545" s="6"/>
      <c r="X545" s="6"/>
      <c r="Y545" s="6"/>
      <c r="Z545" s="6"/>
      <c r="AA545" s="8"/>
      <c r="AB545" s="7"/>
      <c r="AC545" s="7"/>
      <c r="AD545" s="6"/>
      <c r="AE545" s="6"/>
      <c r="AF545" s="6"/>
      <c r="AG545" s="6"/>
      <c r="AH545" s="6"/>
      <c r="AI545" s="7"/>
    </row>
    <row r="546" ht="15.75" customHeight="1">
      <c r="C546" s="6"/>
      <c r="F546" s="7"/>
      <c r="I546" s="7"/>
      <c r="J546" s="7"/>
      <c r="K546" s="6"/>
      <c r="L546" s="8"/>
      <c r="M546" s="7"/>
      <c r="N546" s="6"/>
      <c r="O546" s="6"/>
      <c r="P546" s="6"/>
      <c r="Q546" s="8"/>
      <c r="R546" s="7"/>
      <c r="S546" s="7"/>
      <c r="T546" s="6"/>
      <c r="U546" s="6"/>
      <c r="V546" s="6"/>
      <c r="W546" s="6"/>
      <c r="X546" s="6"/>
      <c r="Y546" s="6"/>
      <c r="Z546" s="6"/>
      <c r="AA546" s="8"/>
      <c r="AB546" s="7"/>
      <c r="AC546" s="7"/>
      <c r="AD546" s="6"/>
      <c r="AE546" s="6"/>
      <c r="AF546" s="6"/>
      <c r="AG546" s="6"/>
      <c r="AH546" s="6"/>
      <c r="AI546" s="7"/>
    </row>
    <row r="547" ht="15.75" customHeight="1">
      <c r="C547" s="6"/>
      <c r="F547" s="7"/>
      <c r="I547" s="7"/>
      <c r="J547" s="7"/>
      <c r="K547" s="6"/>
      <c r="L547" s="8"/>
      <c r="M547" s="7"/>
      <c r="N547" s="6"/>
      <c r="O547" s="6"/>
      <c r="P547" s="6"/>
      <c r="Q547" s="8"/>
      <c r="R547" s="7"/>
      <c r="S547" s="7"/>
      <c r="T547" s="6"/>
      <c r="U547" s="6"/>
      <c r="V547" s="6"/>
      <c r="W547" s="6"/>
      <c r="X547" s="6"/>
      <c r="Y547" s="6"/>
      <c r="Z547" s="6"/>
      <c r="AA547" s="8"/>
      <c r="AB547" s="7"/>
      <c r="AC547" s="7"/>
      <c r="AD547" s="6"/>
      <c r="AE547" s="6"/>
      <c r="AF547" s="6"/>
      <c r="AG547" s="6"/>
      <c r="AH547" s="6"/>
      <c r="AI547" s="7"/>
    </row>
    <row r="548" ht="15.75" customHeight="1">
      <c r="C548" s="6"/>
      <c r="F548" s="7"/>
      <c r="I548" s="7"/>
      <c r="J548" s="7"/>
      <c r="K548" s="6"/>
      <c r="L548" s="8"/>
      <c r="M548" s="7"/>
      <c r="N548" s="6"/>
      <c r="O548" s="6"/>
      <c r="P548" s="6"/>
      <c r="Q548" s="8"/>
      <c r="R548" s="7"/>
      <c r="S548" s="7"/>
      <c r="T548" s="6"/>
      <c r="U548" s="6"/>
      <c r="V548" s="6"/>
      <c r="W548" s="6"/>
      <c r="X548" s="6"/>
      <c r="Y548" s="6"/>
      <c r="Z548" s="6"/>
      <c r="AA548" s="8"/>
      <c r="AB548" s="7"/>
      <c r="AC548" s="7"/>
      <c r="AD548" s="6"/>
      <c r="AE548" s="6"/>
      <c r="AF548" s="6"/>
      <c r="AG548" s="6"/>
      <c r="AH548" s="6"/>
      <c r="AI548" s="7"/>
    </row>
    <row r="549" ht="15.75" customHeight="1">
      <c r="C549" s="6"/>
      <c r="F549" s="7"/>
      <c r="I549" s="7"/>
      <c r="J549" s="7"/>
      <c r="K549" s="6"/>
      <c r="L549" s="8"/>
      <c r="M549" s="7"/>
      <c r="N549" s="6"/>
      <c r="O549" s="6"/>
      <c r="P549" s="6"/>
      <c r="Q549" s="8"/>
      <c r="R549" s="7"/>
      <c r="S549" s="7"/>
      <c r="T549" s="6"/>
      <c r="U549" s="6"/>
      <c r="V549" s="6"/>
      <c r="W549" s="6"/>
      <c r="X549" s="6"/>
      <c r="Y549" s="6"/>
      <c r="Z549" s="6"/>
      <c r="AA549" s="8"/>
      <c r="AB549" s="7"/>
      <c r="AC549" s="7"/>
      <c r="AD549" s="6"/>
      <c r="AE549" s="6"/>
      <c r="AF549" s="6"/>
      <c r="AG549" s="6"/>
      <c r="AH549" s="6"/>
      <c r="AI549" s="7"/>
    </row>
    <row r="550" ht="15.75" customHeight="1">
      <c r="C550" s="6"/>
      <c r="F550" s="7"/>
      <c r="I550" s="7"/>
      <c r="J550" s="7"/>
      <c r="K550" s="6"/>
      <c r="L550" s="8"/>
      <c r="M550" s="7"/>
      <c r="N550" s="6"/>
      <c r="O550" s="6"/>
      <c r="P550" s="6"/>
      <c r="Q550" s="8"/>
      <c r="R550" s="7"/>
      <c r="S550" s="7"/>
      <c r="T550" s="6"/>
      <c r="U550" s="6"/>
      <c r="V550" s="6"/>
      <c r="W550" s="6"/>
      <c r="X550" s="6"/>
      <c r="Y550" s="6"/>
      <c r="Z550" s="6"/>
      <c r="AA550" s="8"/>
      <c r="AB550" s="7"/>
      <c r="AC550" s="7"/>
      <c r="AD550" s="6"/>
      <c r="AE550" s="6"/>
      <c r="AF550" s="6"/>
      <c r="AG550" s="6"/>
      <c r="AH550" s="6"/>
      <c r="AI550" s="7"/>
    </row>
    <row r="551" ht="15.75" customHeight="1">
      <c r="C551" s="6"/>
      <c r="F551" s="7"/>
      <c r="I551" s="7"/>
      <c r="J551" s="7"/>
      <c r="K551" s="6"/>
      <c r="L551" s="8"/>
      <c r="M551" s="7"/>
      <c r="N551" s="6"/>
      <c r="O551" s="6"/>
      <c r="P551" s="6"/>
      <c r="Q551" s="8"/>
      <c r="R551" s="7"/>
      <c r="S551" s="7"/>
      <c r="T551" s="6"/>
      <c r="U551" s="6"/>
      <c r="V551" s="6"/>
      <c r="W551" s="6"/>
      <c r="X551" s="6"/>
      <c r="Y551" s="6"/>
      <c r="Z551" s="6"/>
      <c r="AA551" s="8"/>
      <c r="AB551" s="7"/>
      <c r="AC551" s="7"/>
      <c r="AD551" s="6"/>
      <c r="AE551" s="6"/>
      <c r="AF551" s="6"/>
      <c r="AG551" s="6"/>
      <c r="AH551" s="6"/>
      <c r="AI551" s="7"/>
    </row>
    <row r="552" ht="15.75" customHeight="1">
      <c r="C552" s="6"/>
      <c r="F552" s="7"/>
      <c r="I552" s="7"/>
      <c r="J552" s="7"/>
      <c r="K552" s="6"/>
      <c r="L552" s="8"/>
      <c r="M552" s="7"/>
      <c r="N552" s="6"/>
      <c r="O552" s="6"/>
      <c r="P552" s="6"/>
      <c r="Q552" s="8"/>
      <c r="R552" s="7"/>
      <c r="S552" s="7"/>
      <c r="T552" s="6"/>
      <c r="U552" s="6"/>
      <c r="V552" s="6"/>
      <c r="W552" s="6"/>
      <c r="X552" s="6"/>
      <c r="Y552" s="6"/>
      <c r="Z552" s="6"/>
      <c r="AA552" s="8"/>
      <c r="AB552" s="7"/>
      <c r="AC552" s="7"/>
      <c r="AD552" s="6"/>
      <c r="AE552" s="6"/>
      <c r="AF552" s="6"/>
      <c r="AG552" s="6"/>
      <c r="AH552" s="6"/>
      <c r="AI552" s="7"/>
    </row>
    <row r="553" ht="15.75" customHeight="1">
      <c r="C553" s="6"/>
      <c r="F553" s="7"/>
      <c r="I553" s="7"/>
      <c r="J553" s="7"/>
      <c r="K553" s="6"/>
      <c r="L553" s="8"/>
      <c r="M553" s="7"/>
      <c r="N553" s="6"/>
      <c r="O553" s="6"/>
      <c r="P553" s="6"/>
      <c r="Q553" s="8"/>
      <c r="R553" s="7"/>
      <c r="S553" s="7"/>
      <c r="T553" s="6"/>
      <c r="U553" s="6"/>
      <c r="V553" s="6"/>
      <c r="W553" s="6"/>
      <c r="X553" s="6"/>
      <c r="Y553" s="6"/>
      <c r="Z553" s="6"/>
      <c r="AA553" s="8"/>
      <c r="AB553" s="7"/>
      <c r="AC553" s="7"/>
      <c r="AD553" s="6"/>
      <c r="AE553" s="6"/>
      <c r="AF553" s="6"/>
      <c r="AG553" s="6"/>
      <c r="AH553" s="6"/>
      <c r="AI553" s="7"/>
    </row>
    <row r="554" ht="15.75" customHeight="1">
      <c r="C554" s="6"/>
      <c r="F554" s="7"/>
      <c r="I554" s="7"/>
      <c r="J554" s="7"/>
      <c r="K554" s="6"/>
      <c r="L554" s="8"/>
      <c r="M554" s="7"/>
      <c r="N554" s="6"/>
      <c r="O554" s="6"/>
      <c r="P554" s="6"/>
      <c r="Q554" s="8"/>
      <c r="R554" s="7"/>
      <c r="S554" s="7"/>
      <c r="T554" s="6"/>
      <c r="U554" s="6"/>
      <c r="V554" s="6"/>
      <c r="W554" s="6"/>
      <c r="X554" s="6"/>
      <c r="Y554" s="6"/>
      <c r="Z554" s="6"/>
      <c r="AA554" s="8"/>
      <c r="AB554" s="7"/>
      <c r="AC554" s="7"/>
      <c r="AD554" s="6"/>
      <c r="AE554" s="6"/>
      <c r="AF554" s="6"/>
      <c r="AG554" s="6"/>
      <c r="AH554" s="6"/>
      <c r="AI554" s="7"/>
    </row>
    <row r="555" ht="15.75" customHeight="1">
      <c r="C555" s="6"/>
      <c r="F555" s="7"/>
      <c r="I555" s="7"/>
      <c r="J555" s="7"/>
      <c r="K555" s="6"/>
      <c r="L555" s="8"/>
      <c r="M555" s="7"/>
      <c r="N555" s="6"/>
      <c r="O555" s="6"/>
      <c r="P555" s="6"/>
      <c r="Q555" s="8"/>
      <c r="R555" s="7"/>
      <c r="S555" s="7"/>
      <c r="T555" s="6"/>
      <c r="U555" s="6"/>
      <c r="V555" s="6"/>
      <c r="W555" s="6"/>
      <c r="X555" s="6"/>
      <c r="Y555" s="6"/>
      <c r="Z555" s="6"/>
      <c r="AA555" s="8"/>
      <c r="AB555" s="7"/>
      <c r="AC555" s="7"/>
      <c r="AD555" s="6"/>
      <c r="AE555" s="6"/>
      <c r="AF555" s="6"/>
      <c r="AG555" s="6"/>
      <c r="AH555" s="6"/>
      <c r="AI555" s="7"/>
    </row>
    <row r="556" ht="15.75" customHeight="1">
      <c r="C556" s="6"/>
      <c r="F556" s="7"/>
      <c r="I556" s="7"/>
      <c r="J556" s="7"/>
      <c r="K556" s="6"/>
      <c r="L556" s="8"/>
      <c r="M556" s="7"/>
      <c r="N556" s="6"/>
      <c r="O556" s="6"/>
      <c r="P556" s="6"/>
      <c r="Q556" s="8"/>
      <c r="R556" s="7"/>
      <c r="S556" s="7"/>
      <c r="T556" s="6"/>
      <c r="U556" s="6"/>
      <c r="V556" s="6"/>
      <c r="W556" s="6"/>
      <c r="X556" s="6"/>
      <c r="Y556" s="6"/>
      <c r="Z556" s="6"/>
      <c r="AA556" s="8"/>
      <c r="AB556" s="7"/>
      <c r="AC556" s="7"/>
      <c r="AD556" s="6"/>
      <c r="AE556" s="6"/>
      <c r="AF556" s="6"/>
      <c r="AG556" s="6"/>
      <c r="AH556" s="6"/>
      <c r="AI556" s="7"/>
    </row>
    <row r="557" ht="15.75" customHeight="1">
      <c r="C557" s="6"/>
      <c r="F557" s="7"/>
      <c r="I557" s="7"/>
      <c r="J557" s="7"/>
      <c r="K557" s="6"/>
      <c r="L557" s="8"/>
      <c r="M557" s="7"/>
      <c r="N557" s="6"/>
      <c r="O557" s="6"/>
      <c r="P557" s="6"/>
      <c r="Q557" s="8"/>
      <c r="R557" s="7"/>
      <c r="S557" s="7"/>
      <c r="T557" s="6"/>
      <c r="U557" s="6"/>
      <c r="V557" s="6"/>
      <c r="W557" s="6"/>
      <c r="X557" s="6"/>
      <c r="Y557" s="6"/>
      <c r="Z557" s="6"/>
      <c r="AA557" s="8"/>
      <c r="AB557" s="7"/>
      <c r="AC557" s="7"/>
      <c r="AD557" s="6"/>
      <c r="AE557" s="6"/>
      <c r="AF557" s="6"/>
      <c r="AG557" s="6"/>
      <c r="AH557" s="6"/>
      <c r="AI557" s="7"/>
    </row>
    <row r="558" ht="15.75" customHeight="1">
      <c r="C558" s="6"/>
      <c r="F558" s="7"/>
      <c r="I558" s="7"/>
      <c r="J558" s="7"/>
      <c r="K558" s="6"/>
      <c r="L558" s="8"/>
      <c r="M558" s="7"/>
      <c r="N558" s="6"/>
      <c r="O558" s="6"/>
      <c r="P558" s="6"/>
      <c r="Q558" s="8"/>
      <c r="R558" s="7"/>
      <c r="S558" s="7"/>
      <c r="T558" s="6"/>
      <c r="U558" s="6"/>
      <c r="V558" s="6"/>
      <c r="W558" s="6"/>
      <c r="X558" s="6"/>
      <c r="Y558" s="6"/>
      <c r="Z558" s="6"/>
      <c r="AA558" s="8"/>
      <c r="AB558" s="7"/>
      <c r="AC558" s="7"/>
      <c r="AD558" s="6"/>
      <c r="AE558" s="6"/>
      <c r="AF558" s="6"/>
      <c r="AG558" s="6"/>
      <c r="AH558" s="6"/>
      <c r="AI558" s="7"/>
    </row>
    <row r="559" ht="15.75" customHeight="1">
      <c r="C559" s="6"/>
      <c r="F559" s="7"/>
      <c r="I559" s="7"/>
      <c r="J559" s="7"/>
      <c r="K559" s="6"/>
      <c r="L559" s="8"/>
      <c r="M559" s="7"/>
      <c r="N559" s="6"/>
      <c r="O559" s="6"/>
      <c r="P559" s="6"/>
      <c r="Q559" s="8"/>
      <c r="R559" s="7"/>
      <c r="S559" s="7"/>
      <c r="T559" s="6"/>
      <c r="U559" s="6"/>
      <c r="V559" s="6"/>
      <c r="W559" s="6"/>
      <c r="X559" s="6"/>
      <c r="Y559" s="6"/>
      <c r="Z559" s="6"/>
      <c r="AA559" s="8"/>
      <c r="AB559" s="7"/>
      <c r="AC559" s="7"/>
      <c r="AD559" s="6"/>
      <c r="AE559" s="6"/>
      <c r="AF559" s="6"/>
      <c r="AG559" s="6"/>
      <c r="AH559" s="6"/>
      <c r="AI559" s="7"/>
    </row>
    <row r="560" ht="15.75" customHeight="1">
      <c r="C560" s="6"/>
      <c r="F560" s="7"/>
      <c r="I560" s="7"/>
      <c r="J560" s="7"/>
      <c r="K560" s="6"/>
      <c r="L560" s="8"/>
      <c r="M560" s="7"/>
      <c r="N560" s="6"/>
      <c r="O560" s="6"/>
      <c r="P560" s="6"/>
      <c r="Q560" s="8"/>
      <c r="R560" s="7"/>
      <c r="S560" s="7"/>
      <c r="T560" s="6"/>
      <c r="U560" s="6"/>
      <c r="V560" s="6"/>
      <c r="W560" s="6"/>
      <c r="X560" s="6"/>
      <c r="Y560" s="6"/>
      <c r="Z560" s="6"/>
      <c r="AA560" s="8"/>
      <c r="AB560" s="7"/>
      <c r="AC560" s="7"/>
      <c r="AD560" s="6"/>
      <c r="AE560" s="6"/>
      <c r="AF560" s="6"/>
      <c r="AG560" s="6"/>
      <c r="AH560" s="6"/>
      <c r="AI560" s="7"/>
    </row>
    <row r="561" ht="15.75" customHeight="1">
      <c r="C561" s="6"/>
      <c r="F561" s="7"/>
      <c r="I561" s="7"/>
      <c r="J561" s="7"/>
      <c r="K561" s="6"/>
      <c r="L561" s="8"/>
      <c r="M561" s="7"/>
      <c r="N561" s="6"/>
      <c r="O561" s="6"/>
      <c r="P561" s="6"/>
      <c r="Q561" s="8"/>
      <c r="R561" s="7"/>
      <c r="S561" s="7"/>
      <c r="T561" s="6"/>
      <c r="U561" s="6"/>
      <c r="V561" s="6"/>
      <c r="W561" s="6"/>
      <c r="X561" s="6"/>
      <c r="Y561" s="6"/>
      <c r="Z561" s="6"/>
      <c r="AA561" s="8"/>
      <c r="AB561" s="7"/>
      <c r="AC561" s="7"/>
      <c r="AD561" s="6"/>
      <c r="AE561" s="6"/>
      <c r="AF561" s="6"/>
      <c r="AG561" s="6"/>
      <c r="AH561" s="6"/>
      <c r="AI561" s="7"/>
    </row>
    <row r="562" ht="15.75" customHeight="1">
      <c r="C562" s="6"/>
      <c r="F562" s="7"/>
      <c r="I562" s="7"/>
      <c r="J562" s="7"/>
      <c r="K562" s="6"/>
      <c r="L562" s="8"/>
      <c r="M562" s="7"/>
      <c r="N562" s="6"/>
      <c r="O562" s="6"/>
      <c r="P562" s="6"/>
      <c r="Q562" s="8"/>
      <c r="R562" s="7"/>
      <c r="S562" s="7"/>
      <c r="T562" s="6"/>
      <c r="U562" s="6"/>
      <c r="V562" s="6"/>
      <c r="W562" s="6"/>
      <c r="X562" s="6"/>
      <c r="Y562" s="6"/>
      <c r="Z562" s="6"/>
      <c r="AA562" s="8"/>
      <c r="AB562" s="7"/>
      <c r="AC562" s="7"/>
      <c r="AD562" s="6"/>
      <c r="AE562" s="6"/>
      <c r="AF562" s="6"/>
      <c r="AG562" s="6"/>
      <c r="AH562" s="6"/>
      <c r="AI562" s="7"/>
    </row>
    <row r="563" ht="15.75" customHeight="1">
      <c r="C563" s="6"/>
      <c r="F563" s="7"/>
      <c r="I563" s="7"/>
      <c r="J563" s="7"/>
      <c r="K563" s="6"/>
      <c r="L563" s="8"/>
      <c r="M563" s="7"/>
      <c r="N563" s="6"/>
      <c r="O563" s="6"/>
      <c r="P563" s="6"/>
      <c r="Q563" s="8"/>
      <c r="R563" s="7"/>
      <c r="S563" s="7"/>
      <c r="T563" s="6"/>
      <c r="U563" s="6"/>
      <c r="V563" s="6"/>
      <c r="W563" s="6"/>
      <c r="X563" s="6"/>
      <c r="Y563" s="6"/>
      <c r="Z563" s="6"/>
      <c r="AA563" s="8"/>
      <c r="AB563" s="7"/>
      <c r="AC563" s="7"/>
      <c r="AD563" s="6"/>
      <c r="AE563" s="6"/>
      <c r="AF563" s="6"/>
      <c r="AG563" s="6"/>
      <c r="AH563" s="6"/>
      <c r="AI563" s="7"/>
    </row>
    <row r="564" ht="15.75" customHeight="1">
      <c r="C564" s="6"/>
      <c r="F564" s="7"/>
      <c r="I564" s="7"/>
      <c r="J564" s="7"/>
      <c r="K564" s="6"/>
      <c r="L564" s="8"/>
      <c r="M564" s="7"/>
      <c r="N564" s="6"/>
      <c r="O564" s="6"/>
      <c r="P564" s="6"/>
      <c r="Q564" s="8"/>
      <c r="R564" s="7"/>
      <c r="S564" s="7"/>
      <c r="T564" s="6"/>
      <c r="U564" s="6"/>
      <c r="V564" s="6"/>
      <c r="W564" s="6"/>
      <c r="X564" s="6"/>
      <c r="Y564" s="6"/>
      <c r="Z564" s="6"/>
      <c r="AA564" s="8"/>
      <c r="AB564" s="7"/>
      <c r="AC564" s="7"/>
      <c r="AD564" s="6"/>
      <c r="AE564" s="6"/>
      <c r="AF564" s="6"/>
      <c r="AG564" s="6"/>
      <c r="AH564" s="6"/>
      <c r="AI564" s="7"/>
    </row>
    <row r="565" ht="15.75" customHeight="1">
      <c r="C565" s="6"/>
      <c r="F565" s="7"/>
      <c r="I565" s="7"/>
      <c r="J565" s="7"/>
      <c r="K565" s="6"/>
      <c r="L565" s="8"/>
      <c r="M565" s="7"/>
      <c r="N565" s="6"/>
      <c r="O565" s="6"/>
      <c r="P565" s="6"/>
      <c r="Q565" s="8"/>
      <c r="R565" s="7"/>
      <c r="S565" s="7"/>
      <c r="T565" s="6"/>
      <c r="U565" s="6"/>
      <c r="V565" s="6"/>
      <c r="W565" s="6"/>
      <c r="X565" s="6"/>
      <c r="Y565" s="6"/>
      <c r="Z565" s="6"/>
      <c r="AA565" s="8"/>
      <c r="AB565" s="7"/>
      <c r="AC565" s="7"/>
      <c r="AD565" s="6"/>
      <c r="AE565" s="6"/>
      <c r="AF565" s="6"/>
      <c r="AG565" s="6"/>
      <c r="AH565" s="6"/>
      <c r="AI565" s="7"/>
    </row>
    <row r="566" ht="15.75" customHeight="1">
      <c r="C566" s="6"/>
      <c r="F566" s="7"/>
      <c r="I566" s="7"/>
      <c r="J566" s="7"/>
      <c r="K566" s="6"/>
      <c r="L566" s="8"/>
      <c r="M566" s="7"/>
      <c r="N566" s="6"/>
      <c r="O566" s="6"/>
      <c r="P566" s="6"/>
      <c r="Q566" s="8"/>
      <c r="R566" s="7"/>
      <c r="S566" s="7"/>
      <c r="T566" s="6"/>
      <c r="U566" s="6"/>
      <c r="V566" s="6"/>
      <c r="W566" s="6"/>
      <c r="X566" s="6"/>
      <c r="Y566" s="6"/>
      <c r="Z566" s="6"/>
      <c r="AA566" s="8"/>
      <c r="AB566" s="7"/>
      <c r="AC566" s="7"/>
      <c r="AD566" s="6"/>
      <c r="AE566" s="6"/>
      <c r="AF566" s="6"/>
      <c r="AG566" s="6"/>
      <c r="AH566" s="6"/>
      <c r="AI566" s="7"/>
    </row>
    <row r="567" ht="15.75" customHeight="1">
      <c r="C567" s="6"/>
      <c r="F567" s="7"/>
      <c r="I567" s="7"/>
      <c r="J567" s="7"/>
      <c r="K567" s="6"/>
      <c r="L567" s="8"/>
      <c r="M567" s="7"/>
      <c r="N567" s="6"/>
      <c r="O567" s="6"/>
      <c r="P567" s="6"/>
      <c r="Q567" s="8"/>
      <c r="R567" s="7"/>
      <c r="S567" s="7"/>
      <c r="T567" s="6"/>
      <c r="U567" s="6"/>
      <c r="V567" s="6"/>
      <c r="W567" s="6"/>
      <c r="X567" s="6"/>
      <c r="Y567" s="6"/>
      <c r="Z567" s="6"/>
      <c r="AA567" s="8"/>
      <c r="AB567" s="7"/>
      <c r="AC567" s="7"/>
      <c r="AD567" s="6"/>
      <c r="AE567" s="6"/>
      <c r="AF567" s="6"/>
      <c r="AG567" s="6"/>
      <c r="AH567" s="6"/>
      <c r="AI567" s="7"/>
    </row>
    <row r="568" ht="15.75" customHeight="1">
      <c r="C568" s="6"/>
      <c r="F568" s="7"/>
      <c r="I568" s="7"/>
      <c r="J568" s="7"/>
      <c r="K568" s="6"/>
      <c r="L568" s="8"/>
      <c r="M568" s="7"/>
      <c r="N568" s="6"/>
      <c r="O568" s="6"/>
      <c r="P568" s="6"/>
      <c r="Q568" s="8"/>
      <c r="R568" s="7"/>
      <c r="S568" s="7"/>
      <c r="T568" s="6"/>
      <c r="U568" s="6"/>
      <c r="V568" s="6"/>
      <c r="W568" s="6"/>
      <c r="X568" s="6"/>
      <c r="Y568" s="6"/>
      <c r="Z568" s="6"/>
      <c r="AA568" s="8"/>
      <c r="AB568" s="7"/>
      <c r="AC568" s="7"/>
      <c r="AD568" s="6"/>
      <c r="AE568" s="6"/>
      <c r="AF568" s="6"/>
      <c r="AG568" s="6"/>
      <c r="AH568" s="6"/>
      <c r="AI568" s="7"/>
    </row>
    <row r="569" ht="15.75" customHeight="1">
      <c r="C569" s="6"/>
      <c r="F569" s="7"/>
      <c r="I569" s="7"/>
      <c r="J569" s="7"/>
      <c r="K569" s="6"/>
      <c r="L569" s="8"/>
      <c r="M569" s="7"/>
      <c r="N569" s="6"/>
      <c r="O569" s="6"/>
      <c r="P569" s="6"/>
      <c r="Q569" s="8"/>
      <c r="R569" s="7"/>
      <c r="S569" s="7"/>
      <c r="T569" s="6"/>
      <c r="U569" s="6"/>
      <c r="V569" s="6"/>
      <c r="W569" s="6"/>
      <c r="X569" s="6"/>
      <c r="Y569" s="6"/>
      <c r="Z569" s="6"/>
      <c r="AA569" s="8"/>
      <c r="AB569" s="7"/>
      <c r="AC569" s="7"/>
      <c r="AD569" s="6"/>
      <c r="AE569" s="6"/>
      <c r="AF569" s="6"/>
      <c r="AG569" s="6"/>
      <c r="AH569" s="6"/>
      <c r="AI569" s="7"/>
    </row>
    <row r="570" ht="15.75" customHeight="1">
      <c r="C570" s="6"/>
      <c r="F570" s="7"/>
      <c r="I570" s="7"/>
      <c r="J570" s="7"/>
      <c r="K570" s="6"/>
      <c r="L570" s="8"/>
      <c r="M570" s="7"/>
      <c r="N570" s="6"/>
      <c r="O570" s="6"/>
      <c r="P570" s="6"/>
      <c r="Q570" s="8"/>
      <c r="R570" s="7"/>
      <c r="S570" s="7"/>
      <c r="T570" s="6"/>
      <c r="U570" s="6"/>
      <c r="V570" s="6"/>
      <c r="W570" s="6"/>
      <c r="X570" s="6"/>
      <c r="Y570" s="6"/>
      <c r="Z570" s="6"/>
      <c r="AA570" s="8"/>
      <c r="AB570" s="7"/>
      <c r="AC570" s="7"/>
      <c r="AD570" s="6"/>
      <c r="AE570" s="6"/>
      <c r="AF570" s="6"/>
      <c r="AG570" s="6"/>
      <c r="AH570" s="6"/>
      <c r="AI570" s="7"/>
    </row>
    <row r="571" ht="15.75" customHeight="1">
      <c r="C571" s="6"/>
      <c r="F571" s="7"/>
      <c r="I571" s="7"/>
      <c r="J571" s="7"/>
      <c r="K571" s="6"/>
      <c r="L571" s="8"/>
      <c r="M571" s="7"/>
      <c r="N571" s="6"/>
      <c r="O571" s="6"/>
      <c r="P571" s="6"/>
      <c r="Q571" s="8"/>
      <c r="R571" s="7"/>
      <c r="S571" s="7"/>
      <c r="T571" s="6"/>
      <c r="U571" s="6"/>
      <c r="V571" s="6"/>
      <c r="W571" s="6"/>
      <c r="X571" s="6"/>
      <c r="Y571" s="6"/>
      <c r="Z571" s="6"/>
      <c r="AA571" s="8"/>
      <c r="AB571" s="7"/>
      <c r="AC571" s="7"/>
      <c r="AD571" s="6"/>
      <c r="AE571" s="6"/>
      <c r="AF571" s="6"/>
      <c r="AG571" s="6"/>
      <c r="AH571" s="6"/>
      <c r="AI571" s="7"/>
    </row>
    <row r="572" ht="15.75" customHeight="1">
      <c r="C572" s="6"/>
      <c r="F572" s="7"/>
      <c r="I572" s="7"/>
      <c r="J572" s="7"/>
      <c r="K572" s="6"/>
      <c r="L572" s="8"/>
      <c r="M572" s="7"/>
      <c r="N572" s="6"/>
      <c r="O572" s="6"/>
      <c r="P572" s="6"/>
      <c r="Q572" s="8"/>
      <c r="R572" s="7"/>
      <c r="S572" s="7"/>
      <c r="T572" s="6"/>
      <c r="U572" s="6"/>
      <c r="V572" s="6"/>
      <c r="W572" s="6"/>
      <c r="X572" s="6"/>
      <c r="Y572" s="6"/>
      <c r="Z572" s="6"/>
      <c r="AA572" s="8"/>
      <c r="AB572" s="7"/>
      <c r="AC572" s="7"/>
      <c r="AD572" s="6"/>
      <c r="AE572" s="6"/>
      <c r="AF572" s="6"/>
      <c r="AG572" s="6"/>
      <c r="AH572" s="6"/>
      <c r="AI572" s="7"/>
    </row>
    <row r="573" ht="15.75" customHeight="1">
      <c r="C573" s="6"/>
      <c r="F573" s="7"/>
      <c r="I573" s="7"/>
      <c r="J573" s="7"/>
      <c r="K573" s="6"/>
      <c r="L573" s="8"/>
      <c r="M573" s="7"/>
      <c r="N573" s="6"/>
      <c r="O573" s="6"/>
      <c r="P573" s="6"/>
      <c r="Q573" s="8"/>
      <c r="R573" s="7"/>
      <c r="S573" s="7"/>
      <c r="T573" s="6"/>
      <c r="U573" s="6"/>
      <c r="V573" s="6"/>
      <c r="W573" s="6"/>
      <c r="X573" s="6"/>
      <c r="Y573" s="6"/>
      <c r="Z573" s="6"/>
      <c r="AA573" s="8"/>
      <c r="AB573" s="7"/>
      <c r="AC573" s="7"/>
      <c r="AD573" s="6"/>
      <c r="AE573" s="6"/>
      <c r="AF573" s="6"/>
      <c r="AG573" s="6"/>
      <c r="AH573" s="6"/>
      <c r="AI573" s="7"/>
    </row>
    <row r="574" ht="15.75" customHeight="1">
      <c r="C574" s="6"/>
      <c r="F574" s="7"/>
      <c r="I574" s="7"/>
      <c r="J574" s="7"/>
      <c r="K574" s="6"/>
      <c r="L574" s="8"/>
      <c r="M574" s="7"/>
      <c r="N574" s="6"/>
      <c r="O574" s="6"/>
      <c r="P574" s="6"/>
      <c r="Q574" s="8"/>
      <c r="R574" s="7"/>
      <c r="S574" s="7"/>
      <c r="T574" s="6"/>
      <c r="U574" s="6"/>
      <c r="V574" s="6"/>
      <c r="W574" s="6"/>
      <c r="X574" s="6"/>
      <c r="Y574" s="6"/>
      <c r="Z574" s="6"/>
      <c r="AA574" s="8"/>
      <c r="AB574" s="7"/>
      <c r="AC574" s="7"/>
      <c r="AD574" s="6"/>
      <c r="AE574" s="6"/>
      <c r="AF574" s="6"/>
      <c r="AG574" s="6"/>
      <c r="AH574" s="6"/>
      <c r="AI574" s="7"/>
    </row>
    <row r="575" ht="15.75" customHeight="1">
      <c r="C575" s="6"/>
      <c r="F575" s="7"/>
      <c r="I575" s="7"/>
      <c r="J575" s="7"/>
      <c r="K575" s="6"/>
      <c r="L575" s="8"/>
      <c r="M575" s="7"/>
      <c r="N575" s="6"/>
      <c r="O575" s="6"/>
      <c r="P575" s="6"/>
      <c r="Q575" s="8"/>
      <c r="R575" s="7"/>
      <c r="S575" s="7"/>
      <c r="T575" s="6"/>
      <c r="U575" s="6"/>
      <c r="V575" s="6"/>
      <c r="W575" s="6"/>
      <c r="X575" s="6"/>
      <c r="Y575" s="6"/>
      <c r="Z575" s="6"/>
      <c r="AA575" s="8"/>
      <c r="AB575" s="7"/>
      <c r="AC575" s="7"/>
      <c r="AD575" s="6"/>
      <c r="AE575" s="6"/>
      <c r="AF575" s="6"/>
      <c r="AG575" s="6"/>
      <c r="AH575" s="6"/>
      <c r="AI575" s="7"/>
    </row>
    <row r="576" ht="15.75" customHeight="1">
      <c r="C576" s="6"/>
      <c r="F576" s="7"/>
      <c r="I576" s="7"/>
      <c r="J576" s="7"/>
      <c r="K576" s="6"/>
      <c r="L576" s="8"/>
      <c r="M576" s="7"/>
      <c r="N576" s="6"/>
      <c r="O576" s="6"/>
      <c r="P576" s="6"/>
      <c r="Q576" s="8"/>
      <c r="R576" s="7"/>
      <c r="S576" s="7"/>
      <c r="T576" s="6"/>
      <c r="U576" s="6"/>
      <c r="V576" s="6"/>
      <c r="W576" s="6"/>
      <c r="X576" s="6"/>
      <c r="Y576" s="6"/>
      <c r="Z576" s="6"/>
      <c r="AA576" s="8"/>
      <c r="AB576" s="7"/>
      <c r="AC576" s="7"/>
      <c r="AD576" s="6"/>
      <c r="AE576" s="6"/>
      <c r="AF576" s="6"/>
      <c r="AG576" s="6"/>
      <c r="AH576" s="6"/>
      <c r="AI576" s="7"/>
    </row>
    <row r="577" ht="15.75" customHeight="1">
      <c r="C577" s="6"/>
      <c r="F577" s="7"/>
      <c r="I577" s="7"/>
      <c r="J577" s="7"/>
      <c r="K577" s="6"/>
      <c r="L577" s="8"/>
      <c r="M577" s="7"/>
      <c r="N577" s="6"/>
      <c r="O577" s="6"/>
      <c r="P577" s="6"/>
      <c r="Q577" s="8"/>
      <c r="R577" s="7"/>
      <c r="S577" s="7"/>
      <c r="T577" s="6"/>
      <c r="U577" s="6"/>
      <c r="V577" s="6"/>
      <c r="W577" s="6"/>
      <c r="X577" s="6"/>
      <c r="Y577" s="6"/>
      <c r="Z577" s="6"/>
      <c r="AA577" s="8"/>
      <c r="AB577" s="7"/>
      <c r="AC577" s="7"/>
      <c r="AD577" s="6"/>
      <c r="AE577" s="6"/>
      <c r="AF577" s="6"/>
      <c r="AG577" s="6"/>
      <c r="AH577" s="6"/>
      <c r="AI577" s="7"/>
    </row>
    <row r="578" ht="15.75" customHeight="1">
      <c r="C578" s="6"/>
      <c r="F578" s="7"/>
      <c r="I578" s="7"/>
      <c r="J578" s="7"/>
      <c r="K578" s="6"/>
      <c r="L578" s="8"/>
      <c r="M578" s="7"/>
      <c r="N578" s="6"/>
      <c r="O578" s="6"/>
      <c r="P578" s="6"/>
      <c r="Q578" s="8"/>
      <c r="R578" s="7"/>
      <c r="S578" s="7"/>
      <c r="T578" s="6"/>
      <c r="U578" s="6"/>
      <c r="V578" s="6"/>
      <c r="W578" s="6"/>
      <c r="X578" s="6"/>
      <c r="Y578" s="6"/>
      <c r="Z578" s="6"/>
      <c r="AA578" s="8"/>
      <c r="AB578" s="7"/>
      <c r="AC578" s="7"/>
      <c r="AD578" s="6"/>
      <c r="AE578" s="6"/>
      <c r="AF578" s="6"/>
      <c r="AG578" s="6"/>
      <c r="AH578" s="6"/>
      <c r="AI578" s="7"/>
    </row>
    <row r="579" ht="15.75" customHeight="1">
      <c r="C579" s="6"/>
      <c r="F579" s="7"/>
      <c r="I579" s="7"/>
      <c r="J579" s="7"/>
      <c r="K579" s="6"/>
      <c r="L579" s="8"/>
      <c r="M579" s="7"/>
      <c r="N579" s="6"/>
      <c r="O579" s="6"/>
      <c r="P579" s="6"/>
      <c r="Q579" s="8"/>
      <c r="R579" s="7"/>
      <c r="S579" s="7"/>
      <c r="T579" s="6"/>
      <c r="U579" s="6"/>
      <c r="V579" s="6"/>
      <c r="W579" s="6"/>
      <c r="X579" s="6"/>
      <c r="Y579" s="6"/>
      <c r="Z579" s="6"/>
      <c r="AA579" s="8"/>
      <c r="AB579" s="7"/>
      <c r="AC579" s="7"/>
      <c r="AD579" s="6"/>
      <c r="AE579" s="6"/>
      <c r="AF579" s="6"/>
      <c r="AG579" s="6"/>
      <c r="AH579" s="6"/>
      <c r="AI579" s="7"/>
    </row>
    <row r="580" ht="15.75" customHeight="1">
      <c r="C580" s="6"/>
      <c r="F580" s="7"/>
      <c r="I580" s="7"/>
      <c r="J580" s="7"/>
      <c r="K580" s="6"/>
      <c r="L580" s="8"/>
      <c r="M580" s="7"/>
      <c r="N580" s="6"/>
      <c r="O580" s="6"/>
      <c r="P580" s="6"/>
      <c r="Q580" s="8"/>
      <c r="R580" s="7"/>
      <c r="S580" s="7"/>
      <c r="T580" s="6"/>
      <c r="U580" s="6"/>
      <c r="V580" s="6"/>
      <c r="W580" s="6"/>
      <c r="X580" s="6"/>
      <c r="Y580" s="6"/>
      <c r="Z580" s="6"/>
      <c r="AA580" s="8"/>
      <c r="AB580" s="7"/>
      <c r="AC580" s="7"/>
      <c r="AD580" s="6"/>
      <c r="AE580" s="6"/>
      <c r="AF580" s="6"/>
      <c r="AG580" s="6"/>
      <c r="AH580" s="6"/>
      <c r="AI580" s="7"/>
    </row>
    <row r="581" ht="15.75" customHeight="1">
      <c r="C581" s="6"/>
      <c r="F581" s="7"/>
      <c r="I581" s="7"/>
      <c r="J581" s="7"/>
      <c r="K581" s="6"/>
      <c r="L581" s="8"/>
      <c r="M581" s="7"/>
      <c r="N581" s="6"/>
      <c r="O581" s="6"/>
      <c r="P581" s="6"/>
      <c r="Q581" s="8"/>
      <c r="R581" s="7"/>
      <c r="S581" s="7"/>
      <c r="T581" s="6"/>
      <c r="U581" s="6"/>
      <c r="V581" s="6"/>
      <c r="W581" s="6"/>
      <c r="X581" s="6"/>
      <c r="Y581" s="6"/>
      <c r="Z581" s="6"/>
      <c r="AA581" s="8"/>
      <c r="AB581" s="7"/>
      <c r="AC581" s="7"/>
      <c r="AD581" s="6"/>
      <c r="AE581" s="6"/>
      <c r="AF581" s="6"/>
      <c r="AG581" s="6"/>
      <c r="AH581" s="6"/>
      <c r="AI581" s="7"/>
    </row>
    <row r="582" ht="15.75" customHeight="1">
      <c r="C582" s="6"/>
      <c r="F582" s="7"/>
      <c r="I582" s="7"/>
      <c r="J582" s="7"/>
      <c r="K582" s="6"/>
      <c r="L582" s="8"/>
      <c r="M582" s="7"/>
      <c r="N582" s="6"/>
      <c r="O582" s="6"/>
      <c r="P582" s="6"/>
      <c r="Q582" s="8"/>
      <c r="R582" s="7"/>
      <c r="S582" s="7"/>
      <c r="T582" s="6"/>
      <c r="U582" s="6"/>
      <c r="V582" s="6"/>
      <c r="W582" s="6"/>
      <c r="X582" s="6"/>
      <c r="Y582" s="6"/>
      <c r="Z582" s="6"/>
      <c r="AA582" s="8"/>
      <c r="AB582" s="7"/>
      <c r="AC582" s="7"/>
      <c r="AD582" s="6"/>
      <c r="AE582" s="6"/>
      <c r="AF582" s="6"/>
      <c r="AG582" s="6"/>
      <c r="AH582" s="6"/>
      <c r="AI582" s="7"/>
    </row>
    <row r="583" ht="15.75" customHeight="1">
      <c r="C583" s="6"/>
      <c r="F583" s="7"/>
      <c r="I583" s="7"/>
      <c r="J583" s="7"/>
      <c r="K583" s="6"/>
      <c r="L583" s="8"/>
      <c r="M583" s="7"/>
      <c r="N583" s="6"/>
      <c r="O583" s="6"/>
      <c r="P583" s="6"/>
      <c r="Q583" s="8"/>
      <c r="R583" s="7"/>
      <c r="S583" s="7"/>
      <c r="T583" s="6"/>
      <c r="U583" s="6"/>
      <c r="V583" s="6"/>
      <c r="W583" s="6"/>
      <c r="X583" s="6"/>
      <c r="Y583" s="6"/>
      <c r="Z583" s="6"/>
      <c r="AA583" s="8"/>
      <c r="AB583" s="7"/>
      <c r="AC583" s="7"/>
      <c r="AD583" s="6"/>
      <c r="AE583" s="6"/>
      <c r="AF583" s="6"/>
      <c r="AG583" s="6"/>
      <c r="AH583" s="6"/>
      <c r="AI583" s="7"/>
    </row>
    <row r="584" ht="15.75" customHeight="1">
      <c r="C584" s="6"/>
      <c r="F584" s="7"/>
      <c r="I584" s="7"/>
      <c r="J584" s="7"/>
      <c r="K584" s="6"/>
      <c r="L584" s="8"/>
      <c r="M584" s="7"/>
      <c r="N584" s="6"/>
      <c r="O584" s="6"/>
      <c r="P584" s="6"/>
      <c r="Q584" s="8"/>
      <c r="R584" s="7"/>
      <c r="S584" s="7"/>
      <c r="T584" s="6"/>
      <c r="U584" s="6"/>
      <c r="V584" s="6"/>
      <c r="W584" s="6"/>
      <c r="X584" s="6"/>
      <c r="Y584" s="6"/>
      <c r="Z584" s="6"/>
      <c r="AA584" s="8"/>
      <c r="AB584" s="7"/>
      <c r="AC584" s="7"/>
      <c r="AD584" s="6"/>
      <c r="AE584" s="6"/>
      <c r="AF584" s="6"/>
      <c r="AG584" s="6"/>
      <c r="AH584" s="6"/>
      <c r="AI584" s="7"/>
    </row>
    <row r="585" ht="15.75" customHeight="1">
      <c r="C585" s="6"/>
      <c r="F585" s="7"/>
      <c r="I585" s="7"/>
      <c r="J585" s="7"/>
      <c r="K585" s="6"/>
      <c r="L585" s="8"/>
      <c r="M585" s="7"/>
      <c r="N585" s="6"/>
      <c r="O585" s="6"/>
      <c r="P585" s="6"/>
      <c r="Q585" s="8"/>
      <c r="R585" s="7"/>
      <c r="S585" s="7"/>
      <c r="T585" s="6"/>
      <c r="U585" s="6"/>
      <c r="V585" s="6"/>
      <c r="W585" s="6"/>
      <c r="X585" s="6"/>
      <c r="Y585" s="6"/>
      <c r="Z585" s="6"/>
      <c r="AA585" s="8"/>
      <c r="AB585" s="7"/>
      <c r="AC585" s="7"/>
      <c r="AD585" s="6"/>
      <c r="AE585" s="6"/>
      <c r="AF585" s="6"/>
      <c r="AG585" s="6"/>
      <c r="AH585" s="6"/>
      <c r="AI585" s="7"/>
    </row>
    <row r="586" ht="15.75" customHeight="1">
      <c r="C586" s="6"/>
      <c r="F586" s="7"/>
      <c r="I586" s="7"/>
      <c r="J586" s="7"/>
      <c r="K586" s="6"/>
      <c r="L586" s="8"/>
      <c r="M586" s="7"/>
      <c r="N586" s="6"/>
      <c r="O586" s="6"/>
      <c r="P586" s="6"/>
      <c r="Q586" s="8"/>
      <c r="R586" s="7"/>
      <c r="S586" s="7"/>
      <c r="T586" s="6"/>
      <c r="U586" s="6"/>
      <c r="V586" s="6"/>
      <c r="W586" s="6"/>
      <c r="X586" s="6"/>
      <c r="Y586" s="6"/>
      <c r="Z586" s="6"/>
      <c r="AA586" s="8"/>
      <c r="AB586" s="7"/>
      <c r="AC586" s="7"/>
      <c r="AD586" s="6"/>
      <c r="AE586" s="6"/>
      <c r="AF586" s="6"/>
      <c r="AG586" s="6"/>
      <c r="AH586" s="6"/>
      <c r="AI586" s="7"/>
    </row>
    <row r="587" ht="15.75" customHeight="1">
      <c r="C587" s="6"/>
      <c r="F587" s="7"/>
      <c r="I587" s="7"/>
      <c r="J587" s="7"/>
      <c r="K587" s="6"/>
      <c r="L587" s="8"/>
      <c r="M587" s="7"/>
      <c r="N587" s="6"/>
      <c r="O587" s="6"/>
      <c r="P587" s="6"/>
      <c r="Q587" s="8"/>
      <c r="R587" s="7"/>
      <c r="S587" s="7"/>
      <c r="T587" s="6"/>
      <c r="U587" s="6"/>
      <c r="V587" s="6"/>
      <c r="W587" s="6"/>
      <c r="X587" s="6"/>
      <c r="Y587" s="6"/>
      <c r="Z587" s="6"/>
      <c r="AA587" s="8"/>
      <c r="AB587" s="7"/>
      <c r="AC587" s="7"/>
      <c r="AD587" s="6"/>
      <c r="AE587" s="6"/>
      <c r="AF587" s="6"/>
      <c r="AG587" s="6"/>
      <c r="AH587" s="6"/>
      <c r="AI587" s="7"/>
    </row>
    <row r="588" ht="15.75" customHeight="1">
      <c r="C588" s="6"/>
      <c r="F588" s="7"/>
      <c r="I588" s="7"/>
      <c r="J588" s="7"/>
      <c r="K588" s="6"/>
      <c r="L588" s="8"/>
      <c r="M588" s="7"/>
      <c r="N588" s="6"/>
      <c r="O588" s="6"/>
      <c r="P588" s="6"/>
      <c r="Q588" s="8"/>
      <c r="R588" s="7"/>
      <c r="S588" s="7"/>
      <c r="T588" s="6"/>
      <c r="U588" s="6"/>
      <c r="V588" s="6"/>
      <c r="W588" s="6"/>
      <c r="X588" s="6"/>
      <c r="Y588" s="6"/>
      <c r="Z588" s="6"/>
      <c r="AA588" s="8"/>
      <c r="AB588" s="7"/>
      <c r="AC588" s="7"/>
      <c r="AD588" s="6"/>
      <c r="AE588" s="6"/>
      <c r="AF588" s="6"/>
      <c r="AG588" s="6"/>
      <c r="AH588" s="6"/>
      <c r="AI588" s="7"/>
    </row>
    <row r="589" ht="15.75" customHeight="1">
      <c r="C589" s="6"/>
      <c r="F589" s="7"/>
      <c r="I589" s="7"/>
      <c r="J589" s="7"/>
      <c r="K589" s="6"/>
      <c r="L589" s="8"/>
      <c r="M589" s="7"/>
      <c r="N589" s="6"/>
      <c r="O589" s="6"/>
      <c r="P589" s="6"/>
      <c r="Q589" s="8"/>
      <c r="R589" s="7"/>
      <c r="S589" s="7"/>
      <c r="T589" s="6"/>
      <c r="U589" s="6"/>
      <c r="V589" s="6"/>
      <c r="W589" s="6"/>
      <c r="X589" s="6"/>
      <c r="Y589" s="6"/>
      <c r="Z589" s="6"/>
      <c r="AA589" s="8"/>
      <c r="AB589" s="7"/>
      <c r="AC589" s="7"/>
      <c r="AD589" s="6"/>
      <c r="AE589" s="6"/>
      <c r="AF589" s="6"/>
      <c r="AG589" s="6"/>
      <c r="AH589" s="6"/>
      <c r="AI589" s="7"/>
    </row>
    <row r="590" ht="15.75" customHeight="1">
      <c r="C590" s="6"/>
      <c r="F590" s="7"/>
      <c r="I590" s="7"/>
      <c r="J590" s="7"/>
      <c r="K590" s="6"/>
      <c r="L590" s="8"/>
      <c r="M590" s="7"/>
      <c r="N590" s="6"/>
      <c r="O590" s="6"/>
      <c r="P590" s="6"/>
      <c r="Q590" s="8"/>
      <c r="R590" s="7"/>
      <c r="S590" s="7"/>
      <c r="T590" s="6"/>
      <c r="U590" s="6"/>
      <c r="V590" s="6"/>
      <c r="W590" s="6"/>
      <c r="X590" s="6"/>
      <c r="Y590" s="6"/>
      <c r="Z590" s="6"/>
      <c r="AA590" s="8"/>
      <c r="AB590" s="7"/>
      <c r="AC590" s="7"/>
      <c r="AD590" s="6"/>
      <c r="AE590" s="6"/>
      <c r="AF590" s="6"/>
      <c r="AG590" s="6"/>
      <c r="AH590" s="6"/>
      <c r="AI590" s="7"/>
    </row>
    <row r="591" ht="15.75" customHeight="1">
      <c r="C591" s="6"/>
      <c r="F591" s="7"/>
      <c r="I591" s="7"/>
      <c r="J591" s="7"/>
      <c r="K591" s="6"/>
      <c r="L591" s="8"/>
      <c r="M591" s="7"/>
      <c r="N591" s="6"/>
      <c r="O591" s="6"/>
      <c r="P591" s="6"/>
      <c r="Q591" s="8"/>
      <c r="R591" s="7"/>
      <c r="S591" s="7"/>
      <c r="T591" s="6"/>
      <c r="U591" s="6"/>
      <c r="V591" s="6"/>
      <c r="W591" s="6"/>
      <c r="X591" s="6"/>
      <c r="Y591" s="6"/>
      <c r="Z591" s="6"/>
      <c r="AA591" s="8"/>
      <c r="AB591" s="7"/>
      <c r="AC591" s="7"/>
      <c r="AD591" s="6"/>
      <c r="AE591" s="6"/>
      <c r="AF591" s="6"/>
      <c r="AG591" s="6"/>
      <c r="AH591" s="6"/>
      <c r="AI591" s="7"/>
    </row>
    <row r="592" ht="15.75" customHeight="1">
      <c r="C592" s="6"/>
      <c r="F592" s="7"/>
      <c r="I592" s="7"/>
      <c r="J592" s="7"/>
      <c r="K592" s="6"/>
      <c r="L592" s="8"/>
      <c r="M592" s="7"/>
      <c r="N592" s="6"/>
      <c r="O592" s="6"/>
      <c r="P592" s="6"/>
      <c r="Q592" s="8"/>
      <c r="R592" s="7"/>
      <c r="S592" s="7"/>
      <c r="T592" s="6"/>
      <c r="U592" s="6"/>
      <c r="V592" s="6"/>
      <c r="W592" s="6"/>
      <c r="X592" s="6"/>
      <c r="Y592" s="6"/>
      <c r="Z592" s="6"/>
      <c r="AA592" s="8"/>
      <c r="AB592" s="7"/>
      <c r="AC592" s="7"/>
      <c r="AD592" s="6"/>
      <c r="AE592" s="6"/>
      <c r="AF592" s="6"/>
      <c r="AG592" s="6"/>
      <c r="AH592" s="6"/>
      <c r="AI592" s="7"/>
    </row>
    <row r="593" ht="15.75" customHeight="1">
      <c r="C593" s="6"/>
      <c r="F593" s="7"/>
      <c r="I593" s="7"/>
      <c r="J593" s="7"/>
      <c r="K593" s="6"/>
      <c r="L593" s="8"/>
      <c r="M593" s="7"/>
      <c r="N593" s="6"/>
      <c r="O593" s="6"/>
      <c r="P593" s="6"/>
      <c r="Q593" s="8"/>
      <c r="R593" s="7"/>
      <c r="S593" s="7"/>
      <c r="T593" s="6"/>
      <c r="U593" s="6"/>
      <c r="V593" s="6"/>
      <c r="W593" s="6"/>
      <c r="X593" s="6"/>
      <c r="Y593" s="6"/>
      <c r="Z593" s="6"/>
      <c r="AA593" s="8"/>
      <c r="AB593" s="7"/>
      <c r="AC593" s="7"/>
      <c r="AD593" s="6"/>
      <c r="AE593" s="6"/>
      <c r="AF593" s="6"/>
      <c r="AG593" s="6"/>
      <c r="AH593" s="6"/>
      <c r="AI593" s="7"/>
    </row>
    <row r="594" ht="15.75" customHeight="1">
      <c r="C594" s="6"/>
      <c r="F594" s="7"/>
      <c r="I594" s="7"/>
      <c r="J594" s="7"/>
      <c r="K594" s="6"/>
      <c r="L594" s="8"/>
      <c r="M594" s="7"/>
      <c r="N594" s="6"/>
      <c r="O594" s="6"/>
      <c r="P594" s="6"/>
      <c r="Q594" s="8"/>
      <c r="R594" s="7"/>
      <c r="S594" s="7"/>
      <c r="T594" s="6"/>
      <c r="U594" s="6"/>
      <c r="V594" s="6"/>
      <c r="W594" s="6"/>
      <c r="X594" s="6"/>
      <c r="Y594" s="6"/>
      <c r="Z594" s="6"/>
      <c r="AA594" s="8"/>
      <c r="AB594" s="7"/>
      <c r="AC594" s="7"/>
      <c r="AD594" s="6"/>
      <c r="AE594" s="6"/>
      <c r="AF594" s="6"/>
      <c r="AG594" s="6"/>
      <c r="AH594" s="6"/>
      <c r="AI594" s="7"/>
    </row>
    <row r="595" ht="15.75" customHeight="1">
      <c r="C595" s="6"/>
      <c r="F595" s="7"/>
      <c r="I595" s="7"/>
      <c r="J595" s="7"/>
      <c r="K595" s="6"/>
      <c r="L595" s="8"/>
      <c r="M595" s="7"/>
      <c r="N595" s="6"/>
      <c r="O595" s="6"/>
      <c r="P595" s="6"/>
      <c r="Q595" s="8"/>
      <c r="R595" s="7"/>
      <c r="S595" s="7"/>
      <c r="T595" s="6"/>
      <c r="U595" s="6"/>
      <c r="V595" s="6"/>
      <c r="W595" s="6"/>
      <c r="X595" s="6"/>
      <c r="Y595" s="6"/>
      <c r="Z595" s="6"/>
      <c r="AA595" s="8"/>
      <c r="AB595" s="7"/>
      <c r="AC595" s="7"/>
      <c r="AD595" s="6"/>
      <c r="AE595" s="6"/>
      <c r="AF595" s="6"/>
      <c r="AG595" s="6"/>
      <c r="AH595" s="6"/>
      <c r="AI595" s="7"/>
    </row>
    <row r="596" ht="15.75" customHeight="1">
      <c r="C596" s="6"/>
      <c r="F596" s="7"/>
      <c r="I596" s="7"/>
      <c r="J596" s="7"/>
      <c r="K596" s="6"/>
      <c r="L596" s="8"/>
      <c r="M596" s="7"/>
      <c r="N596" s="6"/>
      <c r="O596" s="6"/>
      <c r="P596" s="6"/>
      <c r="Q596" s="8"/>
      <c r="R596" s="7"/>
      <c r="S596" s="7"/>
      <c r="T596" s="6"/>
      <c r="U596" s="6"/>
      <c r="V596" s="6"/>
      <c r="W596" s="6"/>
      <c r="X596" s="6"/>
      <c r="Y596" s="6"/>
      <c r="Z596" s="6"/>
      <c r="AA596" s="8"/>
      <c r="AB596" s="7"/>
      <c r="AC596" s="7"/>
      <c r="AD596" s="6"/>
      <c r="AE596" s="6"/>
      <c r="AF596" s="6"/>
      <c r="AG596" s="6"/>
      <c r="AH596" s="6"/>
      <c r="AI596" s="7"/>
    </row>
    <row r="597" ht="15.75" customHeight="1">
      <c r="C597" s="6"/>
      <c r="F597" s="7"/>
      <c r="I597" s="7"/>
      <c r="J597" s="7"/>
      <c r="K597" s="6"/>
      <c r="L597" s="8"/>
      <c r="M597" s="7"/>
      <c r="N597" s="6"/>
      <c r="O597" s="6"/>
      <c r="P597" s="6"/>
      <c r="Q597" s="8"/>
      <c r="R597" s="7"/>
      <c r="S597" s="7"/>
      <c r="T597" s="6"/>
      <c r="U597" s="6"/>
      <c r="V597" s="6"/>
      <c r="W597" s="6"/>
      <c r="X597" s="6"/>
      <c r="Y597" s="6"/>
      <c r="Z597" s="6"/>
      <c r="AA597" s="8"/>
      <c r="AB597" s="7"/>
      <c r="AC597" s="7"/>
      <c r="AD597" s="6"/>
      <c r="AE597" s="6"/>
      <c r="AF597" s="6"/>
      <c r="AG597" s="6"/>
      <c r="AH597" s="6"/>
      <c r="AI597" s="7"/>
    </row>
    <row r="598" ht="15.75" customHeight="1">
      <c r="C598" s="6"/>
      <c r="F598" s="7"/>
      <c r="I598" s="7"/>
      <c r="J598" s="7"/>
      <c r="K598" s="6"/>
      <c r="L598" s="8"/>
      <c r="M598" s="7"/>
      <c r="N598" s="6"/>
      <c r="O598" s="6"/>
      <c r="P598" s="6"/>
      <c r="Q598" s="8"/>
      <c r="R598" s="7"/>
      <c r="S598" s="7"/>
      <c r="T598" s="6"/>
      <c r="U598" s="6"/>
      <c r="V598" s="6"/>
      <c r="W598" s="6"/>
      <c r="X598" s="6"/>
      <c r="Y598" s="6"/>
      <c r="Z598" s="6"/>
      <c r="AA598" s="8"/>
      <c r="AB598" s="7"/>
      <c r="AC598" s="7"/>
      <c r="AD598" s="6"/>
      <c r="AE598" s="6"/>
      <c r="AF598" s="6"/>
      <c r="AG598" s="6"/>
      <c r="AH598" s="6"/>
      <c r="AI598" s="7"/>
    </row>
    <row r="599" ht="15.75" customHeight="1">
      <c r="C599" s="6"/>
      <c r="F599" s="7"/>
      <c r="I599" s="7"/>
      <c r="J599" s="7"/>
      <c r="K599" s="6"/>
      <c r="L599" s="8"/>
      <c r="M599" s="7"/>
      <c r="N599" s="6"/>
      <c r="O599" s="6"/>
      <c r="P599" s="6"/>
      <c r="Q599" s="8"/>
      <c r="R599" s="7"/>
      <c r="S599" s="7"/>
      <c r="T599" s="6"/>
      <c r="U599" s="6"/>
      <c r="V599" s="6"/>
      <c r="W599" s="6"/>
      <c r="X599" s="6"/>
      <c r="Y599" s="6"/>
      <c r="Z599" s="6"/>
      <c r="AA599" s="8"/>
      <c r="AB599" s="7"/>
      <c r="AC599" s="7"/>
      <c r="AD599" s="6"/>
      <c r="AE599" s="6"/>
      <c r="AF599" s="6"/>
      <c r="AG599" s="6"/>
      <c r="AH599" s="6"/>
      <c r="AI599" s="7"/>
    </row>
    <row r="600" ht="15.75" customHeight="1">
      <c r="C600" s="6"/>
      <c r="F600" s="7"/>
      <c r="I600" s="7"/>
      <c r="J600" s="7"/>
      <c r="K600" s="6"/>
      <c r="L600" s="8"/>
      <c r="M600" s="7"/>
      <c r="N600" s="6"/>
      <c r="O600" s="6"/>
      <c r="P600" s="6"/>
      <c r="Q600" s="8"/>
      <c r="R600" s="7"/>
      <c r="S600" s="7"/>
      <c r="T600" s="6"/>
      <c r="U600" s="6"/>
      <c r="V600" s="6"/>
      <c r="W600" s="6"/>
      <c r="X600" s="6"/>
      <c r="Y600" s="6"/>
      <c r="Z600" s="6"/>
      <c r="AA600" s="8"/>
      <c r="AB600" s="7"/>
      <c r="AC600" s="7"/>
      <c r="AD600" s="6"/>
      <c r="AE600" s="6"/>
      <c r="AF600" s="6"/>
      <c r="AG600" s="6"/>
      <c r="AH600" s="6"/>
      <c r="AI600" s="7"/>
    </row>
    <row r="601" ht="15.75" customHeight="1">
      <c r="C601" s="6"/>
      <c r="F601" s="7"/>
      <c r="I601" s="7"/>
      <c r="J601" s="7"/>
      <c r="K601" s="6"/>
      <c r="L601" s="8"/>
      <c r="M601" s="7"/>
      <c r="N601" s="6"/>
      <c r="O601" s="6"/>
      <c r="P601" s="6"/>
      <c r="Q601" s="8"/>
      <c r="R601" s="7"/>
      <c r="S601" s="7"/>
      <c r="T601" s="6"/>
      <c r="U601" s="6"/>
      <c r="V601" s="6"/>
      <c r="W601" s="6"/>
      <c r="X601" s="6"/>
      <c r="Y601" s="6"/>
      <c r="Z601" s="6"/>
      <c r="AA601" s="8"/>
      <c r="AB601" s="7"/>
      <c r="AC601" s="7"/>
      <c r="AD601" s="6"/>
      <c r="AE601" s="6"/>
      <c r="AF601" s="6"/>
      <c r="AG601" s="6"/>
      <c r="AH601" s="6"/>
      <c r="AI601" s="7"/>
    </row>
    <row r="602" ht="15.75" customHeight="1">
      <c r="C602" s="6"/>
      <c r="F602" s="7"/>
      <c r="I602" s="7"/>
      <c r="J602" s="7"/>
      <c r="K602" s="6"/>
      <c r="L602" s="8"/>
      <c r="M602" s="7"/>
      <c r="N602" s="6"/>
      <c r="O602" s="6"/>
      <c r="P602" s="6"/>
      <c r="Q602" s="8"/>
      <c r="R602" s="7"/>
      <c r="S602" s="7"/>
      <c r="T602" s="6"/>
      <c r="U602" s="6"/>
      <c r="V602" s="6"/>
      <c r="W602" s="6"/>
      <c r="X602" s="6"/>
      <c r="Y602" s="6"/>
      <c r="Z602" s="6"/>
      <c r="AA602" s="8"/>
      <c r="AB602" s="7"/>
      <c r="AC602" s="7"/>
      <c r="AD602" s="6"/>
      <c r="AE602" s="6"/>
      <c r="AF602" s="6"/>
      <c r="AG602" s="6"/>
      <c r="AH602" s="6"/>
      <c r="AI602" s="7"/>
    </row>
    <row r="603" ht="15.75" customHeight="1">
      <c r="C603" s="6"/>
      <c r="F603" s="7"/>
      <c r="I603" s="7"/>
      <c r="J603" s="7"/>
      <c r="K603" s="6"/>
      <c r="L603" s="8"/>
      <c r="M603" s="7"/>
      <c r="N603" s="6"/>
      <c r="O603" s="6"/>
      <c r="P603" s="6"/>
      <c r="Q603" s="8"/>
      <c r="R603" s="7"/>
      <c r="S603" s="7"/>
      <c r="T603" s="6"/>
      <c r="U603" s="6"/>
      <c r="V603" s="6"/>
      <c r="W603" s="6"/>
      <c r="X603" s="6"/>
      <c r="Y603" s="6"/>
      <c r="Z603" s="6"/>
      <c r="AA603" s="8"/>
      <c r="AB603" s="7"/>
      <c r="AC603" s="7"/>
      <c r="AD603" s="6"/>
      <c r="AE603" s="6"/>
      <c r="AF603" s="6"/>
      <c r="AG603" s="6"/>
      <c r="AH603" s="6"/>
      <c r="AI603" s="7"/>
    </row>
    <row r="604" ht="15.75" customHeight="1">
      <c r="C604" s="6"/>
      <c r="F604" s="7"/>
      <c r="I604" s="7"/>
      <c r="J604" s="7"/>
      <c r="K604" s="6"/>
      <c r="L604" s="8"/>
      <c r="M604" s="7"/>
      <c r="N604" s="6"/>
      <c r="O604" s="6"/>
      <c r="P604" s="6"/>
      <c r="Q604" s="8"/>
      <c r="R604" s="7"/>
      <c r="S604" s="7"/>
      <c r="T604" s="6"/>
      <c r="U604" s="6"/>
      <c r="V604" s="6"/>
      <c r="W604" s="6"/>
      <c r="X604" s="6"/>
      <c r="Y604" s="6"/>
      <c r="Z604" s="6"/>
      <c r="AA604" s="8"/>
      <c r="AB604" s="7"/>
      <c r="AC604" s="7"/>
      <c r="AD604" s="6"/>
      <c r="AE604" s="6"/>
      <c r="AF604" s="6"/>
      <c r="AG604" s="6"/>
      <c r="AH604" s="6"/>
      <c r="AI604" s="7"/>
    </row>
    <row r="605" ht="15.75" customHeight="1">
      <c r="C605" s="6"/>
      <c r="F605" s="7"/>
      <c r="I605" s="7"/>
      <c r="J605" s="7"/>
      <c r="K605" s="6"/>
      <c r="L605" s="8"/>
      <c r="M605" s="7"/>
      <c r="N605" s="6"/>
      <c r="O605" s="6"/>
      <c r="P605" s="6"/>
      <c r="Q605" s="8"/>
      <c r="R605" s="7"/>
      <c r="S605" s="7"/>
      <c r="T605" s="6"/>
      <c r="U605" s="6"/>
      <c r="V605" s="6"/>
      <c r="W605" s="6"/>
      <c r="X605" s="6"/>
      <c r="Y605" s="6"/>
      <c r="Z605" s="6"/>
      <c r="AA605" s="8"/>
      <c r="AB605" s="7"/>
      <c r="AC605" s="7"/>
      <c r="AD605" s="6"/>
      <c r="AE605" s="6"/>
      <c r="AF605" s="6"/>
      <c r="AG605" s="6"/>
      <c r="AH605" s="6"/>
      <c r="AI605" s="7"/>
    </row>
    <row r="606" ht="15.75" customHeight="1">
      <c r="C606" s="6"/>
      <c r="F606" s="7"/>
      <c r="I606" s="7"/>
      <c r="J606" s="7"/>
      <c r="K606" s="6"/>
      <c r="L606" s="8"/>
      <c r="M606" s="7"/>
      <c r="N606" s="6"/>
      <c r="O606" s="6"/>
      <c r="P606" s="6"/>
      <c r="Q606" s="8"/>
      <c r="R606" s="7"/>
      <c r="S606" s="7"/>
      <c r="T606" s="6"/>
      <c r="U606" s="6"/>
      <c r="V606" s="6"/>
      <c r="W606" s="6"/>
      <c r="X606" s="6"/>
      <c r="Y606" s="6"/>
      <c r="Z606" s="6"/>
      <c r="AA606" s="8"/>
      <c r="AB606" s="7"/>
      <c r="AC606" s="7"/>
      <c r="AD606" s="6"/>
      <c r="AE606" s="6"/>
      <c r="AF606" s="6"/>
      <c r="AG606" s="6"/>
      <c r="AH606" s="6"/>
      <c r="AI606" s="7"/>
    </row>
    <row r="607" ht="15.75" customHeight="1">
      <c r="C607" s="6"/>
      <c r="F607" s="7"/>
      <c r="I607" s="7"/>
      <c r="J607" s="7"/>
      <c r="K607" s="6"/>
      <c r="L607" s="8"/>
      <c r="M607" s="7"/>
      <c r="N607" s="6"/>
      <c r="O607" s="6"/>
      <c r="P607" s="6"/>
      <c r="Q607" s="8"/>
      <c r="R607" s="7"/>
      <c r="S607" s="7"/>
      <c r="T607" s="6"/>
      <c r="U607" s="6"/>
      <c r="V607" s="6"/>
      <c r="W607" s="6"/>
      <c r="X607" s="6"/>
      <c r="Y607" s="6"/>
      <c r="Z607" s="6"/>
      <c r="AA607" s="8"/>
      <c r="AB607" s="7"/>
      <c r="AC607" s="7"/>
      <c r="AD607" s="6"/>
      <c r="AE607" s="6"/>
      <c r="AF607" s="6"/>
      <c r="AG607" s="6"/>
      <c r="AH607" s="6"/>
      <c r="AI607" s="7"/>
    </row>
    <row r="608" ht="15.75" customHeight="1">
      <c r="C608" s="6"/>
      <c r="F608" s="7"/>
      <c r="I608" s="7"/>
      <c r="J608" s="7"/>
      <c r="K608" s="6"/>
      <c r="L608" s="8"/>
      <c r="M608" s="7"/>
      <c r="N608" s="6"/>
      <c r="O608" s="6"/>
      <c r="P608" s="6"/>
      <c r="Q608" s="8"/>
      <c r="R608" s="7"/>
      <c r="S608" s="7"/>
      <c r="T608" s="6"/>
      <c r="U608" s="6"/>
      <c r="V608" s="6"/>
      <c r="W608" s="6"/>
      <c r="X608" s="6"/>
      <c r="Y608" s="6"/>
      <c r="Z608" s="6"/>
      <c r="AA608" s="8"/>
      <c r="AB608" s="7"/>
      <c r="AC608" s="7"/>
      <c r="AD608" s="6"/>
      <c r="AE608" s="6"/>
      <c r="AF608" s="6"/>
      <c r="AG608" s="6"/>
      <c r="AH608" s="6"/>
      <c r="AI608" s="7"/>
    </row>
    <row r="609" ht="15.75" customHeight="1">
      <c r="C609" s="6"/>
      <c r="F609" s="7"/>
      <c r="I609" s="7"/>
      <c r="J609" s="7"/>
      <c r="K609" s="6"/>
      <c r="L609" s="8"/>
      <c r="M609" s="7"/>
      <c r="N609" s="6"/>
      <c r="O609" s="6"/>
      <c r="P609" s="6"/>
      <c r="Q609" s="8"/>
      <c r="R609" s="7"/>
      <c r="S609" s="7"/>
      <c r="T609" s="6"/>
      <c r="U609" s="6"/>
      <c r="V609" s="6"/>
      <c r="W609" s="6"/>
      <c r="X609" s="6"/>
      <c r="Y609" s="6"/>
      <c r="Z609" s="6"/>
      <c r="AA609" s="8"/>
      <c r="AB609" s="7"/>
      <c r="AC609" s="7"/>
      <c r="AD609" s="6"/>
      <c r="AE609" s="6"/>
      <c r="AF609" s="6"/>
      <c r="AG609" s="6"/>
      <c r="AH609" s="6"/>
      <c r="AI609" s="7"/>
    </row>
    <row r="610" ht="15.75" customHeight="1">
      <c r="C610" s="6"/>
      <c r="F610" s="7"/>
      <c r="I610" s="7"/>
      <c r="J610" s="7"/>
      <c r="K610" s="6"/>
      <c r="L610" s="8"/>
      <c r="M610" s="7"/>
      <c r="N610" s="6"/>
      <c r="O610" s="6"/>
      <c r="P610" s="6"/>
      <c r="Q610" s="8"/>
      <c r="R610" s="7"/>
      <c r="S610" s="7"/>
      <c r="T610" s="6"/>
      <c r="U610" s="6"/>
      <c r="V610" s="6"/>
      <c r="W610" s="6"/>
      <c r="X610" s="6"/>
      <c r="Y610" s="6"/>
      <c r="Z610" s="6"/>
      <c r="AA610" s="8"/>
      <c r="AB610" s="7"/>
      <c r="AC610" s="7"/>
      <c r="AD610" s="6"/>
      <c r="AE610" s="6"/>
      <c r="AF610" s="6"/>
      <c r="AG610" s="6"/>
      <c r="AH610" s="6"/>
      <c r="AI610" s="7"/>
    </row>
    <row r="611" ht="15.75" customHeight="1">
      <c r="C611" s="6"/>
      <c r="F611" s="7"/>
      <c r="I611" s="7"/>
      <c r="J611" s="7"/>
      <c r="K611" s="6"/>
      <c r="L611" s="8"/>
      <c r="M611" s="7"/>
      <c r="N611" s="6"/>
      <c r="O611" s="6"/>
      <c r="P611" s="6"/>
      <c r="Q611" s="8"/>
      <c r="R611" s="7"/>
      <c r="S611" s="7"/>
      <c r="T611" s="6"/>
      <c r="U611" s="6"/>
      <c r="V611" s="6"/>
      <c r="W611" s="6"/>
      <c r="X611" s="6"/>
      <c r="Y611" s="6"/>
      <c r="Z611" s="6"/>
      <c r="AA611" s="8"/>
      <c r="AB611" s="7"/>
      <c r="AC611" s="7"/>
      <c r="AD611" s="6"/>
      <c r="AE611" s="6"/>
      <c r="AF611" s="6"/>
      <c r="AG611" s="6"/>
      <c r="AH611" s="6"/>
      <c r="AI611" s="7"/>
    </row>
    <row r="612" ht="15.75" customHeight="1">
      <c r="C612" s="6"/>
      <c r="F612" s="7"/>
      <c r="I612" s="7"/>
      <c r="J612" s="7"/>
      <c r="K612" s="6"/>
      <c r="L612" s="8"/>
      <c r="M612" s="7"/>
      <c r="N612" s="6"/>
      <c r="O612" s="6"/>
      <c r="P612" s="6"/>
      <c r="Q612" s="8"/>
      <c r="R612" s="7"/>
      <c r="S612" s="7"/>
      <c r="T612" s="6"/>
      <c r="U612" s="6"/>
      <c r="V612" s="6"/>
      <c r="W612" s="6"/>
      <c r="X612" s="6"/>
      <c r="Y612" s="6"/>
      <c r="Z612" s="6"/>
      <c r="AA612" s="8"/>
      <c r="AB612" s="7"/>
      <c r="AC612" s="7"/>
      <c r="AD612" s="6"/>
      <c r="AE612" s="6"/>
      <c r="AF612" s="6"/>
      <c r="AG612" s="6"/>
      <c r="AH612" s="6"/>
      <c r="AI612" s="7"/>
    </row>
    <row r="613" ht="15.75" customHeight="1">
      <c r="C613" s="6"/>
      <c r="F613" s="7"/>
      <c r="I613" s="7"/>
      <c r="J613" s="7"/>
      <c r="K613" s="6"/>
      <c r="L613" s="8"/>
      <c r="M613" s="7"/>
      <c r="N613" s="6"/>
      <c r="O613" s="6"/>
      <c r="P613" s="6"/>
      <c r="Q613" s="8"/>
      <c r="R613" s="7"/>
      <c r="S613" s="7"/>
      <c r="T613" s="6"/>
      <c r="U613" s="6"/>
      <c r="V613" s="6"/>
      <c r="W613" s="6"/>
      <c r="X613" s="6"/>
      <c r="Y613" s="6"/>
      <c r="Z613" s="6"/>
      <c r="AA613" s="8"/>
      <c r="AB613" s="7"/>
      <c r="AC613" s="7"/>
      <c r="AD613" s="6"/>
      <c r="AE613" s="6"/>
      <c r="AF613" s="6"/>
      <c r="AG613" s="6"/>
      <c r="AH613" s="6"/>
      <c r="AI613" s="7"/>
    </row>
    <row r="614" ht="15.75" customHeight="1">
      <c r="C614" s="6"/>
      <c r="F614" s="7"/>
      <c r="I614" s="7"/>
      <c r="J614" s="7"/>
      <c r="K614" s="6"/>
      <c r="L614" s="8"/>
      <c r="M614" s="7"/>
      <c r="N614" s="6"/>
      <c r="O614" s="6"/>
      <c r="P614" s="6"/>
      <c r="Q614" s="8"/>
      <c r="R614" s="7"/>
      <c r="S614" s="7"/>
      <c r="T614" s="6"/>
      <c r="U614" s="6"/>
      <c r="V614" s="6"/>
      <c r="W614" s="6"/>
      <c r="X614" s="6"/>
      <c r="Y614" s="6"/>
      <c r="Z614" s="6"/>
      <c r="AA614" s="8"/>
      <c r="AB614" s="7"/>
      <c r="AC614" s="7"/>
      <c r="AD614" s="6"/>
      <c r="AE614" s="6"/>
      <c r="AF614" s="6"/>
      <c r="AG614" s="6"/>
      <c r="AH614" s="6"/>
      <c r="AI614" s="7"/>
    </row>
    <row r="615" ht="15.75" customHeight="1">
      <c r="C615" s="6"/>
      <c r="F615" s="7"/>
      <c r="I615" s="7"/>
      <c r="J615" s="7"/>
      <c r="K615" s="6"/>
      <c r="L615" s="8"/>
      <c r="M615" s="7"/>
      <c r="N615" s="6"/>
      <c r="O615" s="6"/>
      <c r="P615" s="6"/>
      <c r="Q615" s="8"/>
      <c r="R615" s="7"/>
      <c r="S615" s="7"/>
      <c r="T615" s="6"/>
      <c r="U615" s="6"/>
      <c r="V615" s="6"/>
      <c r="W615" s="6"/>
      <c r="X615" s="6"/>
      <c r="Y615" s="6"/>
      <c r="Z615" s="6"/>
      <c r="AA615" s="8"/>
      <c r="AB615" s="7"/>
      <c r="AC615" s="7"/>
      <c r="AD615" s="6"/>
      <c r="AE615" s="6"/>
      <c r="AF615" s="6"/>
      <c r="AG615" s="6"/>
      <c r="AH615" s="6"/>
      <c r="AI615" s="7"/>
    </row>
    <row r="616" ht="15.75" customHeight="1">
      <c r="C616" s="6"/>
      <c r="F616" s="7"/>
      <c r="I616" s="7"/>
      <c r="J616" s="7"/>
      <c r="K616" s="6"/>
      <c r="L616" s="8"/>
      <c r="M616" s="7"/>
      <c r="N616" s="6"/>
      <c r="O616" s="6"/>
      <c r="P616" s="6"/>
      <c r="Q616" s="8"/>
      <c r="R616" s="7"/>
      <c r="S616" s="7"/>
      <c r="T616" s="6"/>
      <c r="U616" s="6"/>
      <c r="V616" s="6"/>
      <c r="W616" s="6"/>
      <c r="X616" s="6"/>
      <c r="Y616" s="6"/>
      <c r="Z616" s="6"/>
      <c r="AA616" s="8"/>
      <c r="AB616" s="7"/>
      <c r="AC616" s="7"/>
      <c r="AD616" s="6"/>
      <c r="AE616" s="6"/>
      <c r="AF616" s="6"/>
      <c r="AG616" s="6"/>
      <c r="AH616" s="6"/>
      <c r="AI616" s="7"/>
    </row>
    <row r="617" ht="15.75" customHeight="1">
      <c r="C617" s="6"/>
      <c r="F617" s="7"/>
      <c r="I617" s="7"/>
      <c r="J617" s="7"/>
      <c r="K617" s="6"/>
      <c r="L617" s="8"/>
      <c r="M617" s="7"/>
      <c r="N617" s="6"/>
      <c r="O617" s="6"/>
      <c r="P617" s="6"/>
      <c r="Q617" s="8"/>
      <c r="R617" s="7"/>
      <c r="S617" s="7"/>
      <c r="T617" s="6"/>
      <c r="U617" s="6"/>
      <c r="V617" s="6"/>
      <c r="W617" s="6"/>
      <c r="X617" s="6"/>
      <c r="Y617" s="6"/>
      <c r="Z617" s="6"/>
      <c r="AA617" s="8"/>
      <c r="AB617" s="7"/>
      <c r="AC617" s="7"/>
      <c r="AD617" s="6"/>
      <c r="AE617" s="6"/>
      <c r="AF617" s="6"/>
      <c r="AG617" s="6"/>
      <c r="AH617" s="6"/>
      <c r="AI617" s="7"/>
    </row>
    <row r="618" ht="15.75" customHeight="1">
      <c r="C618" s="6"/>
      <c r="F618" s="7"/>
      <c r="I618" s="7"/>
      <c r="J618" s="7"/>
      <c r="K618" s="6"/>
      <c r="L618" s="8"/>
      <c r="M618" s="7"/>
      <c r="N618" s="6"/>
      <c r="O618" s="6"/>
      <c r="P618" s="6"/>
      <c r="Q618" s="8"/>
      <c r="R618" s="7"/>
      <c r="S618" s="7"/>
      <c r="T618" s="6"/>
      <c r="U618" s="6"/>
      <c r="V618" s="6"/>
      <c r="W618" s="6"/>
      <c r="X618" s="6"/>
      <c r="Y618" s="6"/>
      <c r="Z618" s="6"/>
      <c r="AA618" s="8"/>
      <c r="AB618" s="7"/>
      <c r="AC618" s="7"/>
      <c r="AD618" s="6"/>
      <c r="AE618" s="6"/>
      <c r="AF618" s="6"/>
      <c r="AG618" s="6"/>
      <c r="AH618" s="6"/>
      <c r="AI618" s="7"/>
    </row>
    <row r="619" ht="15.75" customHeight="1">
      <c r="C619" s="6"/>
      <c r="F619" s="7"/>
      <c r="I619" s="7"/>
      <c r="J619" s="7"/>
      <c r="K619" s="6"/>
      <c r="L619" s="8"/>
      <c r="M619" s="7"/>
      <c r="N619" s="6"/>
      <c r="O619" s="6"/>
      <c r="P619" s="6"/>
      <c r="Q619" s="8"/>
      <c r="R619" s="7"/>
      <c r="S619" s="7"/>
      <c r="T619" s="6"/>
      <c r="U619" s="6"/>
      <c r="V619" s="6"/>
      <c r="W619" s="6"/>
      <c r="X619" s="6"/>
      <c r="Y619" s="6"/>
      <c r="Z619" s="6"/>
      <c r="AA619" s="8"/>
      <c r="AB619" s="7"/>
      <c r="AC619" s="7"/>
      <c r="AD619" s="6"/>
      <c r="AE619" s="6"/>
      <c r="AF619" s="6"/>
      <c r="AG619" s="6"/>
      <c r="AH619" s="6"/>
      <c r="AI619" s="7"/>
    </row>
    <row r="620" ht="15.75" customHeight="1">
      <c r="C620" s="6"/>
      <c r="F620" s="7"/>
      <c r="I620" s="7"/>
      <c r="J620" s="7"/>
      <c r="K620" s="6"/>
      <c r="L620" s="8"/>
      <c r="M620" s="7"/>
      <c r="N620" s="6"/>
      <c r="O620" s="6"/>
      <c r="P620" s="6"/>
      <c r="Q620" s="8"/>
      <c r="R620" s="7"/>
      <c r="S620" s="7"/>
      <c r="T620" s="6"/>
      <c r="U620" s="6"/>
      <c r="V620" s="6"/>
      <c r="W620" s="6"/>
      <c r="X620" s="6"/>
      <c r="Y620" s="6"/>
      <c r="Z620" s="6"/>
      <c r="AA620" s="8"/>
      <c r="AB620" s="7"/>
      <c r="AC620" s="7"/>
      <c r="AD620" s="6"/>
      <c r="AE620" s="6"/>
      <c r="AF620" s="6"/>
      <c r="AG620" s="6"/>
      <c r="AH620" s="6"/>
      <c r="AI620" s="7"/>
    </row>
    <row r="621" ht="15.75" customHeight="1">
      <c r="C621" s="6"/>
      <c r="F621" s="7"/>
      <c r="I621" s="7"/>
      <c r="J621" s="7"/>
      <c r="K621" s="6"/>
      <c r="L621" s="8"/>
      <c r="M621" s="7"/>
      <c r="N621" s="6"/>
      <c r="O621" s="6"/>
      <c r="P621" s="6"/>
      <c r="Q621" s="8"/>
      <c r="R621" s="7"/>
      <c r="S621" s="7"/>
      <c r="T621" s="6"/>
      <c r="U621" s="6"/>
      <c r="V621" s="6"/>
      <c r="W621" s="6"/>
      <c r="X621" s="6"/>
      <c r="Y621" s="6"/>
      <c r="Z621" s="6"/>
      <c r="AA621" s="8"/>
      <c r="AB621" s="7"/>
      <c r="AC621" s="7"/>
      <c r="AD621" s="6"/>
      <c r="AE621" s="6"/>
      <c r="AF621" s="6"/>
      <c r="AG621" s="6"/>
      <c r="AH621" s="6"/>
      <c r="AI621" s="7"/>
    </row>
    <row r="622" ht="15.75" customHeight="1">
      <c r="C622" s="6"/>
      <c r="F622" s="7"/>
      <c r="I622" s="7"/>
      <c r="J622" s="7"/>
      <c r="K622" s="6"/>
      <c r="L622" s="8"/>
      <c r="M622" s="7"/>
      <c r="N622" s="6"/>
      <c r="O622" s="6"/>
      <c r="P622" s="6"/>
      <c r="Q622" s="8"/>
      <c r="R622" s="7"/>
      <c r="S622" s="7"/>
      <c r="T622" s="6"/>
      <c r="U622" s="6"/>
      <c r="V622" s="6"/>
      <c r="W622" s="6"/>
      <c r="X622" s="6"/>
      <c r="Y622" s="6"/>
      <c r="Z622" s="6"/>
      <c r="AA622" s="8"/>
      <c r="AB622" s="7"/>
      <c r="AC622" s="7"/>
      <c r="AD622" s="6"/>
      <c r="AE622" s="6"/>
      <c r="AF622" s="6"/>
      <c r="AG622" s="6"/>
      <c r="AH622" s="6"/>
      <c r="AI622" s="7"/>
    </row>
    <row r="623" ht="15.75" customHeight="1">
      <c r="C623" s="6"/>
      <c r="F623" s="7"/>
      <c r="I623" s="7"/>
      <c r="J623" s="7"/>
      <c r="K623" s="6"/>
      <c r="L623" s="8"/>
      <c r="M623" s="7"/>
      <c r="N623" s="6"/>
      <c r="O623" s="6"/>
      <c r="P623" s="6"/>
      <c r="Q623" s="8"/>
      <c r="R623" s="7"/>
      <c r="S623" s="7"/>
      <c r="T623" s="6"/>
      <c r="U623" s="6"/>
      <c r="V623" s="6"/>
      <c r="W623" s="6"/>
      <c r="X623" s="6"/>
      <c r="Y623" s="6"/>
      <c r="Z623" s="6"/>
      <c r="AA623" s="8"/>
      <c r="AB623" s="7"/>
      <c r="AC623" s="7"/>
      <c r="AD623" s="6"/>
      <c r="AE623" s="6"/>
      <c r="AF623" s="6"/>
      <c r="AG623" s="6"/>
      <c r="AH623" s="6"/>
      <c r="AI623" s="7"/>
    </row>
    <row r="624" ht="15.75" customHeight="1">
      <c r="C624" s="6"/>
      <c r="F624" s="7"/>
      <c r="I624" s="7"/>
      <c r="J624" s="7"/>
      <c r="K624" s="6"/>
      <c r="L624" s="8"/>
      <c r="M624" s="7"/>
      <c r="N624" s="6"/>
      <c r="O624" s="6"/>
      <c r="P624" s="6"/>
      <c r="Q624" s="8"/>
      <c r="R624" s="7"/>
      <c r="S624" s="7"/>
      <c r="T624" s="6"/>
      <c r="U624" s="6"/>
      <c r="V624" s="6"/>
      <c r="W624" s="6"/>
      <c r="X624" s="6"/>
      <c r="Y624" s="6"/>
      <c r="Z624" s="6"/>
      <c r="AA624" s="8"/>
      <c r="AB624" s="7"/>
      <c r="AC624" s="7"/>
      <c r="AD624" s="6"/>
      <c r="AE624" s="6"/>
      <c r="AF624" s="6"/>
      <c r="AG624" s="6"/>
      <c r="AH624" s="6"/>
      <c r="AI624" s="7"/>
    </row>
    <row r="625" ht="15.75" customHeight="1">
      <c r="C625" s="6"/>
      <c r="F625" s="7"/>
      <c r="I625" s="7"/>
      <c r="J625" s="7"/>
      <c r="K625" s="6"/>
      <c r="L625" s="8"/>
      <c r="M625" s="7"/>
      <c r="N625" s="6"/>
      <c r="O625" s="6"/>
      <c r="P625" s="6"/>
      <c r="Q625" s="8"/>
      <c r="R625" s="7"/>
      <c r="S625" s="7"/>
      <c r="T625" s="6"/>
      <c r="U625" s="6"/>
      <c r="V625" s="6"/>
      <c r="W625" s="6"/>
      <c r="X625" s="6"/>
      <c r="Y625" s="6"/>
      <c r="Z625" s="6"/>
      <c r="AA625" s="8"/>
      <c r="AB625" s="7"/>
      <c r="AC625" s="7"/>
      <c r="AD625" s="6"/>
      <c r="AE625" s="6"/>
      <c r="AF625" s="6"/>
      <c r="AG625" s="6"/>
      <c r="AH625" s="6"/>
      <c r="AI625" s="7"/>
    </row>
    <row r="626" ht="15.75" customHeight="1">
      <c r="C626" s="6"/>
      <c r="F626" s="7"/>
      <c r="I626" s="7"/>
      <c r="J626" s="7"/>
      <c r="K626" s="6"/>
      <c r="L626" s="8"/>
      <c r="M626" s="7"/>
      <c r="N626" s="6"/>
      <c r="O626" s="6"/>
      <c r="P626" s="6"/>
      <c r="Q626" s="8"/>
      <c r="R626" s="7"/>
      <c r="S626" s="7"/>
      <c r="T626" s="6"/>
      <c r="U626" s="6"/>
      <c r="V626" s="6"/>
      <c r="W626" s="6"/>
      <c r="X626" s="6"/>
      <c r="Y626" s="6"/>
      <c r="Z626" s="6"/>
      <c r="AA626" s="8"/>
      <c r="AB626" s="7"/>
      <c r="AC626" s="7"/>
      <c r="AD626" s="6"/>
      <c r="AE626" s="6"/>
      <c r="AF626" s="6"/>
      <c r="AG626" s="6"/>
      <c r="AH626" s="6"/>
      <c r="AI626" s="7"/>
    </row>
    <row r="627" ht="15.75" customHeight="1">
      <c r="C627" s="6"/>
      <c r="F627" s="7"/>
      <c r="I627" s="7"/>
      <c r="J627" s="7"/>
      <c r="K627" s="6"/>
      <c r="L627" s="8"/>
      <c r="M627" s="7"/>
      <c r="N627" s="6"/>
      <c r="O627" s="6"/>
      <c r="P627" s="6"/>
      <c r="Q627" s="8"/>
      <c r="R627" s="7"/>
      <c r="S627" s="7"/>
      <c r="T627" s="6"/>
      <c r="U627" s="6"/>
      <c r="V627" s="6"/>
      <c r="W627" s="6"/>
      <c r="X627" s="6"/>
      <c r="Y627" s="6"/>
      <c r="Z627" s="6"/>
      <c r="AA627" s="8"/>
      <c r="AB627" s="7"/>
      <c r="AC627" s="7"/>
      <c r="AD627" s="6"/>
      <c r="AE627" s="6"/>
      <c r="AF627" s="6"/>
      <c r="AG627" s="6"/>
      <c r="AH627" s="6"/>
      <c r="AI627" s="7"/>
    </row>
    <row r="628" ht="15.75" customHeight="1">
      <c r="C628" s="6"/>
      <c r="F628" s="7"/>
      <c r="I628" s="7"/>
      <c r="J628" s="7"/>
      <c r="K628" s="6"/>
      <c r="L628" s="8"/>
      <c r="M628" s="7"/>
      <c r="N628" s="6"/>
      <c r="O628" s="6"/>
      <c r="P628" s="6"/>
      <c r="Q628" s="8"/>
      <c r="R628" s="7"/>
      <c r="S628" s="7"/>
      <c r="T628" s="6"/>
      <c r="U628" s="6"/>
      <c r="V628" s="6"/>
      <c r="W628" s="6"/>
      <c r="X628" s="6"/>
      <c r="Y628" s="6"/>
      <c r="Z628" s="6"/>
      <c r="AA628" s="8"/>
      <c r="AB628" s="7"/>
      <c r="AC628" s="7"/>
      <c r="AD628" s="6"/>
      <c r="AE628" s="6"/>
      <c r="AF628" s="6"/>
      <c r="AG628" s="6"/>
      <c r="AH628" s="6"/>
      <c r="AI628" s="7"/>
    </row>
    <row r="629" ht="15.75" customHeight="1">
      <c r="C629" s="6"/>
      <c r="F629" s="7"/>
      <c r="I629" s="7"/>
      <c r="J629" s="7"/>
      <c r="K629" s="6"/>
      <c r="L629" s="8"/>
      <c r="M629" s="7"/>
      <c r="N629" s="6"/>
      <c r="O629" s="6"/>
      <c r="P629" s="6"/>
      <c r="Q629" s="8"/>
      <c r="R629" s="7"/>
      <c r="S629" s="7"/>
      <c r="T629" s="6"/>
      <c r="U629" s="6"/>
      <c r="V629" s="6"/>
      <c r="W629" s="6"/>
      <c r="X629" s="6"/>
      <c r="Y629" s="6"/>
      <c r="Z629" s="6"/>
      <c r="AA629" s="8"/>
      <c r="AB629" s="7"/>
      <c r="AC629" s="7"/>
      <c r="AD629" s="6"/>
      <c r="AE629" s="6"/>
      <c r="AF629" s="6"/>
      <c r="AG629" s="6"/>
      <c r="AH629" s="6"/>
      <c r="AI629" s="7"/>
    </row>
    <row r="630" ht="15.75" customHeight="1">
      <c r="C630" s="6"/>
      <c r="F630" s="7"/>
      <c r="I630" s="7"/>
      <c r="J630" s="7"/>
      <c r="K630" s="6"/>
      <c r="L630" s="8"/>
      <c r="M630" s="7"/>
      <c r="N630" s="6"/>
      <c r="O630" s="6"/>
      <c r="P630" s="6"/>
      <c r="Q630" s="8"/>
      <c r="R630" s="7"/>
      <c r="S630" s="7"/>
      <c r="T630" s="6"/>
      <c r="U630" s="6"/>
      <c r="V630" s="6"/>
      <c r="W630" s="6"/>
      <c r="X630" s="6"/>
      <c r="Y630" s="6"/>
      <c r="Z630" s="6"/>
      <c r="AA630" s="8"/>
      <c r="AB630" s="7"/>
      <c r="AC630" s="7"/>
      <c r="AD630" s="6"/>
      <c r="AE630" s="6"/>
      <c r="AF630" s="6"/>
      <c r="AG630" s="6"/>
      <c r="AH630" s="6"/>
      <c r="AI630" s="7"/>
    </row>
    <row r="631" ht="15.75" customHeight="1">
      <c r="C631" s="6"/>
      <c r="F631" s="7"/>
      <c r="I631" s="7"/>
      <c r="J631" s="7"/>
      <c r="K631" s="6"/>
      <c r="L631" s="8"/>
      <c r="M631" s="7"/>
      <c r="N631" s="6"/>
      <c r="O631" s="6"/>
      <c r="P631" s="6"/>
      <c r="Q631" s="8"/>
      <c r="R631" s="7"/>
      <c r="S631" s="7"/>
      <c r="T631" s="6"/>
      <c r="U631" s="6"/>
      <c r="V631" s="6"/>
      <c r="W631" s="6"/>
      <c r="X631" s="6"/>
      <c r="Y631" s="6"/>
      <c r="Z631" s="6"/>
      <c r="AA631" s="8"/>
      <c r="AB631" s="7"/>
      <c r="AC631" s="7"/>
      <c r="AD631" s="6"/>
      <c r="AE631" s="6"/>
      <c r="AF631" s="6"/>
      <c r="AG631" s="6"/>
      <c r="AH631" s="6"/>
      <c r="AI631" s="7"/>
    </row>
    <row r="632" ht="15.75" customHeight="1">
      <c r="C632" s="6"/>
      <c r="F632" s="7"/>
      <c r="I632" s="7"/>
      <c r="J632" s="7"/>
      <c r="K632" s="6"/>
      <c r="L632" s="8"/>
      <c r="M632" s="7"/>
      <c r="N632" s="6"/>
      <c r="O632" s="6"/>
      <c r="P632" s="6"/>
      <c r="Q632" s="8"/>
      <c r="R632" s="7"/>
      <c r="S632" s="7"/>
      <c r="T632" s="6"/>
      <c r="U632" s="6"/>
      <c r="V632" s="6"/>
      <c r="W632" s="6"/>
      <c r="X632" s="6"/>
      <c r="Y632" s="6"/>
      <c r="Z632" s="6"/>
      <c r="AA632" s="8"/>
      <c r="AB632" s="7"/>
      <c r="AC632" s="7"/>
      <c r="AD632" s="6"/>
      <c r="AE632" s="6"/>
      <c r="AF632" s="6"/>
      <c r="AG632" s="6"/>
      <c r="AH632" s="6"/>
      <c r="AI632" s="7"/>
    </row>
    <row r="633" ht="15.75" customHeight="1">
      <c r="C633" s="6"/>
      <c r="F633" s="7"/>
      <c r="I633" s="7"/>
      <c r="J633" s="7"/>
      <c r="K633" s="6"/>
      <c r="L633" s="8"/>
      <c r="M633" s="7"/>
      <c r="N633" s="6"/>
      <c r="O633" s="6"/>
      <c r="P633" s="6"/>
      <c r="Q633" s="8"/>
      <c r="R633" s="7"/>
      <c r="S633" s="7"/>
      <c r="T633" s="6"/>
      <c r="U633" s="6"/>
      <c r="V633" s="6"/>
      <c r="W633" s="6"/>
      <c r="X633" s="6"/>
      <c r="Y633" s="6"/>
      <c r="Z633" s="6"/>
      <c r="AA633" s="8"/>
      <c r="AB633" s="7"/>
      <c r="AC633" s="7"/>
      <c r="AD633" s="6"/>
      <c r="AE633" s="6"/>
      <c r="AF633" s="6"/>
      <c r="AG633" s="6"/>
      <c r="AH633" s="6"/>
      <c r="AI633" s="7"/>
    </row>
    <row r="634" ht="15.75" customHeight="1">
      <c r="C634" s="6"/>
      <c r="F634" s="7"/>
      <c r="I634" s="7"/>
      <c r="J634" s="7"/>
      <c r="K634" s="6"/>
      <c r="L634" s="8"/>
      <c r="M634" s="7"/>
      <c r="N634" s="6"/>
      <c r="O634" s="6"/>
      <c r="P634" s="6"/>
      <c r="Q634" s="8"/>
      <c r="R634" s="7"/>
      <c r="S634" s="7"/>
      <c r="T634" s="6"/>
      <c r="U634" s="6"/>
      <c r="V634" s="6"/>
      <c r="W634" s="6"/>
      <c r="X634" s="6"/>
      <c r="Y634" s="6"/>
      <c r="Z634" s="6"/>
      <c r="AA634" s="8"/>
      <c r="AB634" s="7"/>
      <c r="AC634" s="7"/>
      <c r="AD634" s="6"/>
      <c r="AE634" s="6"/>
      <c r="AF634" s="6"/>
      <c r="AG634" s="6"/>
      <c r="AH634" s="6"/>
      <c r="AI634" s="7"/>
    </row>
    <row r="635" ht="15.75" customHeight="1">
      <c r="C635" s="6"/>
      <c r="F635" s="7"/>
      <c r="I635" s="7"/>
      <c r="J635" s="7"/>
      <c r="K635" s="6"/>
      <c r="L635" s="8"/>
      <c r="M635" s="7"/>
      <c r="N635" s="6"/>
      <c r="O635" s="6"/>
      <c r="P635" s="6"/>
      <c r="Q635" s="8"/>
      <c r="R635" s="7"/>
      <c r="S635" s="7"/>
      <c r="T635" s="6"/>
      <c r="U635" s="6"/>
      <c r="V635" s="6"/>
      <c r="W635" s="6"/>
      <c r="X635" s="6"/>
      <c r="Y635" s="6"/>
      <c r="Z635" s="6"/>
      <c r="AA635" s="8"/>
      <c r="AB635" s="7"/>
      <c r="AC635" s="7"/>
      <c r="AD635" s="6"/>
      <c r="AE635" s="6"/>
      <c r="AF635" s="6"/>
      <c r="AG635" s="6"/>
      <c r="AH635" s="6"/>
      <c r="AI635" s="7"/>
    </row>
    <row r="636" ht="15.75" customHeight="1">
      <c r="C636" s="6"/>
      <c r="F636" s="7"/>
      <c r="I636" s="7"/>
      <c r="J636" s="7"/>
      <c r="K636" s="6"/>
      <c r="L636" s="8"/>
      <c r="M636" s="7"/>
      <c r="N636" s="6"/>
      <c r="O636" s="6"/>
      <c r="P636" s="6"/>
      <c r="Q636" s="8"/>
      <c r="R636" s="7"/>
      <c r="S636" s="7"/>
      <c r="T636" s="6"/>
      <c r="U636" s="6"/>
      <c r="V636" s="6"/>
      <c r="W636" s="6"/>
      <c r="X636" s="6"/>
      <c r="Y636" s="6"/>
      <c r="Z636" s="6"/>
      <c r="AA636" s="8"/>
      <c r="AB636" s="7"/>
      <c r="AC636" s="7"/>
      <c r="AD636" s="6"/>
      <c r="AE636" s="6"/>
      <c r="AF636" s="6"/>
      <c r="AG636" s="6"/>
      <c r="AH636" s="6"/>
      <c r="AI636" s="7"/>
    </row>
    <row r="637" ht="15.75" customHeight="1">
      <c r="C637" s="6"/>
      <c r="F637" s="7"/>
      <c r="I637" s="7"/>
      <c r="J637" s="7"/>
      <c r="K637" s="6"/>
      <c r="L637" s="8"/>
      <c r="M637" s="7"/>
      <c r="N637" s="6"/>
      <c r="O637" s="6"/>
      <c r="P637" s="6"/>
      <c r="Q637" s="8"/>
      <c r="R637" s="7"/>
      <c r="S637" s="7"/>
      <c r="T637" s="6"/>
      <c r="U637" s="6"/>
      <c r="V637" s="6"/>
      <c r="W637" s="6"/>
      <c r="X637" s="6"/>
      <c r="Y637" s="6"/>
      <c r="Z637" s="6"/>
      <c r="AA637" s="8"/>
      <c r="AB637" s="7"/>
      <c r="AC637" s="7"/>
      <c r="AD637" s="6"/>
      <c r="AE637" s="6"/>
      <c r="AF637" s="6"/>
      <c r="AG637" s="6"/>
      <c r="AH637" s="6"/>
      <c r="AI637" s="7"/>
    </row>
    <row r="638" ht="15.75" customHeight="1">
      <c r="C638" s="6"/>
      <c r="F638" s="7"/>
      <c r="I638" s="7"/>
      <c r="J638" s="7"/>
      <c r="K638" s="6"/>
      <c r="L638" s="8"/>
      <c r="M638" s="7"/>
      <c r="N638" s="6"/>
      <c r="O638" s="6"/>
      <c r="P638" s="6"/>
      <c r="Q638" s="8"/>
      <c r="R638" s="7"/>
      <c r="S638" s="7"/>
      <c r="T638" s="6"/>
      <c r="U638" s="6"/>
      <c r="V638" s="6"/>
      <c r="W638" s="6"/>
      <c r="X638" s="6"/>
      <c r="Y638" s="6"/>
      <c r="Z638" s="6"/>
      <c r="AA638" s="8"/>
      <c r="AB638" s="7"/>
      <c r="AC638" s="7"/>
      <c r="AD638" s="6"/>
      <c r="AE638" s="6"/>
      <c r="AF638" s="6"/>
      <c r="AG638" s="6"/>
      <c r="AH638" s="6"/>
      <c r="AI638" s="7"/>
    </row>
    <row r="639" ht="15.75" customHeight="1">
      <c r="C639" s="6"/>
      <c r="F639" s="7"/>
      <c r="I639" s="7"/>
      <c r="J639" s="7"/>
      <c r="K639" s="6"/>
      <c r="L639" s="8"/>
      <c r="M639" s="7"/>
      <c r="N639" s="6"/>
      <c r="O639" s="6"/>
      <c r="P639" s="6"/>
      <c r="Q639" s="8"/>
      <c r="R639" s="7"/>
      <c r="S639" s="7"/>
      <c r="T639" s="6"/>
      <c r="U639" s="6"/>
      <c r="V639" s="6"/>
      <c r="W639" s="6"/>
      <c r="X639" s="6"/>
      <c r="Y639" s="6"/>
      <c r="Z639" s="6"/>
      <c r="AA639" s="8"/>
      <c r="AB639" s="7"/>
      <c r="AC639" s="7"/>
      <c r="AD639" s="6"/>
      <c r="AE639" s="6"/>
      <c r="AF639" s="6"/>
      <c r="AG639" s="6"/>
      <c r="AH639" s="6"/>
      <c r="AI639" s="7"/>
    </row>
    <row r="640" ht="15.75" customHeight="1">
      <c r="C640" s="6"/>
      <c r="F640" s="7"/>
      <c r="I640" s="7"/>
      <c r="J640" s="7"/>
      <c r="K640" s="6"/>
      <c r="L640" s="8"/>
      <c r="M640" s="7"/>
      <c r="N640" s="6"/>
      <c r="O640" s="6"/>
      <c r="P640" s="6"/>
      <c r="Q640" s="8"/>
      <c r="R640" s="7"/>
      <c r="S640" s="7"/>
      <c r="T640" s="6"/>
      <c r="U640" s="6"/>
      <c r="V640" s="6"/>
      <c r="W640" s="6"/>
      <c r="X640" s="6"/>
      <c r="Y640" s="6"/>
      <c r="Z640" s="6"/>
      <c r="AA640" s="8"/>
      <c r="AB640" s="7"/>
      <c r="AC640" s="7"/>
      <c r="AD640" s="6"/>
      <c r="AE640" s="6"/>
      <c r="AF640" s="6"/>
      <c r="AG640" s="6"/>
      <c r="AH640" s="6"/>
      <c r="AI640" s="7"/>
    </row>
    <row r="641" ht="15.75" customHeight="1">
      <c r="C641" s="6"/>
      <c r="F641" s="7"/>
      <c r="I641" s="7"/>
      <c r="J641" s="7"/>
      <c r="K641" s="6"/>
      <c r="L641" s="8"/>
      <c r="M641" s="7"/>
      <c r="N641" s="6"/>
      <c r="O641" s="6"/>
      <c r="P641" s="6"/>
      <c r="Q641" s="8"/>
      <c r="R641" s="7"/>
      <c r="S641" s="7"/>
      <c r="T641" s="6"/>
      <c r="U641" s="6"/>
      <c r="V641" s="6"/>
      <c r="W641" s="6"/>
      <c r="X641" s="6"/>
      <c r="Y641" s="6"/>
      <c r="Z641" s="6"/>
      <c r="AA641" s="8"/>
      <c r="AB641" s="7"/>
      <c r="AC641" s="7"/>
      <c r="AD641" s="6"/>
      <c r="AE641" s="6"/>
      <c r="AF641" s="6"/>
      <c r="AG641" s="6"/>
      <c r="AH641" s="6"/>
      <c r="AI641" s="7"/>
    </row>
    <row r="642" ht="15.75" customHeight="1">
      <c r="C642" s="6"/>
      <c r="F642" s="7"/>
      <c r="I642" s="7"/>
      <c r="J642" s="7"/>
      <c r="K642" s="6"/>
      <c r="L642" s="8"/>
      <c r="M642" s="7"/>
      <c r="N642" s="6"/>
      <c r="O642" s="6"/>
      <c r="P642" s="6"/>
      <c r="Q642" s="8"/>
      <c r="R642" s="7"/>
      <c r="S642" s="7"/>
      <c r="T642" s="6"/>
      <c r="U642" s="6"/>
      <c r="V642" s="6"/>
      <c r="W642" s="6"/>
      <c r="X642" s="6"/>
      <c r="Y642" s="6"/>
      <c r="Z642" s="6"/>
      <c r="AA642" s="8"/>
      <c r="AB642" s="7"/>
      <c r="AC642" s="7"/>
      <c r="AD642" s="6"/>
      <c r="AE642" s="6"/>
      <c r="AF642" s="6"/>
      <c r="AG642" s="6"/>
      <c r="AH642" s="6"/>
      <c r="AI642" s="7"/>
    </row>
    <row r="643" ht="15.75" customHeight="1">
      <c r="C643" s="6"/>
      <c r="F643" s="7"/>
      <c r="I643" s="7"/>
      <c r="J643" s="7"/>
      <c r="K643" s="6"/>
      <c r="L643" s="8"/>
      <c r="M643" s="7"/>
      <c r="N643" s="6"/>
      <c r="O643" s="6"/>
      <c r="P643" s="6"/>
      <c r="Q643" s="8"/>
      <c r="R643" s="7"/>
      <c r="S643" s="7"/>
      <c r="T643" s="6"/>
      <c r="U643" s="6"/>
      <c r="V643" s="6"/>
      <c r="W643" s="6"/>
      <c r="X643" s="6"/>
      <c r="Y643" s="6"/>
      <c r="Z643" s="6"/>
      <c r="AA643" s="8"/>
      <c r="AB643" s="7"/>
      <c r="AC643" s="7"/>
      <c r="AD643" s="6"/>
      <c r="AE643" s="6"/>
      <c r="AF643" s="6"/>
      <c r="AG643" s="6"/>
      <c r="AH643" s="6"/>
      <c r="AI643" s="7"/>
    </row>
    <row r="644" ht="15.75" customHeight="1">
      <c r="C644" s="6"/>
      <c r="F644" s="7"/>
      <c r="I644" s="7"/>
      <c r="J644" s="7"/>
      <c r="K644" s="6"/>
      <c r="L644" s="8"/>
      <c r="M644" s="7"/>
      <c r="N644" s="6"/>
      <c r="O644" s="6"/>
      <c r="P644" s="6"/>
      <c r="Q644" s="8"/>
      <c r="R644" s="7"/>
      <c r="S644" s="7"/>
      <c r="T644" s="6"/>
      <c r="U644" s="6"/>
      <c r="V644" s="6"/>
      <c r="W644" s="6"/>
      <c r="X644" s="6"/>
      <c r="Y644" s="6"/>
      <c r="Z644" s="6"/>
      <c r="AA644" s="8"/>
      <c r="AB644" s="7"/>
      <c r="AC644" s="7"/>
      <c r="AD644" s="6"/>
      <c r="AE644" s="6"/>
      <c r="AF644" s="6"/>
      <c r="AG644" s="6"/>
      <c r="AH644" s="6"/>
      <c r="AI644" s="7"/>
    </row>
    <row r="645" ht="15.75" customHeight="1">
      <c r="C645" s="6"/>
      <c r="F645" s="7"/>
      <c r="I645" s="7"/>
      <c r="J645" s="7"/>
      <c r="K645" s="6"/>
      <c r="L645" s="8"/>
      <c r="M645" s="7"/>
      <c r="N645" s="6"/>
      <c r="O645" s="6"/>
      <c r="P645" s="6"/>
      <c r="Q645" s="8"/>
      <c r="R645" s="7"/>
      <c r="S645" s="7"/>
      <c r="T645" s="6"/>
      <c r="U645" s="6"/>
      <c r="V645" s="6"/>
      <c r="W645" s="6"/>
      <c r="X645" s="6"/>
      <c r="Y645" s="6"/>
      <c r="Z645" s="6"/>
      <c r="AA645" s="8"/>
      <c r="AB645" s="7"/>
      <c r="AC645" s="7"/>
      <c r="AD645" s="6"/>
      <c r="AE645" s="6"/>
      <c r="AF645" s="6"/>
      <c r="AG645" s="6"/>
      <c r="AH645" s="6"/>
      <c r="AI645" s="7"/>
    </row>
    <row r="646" ht="15.75" customHeight="1">
      <c r="C646" s="6"/>
      <c r="F646" s="7"/>
      <c r="I646" s="7"/>
      <c r="J646" s="7"/>
      <c r="K646" s="6"/>
      <c r="L646" s="8"/>
      <c r="M646" s="7"/>
      <c r="N646" s="6"/>
      <c r="O646" s="6"/>
      <c r="P646" s="6"/>
      <c r="Q646" s="8"/>
      <c r="R646" s="7"/>
      <c r="S646" s="7"/>
      <c r="T646" s="6"/>
      <c r="U646" s="6"/>
      <c r="V646" s="6"/>
      <c r="W646" s="6"/>
      <c r="X646" s="6"/>
      <c r="Y646" s="6"/>
      <c r="Z646" s="6"/>
      <c r="AA646" s="8"/>
      <c r="AB646" s="7"/>
      <c r="AC646" s="7"/>
      <c r="AD646" s="6"/>
      <c r="AE646" s="6"/>
      <c r="AF646" s="6"/>
      <c r="AG646" s="6"/>
      <c r="AH646" s="6"/>
      <c r="AI646" s="7"/>
    </row>
    <row r="647" ht="15.75" customHeight="1">
      <c r="C647" s="6"/>
      <c r="F647" s="7"/>
      <c r="I647" s="7"/>
      <c r="J647" s="7"/>
      <c r="K647" s="6"/>
      <c r="L647" s="8"/>
      <c r="M647" s="7"/>
      <c r="N647" s="6"/>
      <c r="O647" s="6"/>
      <c r="P647" s="6"/>
      <c r="Q647" s="8"/>
      <c r="R647" s="7"/>
      <c r="S647" s="7"/>
      <c r="T647" s="6"/>
      <c r="U647" s="6"/>
      <c r="V647" s="6"/>
      <c r="W647" s="6"/>
      <c r="X647" s="6"/>
      <c r="Y647" s="6"/>
      <c r="Z647" s="6"/>
      <c r="AA647" s="8"/>
      <c r="AB647" s="7"/>
      <c r="AC647" s="7"/>
      <c r="AD647" s="6"/>
      <c r="AE647" s="6"/>
      <c r="AF647" s="6"/>
      <c r="AG647" s="6"/>
      <c r="AH647" s="6"/>
      <c r="AI647" s="7"/>
    </row>
    <row r="648" ht="15.75" customHeight="1">
      <c r="C648" s="6"/>
      <c r="F648" s="7"/>
      <c r="I648" s="7"/>
      <c r="J648" s="7"/>
      <c r="K648" s="6"/>
      <c r="L648" s="8"/>
      <c r="M648" s="7"/>
      <c r="N648" s="6"/>
      <c r="O648" s="6"/>
      <c r="P648" s="6"/>
      <c r="Q648" s="8"/>
      <c r="R648" s="7"/>
      <c r="S648" s="7"/>
      <c r="T648" s="6"/>
      <c r="U648" s="6"/>
      <c r="V648" s="6"/>
      <c r="W648" s="6"/>
      <c r="X648" s="6"/>
      <c r="Y648" s="6"/>
      <c r="Z648" s="6"/>
      <c r="AA648" s="8"/>
      <c r="AB648" s="7"/>
      <c r="AC648" s="7"/>
      <c r="AD648" s="6"/>
      <c r="AE648" s="6"/>
      <c r="AF648" s="6"/>
      <c r="AG648" s="6"/>
      <c r="AH648" s="6"/>
      <c r="AI648" s="7"/>
    </row>
    <row r="649" ht="15.75" customHeight="1">
      <c r="C649" s="6"/>
      <c r="F649" s="7"/>
      <c r="I649" s="7"/>
      <c r="J649" s="7"/>
      <c r="K649" s="6"/>
      <c r="L649" s="8"/>
      <c r="M649" s="7"/>
      <c r="N649" s="6"/>
      <c r="O649" s="6"/>
      <c r="P649" s="6"/>
      <c r="Q649" s="8"/>
      <c r="R649" s="7"/>
      <c r="S649" s="7"/>
      <c r="T649" s="6"/>
      <c r="U649" s="6"/>
      <c r="V649" s="6"/>
      <c r="W649" s="6"/>
      <c r="X649" s="6"/>
      <c r="Y649" s="6"/>
      <c r="Z649" s="6"/>
      <c r="AA649" s="8"/>
      <c r="AB649" s="7"/>
      <c r="AC649" s="7"/>
      <c r="AD649" s="6"/>
      <c r="AE649" s="6"/>
      <c r="AF649" s="6"/>
      <c r="AG649" s="6"/>
      <c r="AH649" s="6"/>
      <c r="AI649" s="7"/>
    </row>
    <row r="650" ht="15.75" customHeight="1">
      <c r="C650" s="6"/>
      <c r="F650" s="7"/>
      <c r="I650" s="7"/>
      <c r="J650" s="7"/>
      <c r="K650" s="6"/>
      <c r="L650" s="8"/>
      <c r="M650" s="7"/>
      <c r="N650" s="6"/>
      <c r="O650" s="6"/>
      <c r="P650" s="6"/>
      <c r="Q650" s="8"/>
      <c r="R650" s="7"/>
      <c r="S650" s="7"/>
      <c r="T650" s="6"/>
      <c r="U650" s="6"/>
      <c r="V650" s="6"/>
      <c r="W650" s="6"/>
      <c r="X650" s="6"/>
      <c r="Y650" s="6"/>
      <c r="Z650" s="6"/>
      <c r="AA650" s="8"/>
      <c r="AB650" s="7"/>
      <c r="AC650" s="7"/>
      <c r="AD650" s="6"/>
      <c r="AE650" s="6"/>
      <c r="AF650" s="6"/>
      <c r="AG650" s="6"/>
      <c r="AH650" s="6"/>
      <c r="AI650" s="7"/>
    </row>
    <row r="651" ht="15.75" customHeight="1">
      <c r="C651" s="6"/>
      <c r="F651" s="7"/>
      <c r="I651" s="7"/>
      <c r="J651" s="7"/>
      <c r="K651" s="6"/>
      <c r="L651" s="8"/>
      <c r="M651" s="7"/>
      <c r="N651" s="6"/>
      <c r="O651" s="6"/>
      <c r="P651" s="6"/>
      <c r="Q651" s="8"/>
      <c r="R651" s="7"/>
      <c r="S651" s="7"/>
      <c r="T651" s="6"/>
      <c r="U651" s="6"/>
      <c r="V651" s="6"/>
      <c r="W651" s="6"/>
      <c r="X651" s="6"/>
      <c r="Y651" s="6"/>
      <c r="Z651" s="6"/>
      <c r="AA651" s="8"/>
      <c r="AB651" s="7"/>
      <c r="AC651" s="7"/>
      <c r="AD651" s="6"/>
      <c r="AE651" s="6"/>
      <c r="AF651" s="6"/>
      <c r="AG651" s="6"/>
      <c r="AH651" s="6"/>
      <c r="AI651" s="7"/>
    </row>
    <row r="652" ht="15.75" customHeight="1">
      <c r="C652" s="6"/>
      <c r="F652" s="7"/>
      <c r="I652" s="7"/>
      <c r="J652" s="7"/>
      <c r="K652" s="6"/>
      <c r="L652" s="8"/>
      <c r="M652" s="7"/>
      <c r="N652" s="6"/>
      <c r="O652" s="6"/>
      <c r="P652" s="6"/>
      <c r="Q652" s="8"/>
      <c r="R652" s="7"/>
      <c r="S652" s="7"/>
      <c r="T652" s="6"/>
      <c r="U652" s="6"/>
      <c r="V652" s="6"/>
      <c r="W652" s="6"/>
      <c r="X652" s="6"/>
      <c r="Y652" s="6"/>
      <c r="Z652" s="6"/>
      <c r="AA652" s="8"/>
      <c r="AB652" s="7"/>
      <c r="AC652" s="7"/>
      <c r="AD652" s="6"/>
      <c r="AE652" s="6"/>
      <c r="AF652" s="6"/>
      <c r="AG652" s="6"/>
      <c r="AH652" s="6"/>
      <c r="AI652" s="7"/>
    </row>
    <row r="653" ht="15.75" customHeight="1">
      <c r="C653" s="6"/>
      <c r="F653" s="7"/>
      <c r="I653" s="7"/>
      <c r="J653" s="7"/>
      <c r="K653" s="6"/>
      <c r="L653" s="8"/>
      <c r="M653" s="7"/>
      <c r="N653" s="6"/>
      <c r="O653" s="6"/>
      <c r="P653" s="6"/>
      <c r="Q653" s="8"/>
      <c r="R653" s="7"/>
      <c r="S653" s="7"/>
      <c r="T653" s="6"/>
      <c r="U653" s="6"/>
      <c r="V653" s="6"/>
      <c r="W653" s="6"/>
      <c r="X653" s="6"/>
      <c r="Y653" s="6"/>
      <c r="Z653" s="6"/>
      <c r="AA653" s="8"/>
      <c r="AB653" s="7"/>
      <c r="AC653" s="7"/>
      <c r="AD653" s="6"/>
      <c r="AE653" s="6"/>
      <c r="AF653" s="6"/>
      <c r="AG653" s="6"/>
      <c r="AH653" s="6"/>
      <c r="AI653" s="7"/>
    </row>
    <row r="654" ht="15.75" customHeight="1">
      <c r="C654" s="6"/>
      <c r="F654" s="7"/>
      <c r="I654" s="7"/>
      <c r="J654" s="7"/>
      <c r="K654" s="6"/>
      <c r="L654" s="8"/>
      <c r="M654" s="7"/>
      <c r="N654" s="6"/>
      <c r="O654" s="6"/>
      <c r="P654" s="6"/>
      <c r="Q654" s="8"/>
      <c r="R654" s="7"/>
      <c r="S654" s="7"/>
      <c r="T654" s="6"/>
      <c r="U654" s="6"/>
      <c r="V654" s="6"/>
      <c r="W654" s="6"/>
      <c r="X654" s="6"/>
      <c r="Y654" s="6"/>
      <c r="Z654" s="6"/>
      <c r="AA654" s="8"/>
      <c r="AB654" s="7"/>
      <c r="AC654" s="7"/>
      <c r="AD654" s="6"/>
      <c r="AE654" s="6"/>
      <c r="AF654" s="6"/>
      <c r="AG654" s="6"/>
      <c r="AH654" s="6"/>
      <c r="AI654" s="7"/>
    </row>
    <row r="655" ht="15.75" customHeight="1">
      <c r="C655" s="6"/>
      <c r="F655" s="7"/>
      <c r="I655" s="7"/>
      <c r="J655" s="7"/>
      <c r="K655" s="6"/>
      <c r="L655" s="8"/>
      <c r="M655" s="7"/>
      <c r="N655" s="6"/>
      <c r="O655" s="6"/>
      <c r="P655" s="6"/>
      <c r="Q655" s="8"/>
      <c r="R655" s="7"/>
      <c r="S655" s="7"/>
      <c r="T655" s="6"/>
      <c r="U655" s="6"/>
      <c r="V655" s="6"/>
      <c r="W655" s="6"/>
      <c r="X655" s="6"/>
      <c r="Y655" s="6"/>
      <c r="Z655" s="6"/>
      <c r="AA655" s="8"/>
      <c r="AB655" s="7"/>
      <c r="AC655" s="7"/>
      <c r="AD655" s="6"/>
      <c r="AE655" s="6"/>
      <c r="AF655" s="6"/>
      <c r="AG655" s="6"/>
      <c r="AH655" s="6"/>
      <c r="AI655" s="7"/>
    </row>
    <row r="656" ht="15.75" customHeight="1">
      <c r="C656" s="6"/>
      <c r="F656" s="7"/>
      <c r="I656" s="7"/>
      <c r="J656" s="7"/>
      <c r="K656" s="6"/>
      <c r="L656" s="8"/>
      <c r="M656" s="7"/>
      <c r="N656" s="6"/>
      <c r="O656" s="6"/>
      <c r="P656" s="6"/>
      <c r="Q656" s="8"/>
      <c r="R656" s="7"/>
      <c r="S656" s="7"/>
      <c r="T656" s="6"/>
      <c r="U656" s="6"/>
      <c r="V656" s="6"/>
      <c r="W656" s="6"/>
      <c r="X656" s="6"/>
      <c r="Y656" s="6"/>
      <c r="Z656" s="6"/>
      <c r="AA656" s="8"/>
      <c r="AB656" s="7"/>
      <c r="AC656" s="7"/>
      <c r="AD656" s="6"/>
      <c r="AE656" s="6"/>
      <c r="AF656" s="6"/>
      <c r="AG656" s="6"/>
      <c r="AH656" s="6"/>
      <c r="AI656" s="7"/>
    </row>
    <row r="657" ht="15.75" customHeight="1">
      <c r="C657" s="6"/>
      <c r="F657" s="7"/>
      <c r="I657" s="7"/>
      <c r="J657" s="7"/>
      <c r="K657" s="6"/>
      <c r="L657" s="8"/>
      <c r="M657" s="7"/>
      <c r="N657" s="6"/>
      <c r="O657" s="6"/>
      <c r="P657" s="6"/>
      <c r="Q657" s="8"/>
      <c r="R657" s="7"/>
      <c r="S657" s="7"/>
      <c r="T657" s="6"/>
      <c r="U657" s="6"/>
      <c r="V657" s="6"/>
      <c r="W657" s="6"/>
      <c r="X657" s="6"/>
      <c r="Y657" s="6"/>
      <c r="Z657" s="6"/>
      <c r="AA657" s="8"/>
      <c r="AB657" s="7"/>
      <c r="AC657" s="7"/>
      <c r="AD657" s="6"/>
      <c r="AE657" s="6"/>
      <c r="AF657" s="6"/>
      <c r="AG657" s="6"/>
      <c r="AH657" s="6"/>
      <c r="AI657" s="7"/>
    </row>
    <row r="658" ht="15.75" customHeight="1">
      <c r="C658" s="6"/>
      <c r="F658" s="7"/>
      <c r="I658" s="7"/>
      <c r="J658" s="7"/>
      <c r="K658" s="6"/>
      <c r="L658" s="8"/>
      <c r="M658" s="7"/>
      <c r="N658" s="6"/>
      <c r="O658" s="6"/>
      <c r="P658" s="6"/>
      <c r="Q658" s="8"/>
      <c r="R658" s="7"/>
      <c r="S658" s="7"/>
      <c r="T658" s="6"/>
      <c r="U658" s="6"/>
      <c r="V658" s="6"/>
      <c r="W658" s="6"/>
      <c r="X658" s="6"/>
      <c r="Y658" s="6"/>
      <c r="Z658" s="6"/>
      <c r="AA658" s="8"/>
      <c r="AB658" s="7"/>
      <c r="AC658" s="7"/>
      <c r="AD658" s="6"/>
      <c r="AE658" s="6"/>
      <c r="AF658" s="6"/>
      <c r="AG658" s="6"/>
      <c r="AH658" s="6"/>
      <c r="AI658" s="7"/>
    </row>
    <row r="659" ht="15.75" customHeight="1">
      <c r="C659" s="6"/>
      <c r="F659" s="7"/>
      <c r="I659" s="7"/>
      <c r="J659" s="7"/>
      <c r="K659" s="6"/>
      <c r="L659" s="8"/>
      <c r="M659" s="7"/>
      <c r="N659" s="6"/>
      <c r="O659" s="6"/>
      <c r="P659" s="6"/>
      <c r="Q659" s="8"/>
      <c r="R659" s="7"/>
      <c r="S659" s="7"/>
      <c r="T659" s="6"/>
      <c r="U659" s="6"/>
      <c r="V659" s="6"/>
      <c r="W659" s="6"/>
      <c r="X659" s="6"/>
      <c r="Y659" s="6"/>
      <c r="Z659" s="6"/>
      <c r="AA659" s="8"/>
      <c r="AB659" s="7"/>
      <c r="AC659" s="7"/>
      <c r="AD659" s="6"/>
      <c r="AE659" s="6"/>
      <c r="AF659" s="6"/>
      <c r="AG659" s="6"/>
      <c r="AH659" s="6"/>
      <c r="AI659" s="7"/>
    </row>
    <row r="660" ht="15.75" customHeight="1">
      <c r="C660" s="6"/>
      <c r="F660" s="7"/>
      <c r="I660" s="7"/>
      <c r="J660" s="7"/>
      <c r="K660" s="6"/>
      <c r="L660" s="8"/>
      <c r="M660" s="7"/>
      <c r="N660" s="6"/>
      <c r="O660" s="6"/>
      <c r="P660" s="6"/>
      <c r="Q660" s="8"/>
      <c r="R660" s="7"/>
      <c r="S660" s="7"/>
      <c r="T660" s="6"/>
      <c r="U660" s="6"/>
      <c r="V660" s="6"/>
      <c r="W660" s="6"/>
      <c r="X660" s="6"/>
      <c r="Y660" s="6"/>
      <c r="Z660" s="6"/>
      <c r="AA660" s="8"/>
      <c r="AB660" s="7"/>
      <c r="AC660" s="7"/>
      <c r="AD660" s="6"/>
      <c r="AE660" s="6"/>
      <c r="AF660" s="6"/>
      <c r="AG660" s="6"/>
      <c r="AH660" s="6"/>
      <c r="AI660" s="7"/>
    </row>
    <row r="661" ht="15.75" customHeight="1">
      <c r="C661" s="6"/>
      <c r="F661" s="7"/>
      <c r="I661" s="7"/>
      <c r="J661" s="7"/>
      <c r="K661" s="6"/>
      <c r="L661" s="8"/>
      <c r="M661" s="7"/>
      <c r="N661" s="6"/>
      <c r="O661" s="6"/>
      <c r="P661" s="6"/>
      <c r="Q661" s="8"/>
      <c r="R661" s="7"/>
      <c r="S661" s="7"/>
      <c r="T661" s="6"/>
      <c r="U661" s="6"/>
      <c r="V661" s="6"/>
      <c r="W661" s="6"/>
      <c r="X661" s="6"/>
      <c r="Y661" s="6"/>
      <c r="Z661" s="6"/>
      <c r="AA661" s="8"/>
      <c r="AB661" s="7"/>
      <c r="AC661" s="7"/>
      <c r="AD661" s="6"/>
      <c r="AE661" s="6"/>
      <c r="AF661" s="6"/>
      <c r="AG661" s="6"/>
      <c r="AH661" s="6"/>
      <c r="AI661" s="7"/>
    </row>
    <row r="662" ht="15.75" customHeight="1">
      <c r="C662" s="6"/>
      <c r="F662" s="7"/>
      <c r="I662" s="7"/>
      <c r="J662" s="7"/>
      <c r="K662" s="6"/>
      <c r="L662" s="8"/>
      <c r="M662" s="7"/>
      <c r="N662" s="6"/>
      <c r="O662" s="6"/>
      <c r="P662" s="6"/>
      <c r="Q662" s="8"/>
      <c r="R662" s="7"/>
      <c r="S662" s="7"/>
      <c r="T662" s="6"/>
      <c r="U662" s="6"/>
      <c r="V662" s="6"/>
      <c r="W662" s="6"/>
      <c r="X662" s="6"/>
      <c r="Y662" s="6"/>
      <c r="Z662" s="6"/>
      <c r="AA662" s="8"/>
      <c r="AB662" s="7"/>
      <c r="AC662" s="7"/>
      <c r="AD662" s="6"/>
      <c r="AE662" s="6"/>
      <c r="AF662" s="6"/>
      <c r="AG662" s="6"/>
      <c r="AH662" s="6"/>
      <c r="AI662" s="7"/>
    </row>
    <row r="663" ht="15.75" customHeight="1">
      <c r="C663" s="6"/>
      <c r="F663" s="7"/>
      <c r="I663" s="7"/>
      <c r="J663" s="7"/>
      <c r="K663" s="6"/>
      <c r="L663" s="8"/>
      <c r="M663" s="7"/>
      <c r="N663" s="6"/>
      <c r="O663" s="6"/>
      <c r="P663" s="6"/>
      <c r="Q663" s="8"/>
      <c r="R663" s="7"/>
      <c r="S663" s="7"/>
      <c r="T663" s="6"/>
      <c r="U663" s="6"/>
      <c r="V663" s="6"/>
      <c r="W663" s="6"/>
      <c r="X663" s="6"/>
      <c r="Y663" s="6"/>
      <c r="Z663" s="6"/>
      <c r="AA663" s="8"/>
      <c r="AB663" s="7"/>
      <c r="AC663" s="7"/>
      <c r="AD663" s="6"/>
      <c r="AE663" s="6"/>
      <c r="AF663" s="6"/>
      <c r="AG663" s="6"/>
      <c r="AH663" s="6"/>
      <c r="AI663" s="7"/>
    </row>
    <row r="664" ht="15.75" customHeight="1">
      <c r="C664" s="6"/>
      <c r="F664" s="7"/>
      <c r="I664" s="7"/>
      <c r="J664" s="7"/>
      <c r="K664" s="6"/>
      <c r="L664" s="8"/>
      <c r="M664" s="7"/>
      <c r="N664" s="6"/>
      <c r="O664" s="6"/>
      <c r="P664" s="6"/>
      <c r="Q664" s="8"/>
      <c r="R664" s="7"/>
      <c r="S664" s="7"/>
      <c r="T664" s="6"/>
      <c r="U664" s="6"/>
      <c r="V664" s="6"/>
      <c r="W664" s="6"/>
      <c r="X664" s="6"/>
      <c r="Y664" s="6"/>
      <c r="Z664" s="6"/>
      <c r="AA664" s="8"/>
      <c r="AB664" s="7"/>
      <c r="AC664" s="7"/>
      <c r="AD664" s="6"/>
      <c r="AE664" s="6"/>
      <c r="AF664" s="6"/>
      <c r="AG664" s="6"/>
      <c r="AH664" s="6"/>
      <c r="AI664" s="7"/>
    </row>
    <row r="665" ht="15.75" customHeight="1">
      <c r="C665" s="6"/>
      <c r="F665" s="7"/>
      <c r="I665" s="7"/>
      <c r="J665" s="7"/>
      <c r="K665" s="6"/>
      <c r="L665" s="8"/>
      <c r="M665" s="7"/>
      <c r="N665" s="6"/>
      <c r="O665" s="6"/>
      <c r="P665" s="6"/>
      <c r="Q665" s="8"/>
      <c r="R665" s="7"/>
      <c r="S665" s="7"/>
      <c r="T665" s="6"/>
      <c r="U665" s="6"/>
      <c r="V665" s="6"/>
      <c r="W665" s="6"/>
      <c r="X665" s="6"/>
      <c r="Y665" s="6"/>
      <c r="Z665" s="6"/>
      <c r="AA665" s="8"/>
      <c r="AB665" s="7"/>
      <c r="AC665" s="7"/>
      <c r="AD665" s="6"/>
      <c r="AE665" s="6"/>
      <c r="AF665" s="6"/>
      <c r="AG665" s="6"/>
      <c r="AH665" s="6"/>
      <c r="AI665" s="7"/>
    </row>
    <row r="666" ht="15.75" customHeight="1">
      <c r="C666" s="6"/>
      <c r="F666" s="7"/>
      <c r="I666" s="7"/>
      <c r="J666" s="7"/>
      <c r="K666" s="6"/>
      <c r="L666" s="8"/>
      <c r="M666" s="7"/>
      <c r="N666" s="6"/>
      <c r="O666" s="6"/>
      <c r="P666" s="6"/>
      <c r="Q666" s="8"/>
      <c r="R666" s="7"/>
      <c r="S666" s="7"/>
      <c r="T666" s="6"/>
      <c r="U666" s="6"/>
      <c r="V666" s="6"/>
      <c r="W666" s="6"/>
      <c r="X666" s="6"/>
      <c r="Y666" s="6"/>
      <c r="Z666" s="6"/>
      <c r="AA666" s="8"/>
      <c r="AB666" s="7"/>
      <c r="AC666" s="7"/>
      <c r="AD666" s="6"/>
      <c r="AE666" s="6"/>
      <c r="AF666" s="6"/>
      <c r="AG666" s="6"/>
      <c r="AH666" s="6"/>
      <c r="AI666" s="7"/>
    </row>
    <row r="667" ht="15.75" customHeight="1">
      <c r="C667" s="6"/>
      <c r="F667" s="7"/>
      <c r="I667" s="7"/>
      <c r="J667" s="7"/>
      <c r="K667" s="6"/>
      <c r="L667" s="8"/>
      <c r="M667" s="7"/>
      <c r="N667" s="6"/>
      <c r="O667" s="6"/>
      <c r="P667" s="6"/>
      <c r="Q667" s="8"/>
      <c r="R667" s="7"/>
      <c r="S667" s="7"/>
      <c r="T667" s="6"/>
      <c r="U667" s="6"/>
      <c r="V667" s="6"/>
      <c r="W667" s="6"/>
      <c r="X667" s="6"/>
      <c r="Y667" s="6"/>
      <c r="Z667" s="6"/>
      <c r="AA667" s="8"/>
      <c r="AB667" s="7"/>
      <c r="AC667" s="7"/>
      <c r="AD667" s="6"/>
      <c r="AE667" s="6"/>
      <c r="AF667" s="6"/>
      <c r="AG667" s="6"/>
      <c r="AH667" s="6"/>
      <c r="AI667" s="7"/>
    </row>
    <row r="668" ht="15.75" customHeight="1">
      <c r="C668" s="6"/>
      <c r="F668" s="7"/>
      <c r="I668" s="7"/>
      <c r="J668" s="7"/>
      <c r="K668" s="6"/>
      <c r="L668" s="8"/>
      <c r="M668" s="7"/>
      <c r="N668" s="6"/>
      <c r="O668" s="6"/>
      <c r="P668" s="6"/>
      <c r="Q668" s="8"/>
      <c r="R668" s="7"/>
      <c r="S668" s="7"/>
      <c r="T668" s="6"/>
      <c r="U668" s="6"/>
      <c r="V668" s="6"/>
      <c r="W668" s="6"/>
      <c r="X668" s="6"/>
      <c r="Y668" s="6"/>
      <c r="Z668" s="6"/>
      <c r="AA668" s="8"/>
      <c r="AB668" s="7"/>
      <c r="AC668" s="7"/>
      <c r="AD668" s="6"/>
      <c r="AE668" s="6"/>
      <c r="AF668" s="6"/>
      <c r="AG668" s="6"/>
      <c r="AH668" s="6"/>
      <c r="AI668" s="7"/>
    </row>
    <row r="669" ht="15.75" customHeight="1">
      <c r="C669" s="6"/>
      <c r="F669" s="7"/>
      <c r="I669" s="7"/>
      <c r="J669" s="7"/>
      <c r="K669" s="6"/>
      <c r="L669" s="8"/>
      <c r="M669" s="7"/>
      <c r="N669" s="6"/>
      <c r="O669" s="6"/>
      <c r="P669" s="6"/>
      <c r="Q669" s="8"/>
      <c r="R669" s="7"/>
      <c r="S669" s="7"/>
      <c r="T669" s="6"/>
      <c r="U669" s="6"/>
      <c r="V669" s="6"/>
      <c r="W669" s="6"/>
      <c r="X669" s="6"/>
      <c r="Y669" s="6"/>
      <c r="Z669" s="6"/>
      <c r="AA669" s="8"/>
      <c r="AB669" s="7"/>
      <c r="AC669" s="7"/>
      <c r="AD669" s="6"/>
      <c r="AE669" s="6"/>
      <c r="AF669" s="6"/>
      <c r="AG669" s="6"/>
      <c r="AH669" s="6"/>
      <c r="AI669" s="7"/>
    </row>
    <row r="670" ht="15.75" customHeight="1">
      <c r="C670" s="6"/>
      <c r="F670" s="7"/>
      <c r="I670" s="7"/>
      <c r="J670" s="7"/>
      <c r="K670" s="6"/>
      <c r="L670" s="8"/>
      <c r="M670" s="7"/>
      <c r="N670" s="6"/>
      <c r="O670" s="6"/>
      <c r="P670" s="6"/>
      <c r="Q670" s="8"/>
      <c r="R670" s="7"/>
      <c r="S670" s="7"/>
      <c r="T670" s="6"/>
      <c r="U670" s="6"/>
      <c r="V670" s="6"/>
      <c r="W670" s="6"/>
      <c r="X670" s="6"/>
      <c r="Y670" s="6"/>
      <c r="Z670" s="6"/>
      <c r="AA670" s="8"/>
      <c r="AB670" s="7"/>
      <c r="AC670" s="7"/>
      <c r="AD670" s="6"/>
      <c r="AE670" s="6"/>
      <c r="AF670" s="6"/>
      <c r="AG670" s="6"/>
      <c r="AH670" s="6"/>
      <c r="AI670" s="7"/>
    </row>
    <row r="671" ht="15.75" customHeight="1">
      <c r="C671" s="6"/>
      <c r="F671" s="7"/>
      <c r="I671" s="7"/>
      <c r="J671" s="7"/>
      <c r="K671" s="6"/>
      <c r="L671" s="8"/>
      <c r="M671" s="7"/>
      <c r="N671" s="6"/>
      <c r="O671" s="6"/>
      <c r="P671" s="6"/>
      <c r="Q671" s="8"/>
      <c r="R671" s="7"/>
      <c r="S671" s="7"/>
      <c r="T671" s="6"/>
      <c r="U671" s="6"/>
      <c r="V671" s="6"/>
      <c r="W671" s="6"/>
      <c r="X671" s="6"/>
      <c r="Y671" s="6"/>
      <c r="Z671" s="6"/>
      <c r="AA671" s="8"/>
      <c r="AB671" s="7"/>
      <c r="AC671" s="7"/>
      <c r="AD671" s="6"/>
      <c r="AE671" s="6"/>
      <c r="AF671" s="6"/>
      <c r="AG671" s="6"/>
      <c r="AH671" s="6"/>
      <c r="AI671" s="7"/>
    </row>
    <row r="672" ht="15.75" customHeight="1">
      <c r="C672" s="6"/>
      <c r="F672" s="7"/>
      <c r="I672" s="7"/>
      <c r="J672" s="7"/>
      <c r="K672" s="6"/>
      <c r="L672" s="8"/>
      <c r="M672" s="7"/>
      <c r="N672" s="6"/>
      <c r="O672" s="6"/>
      <c r="P672" s="6"/>
      <c r="Q672" s="8"/>
      <c r="R672" s="7"/>
      <c r="S672" s="7"/>
      <c r="T672" s="6"/>
      <c r="U672" s="6"/>
      <c r="V672" s="6"/>
      <c r="W672" s="6"/>
      <c r="X672" s="6"/>
      <c r="Y672" s="6"/>
      <c r="Z672" s="6"/>
      <c r="AA672" s="8"/>
      <c r="AB672" s="7"/>
      <c r="AC672" s="7"/>
      <c r="AD672" s="6"/>
      <c r="AE672" s="6"/>
      <c r="AF672" s="6"/>
      <c r="AG672" s="6"/>
      <c r="AH672" s="6"/>
      <c r="AI672" s="7"/>
    </row>
    <row r="673" ht="15.75" customHeight="1">
      <c r="C673" s="6"/>
      <c r="F673" s="7"/>
      <c r="I673" s="7"/>
      <c r="J673" s="7"/>
      <c r="K673" s="6"/>
      <c r="L673" s="8"/>
      <c r="M673" s="7"/>
      <c r="N673" s="6"/>
      <c r="O673" s="6"/>
      <c r="P673" s="6"/>
      <c r="Q673" s="8"/>
      <c r="R673" s="7"/>
      <c r="S673" s="7"/>
      <c r="T673" s="6"/>
      <c r="U673" s="6"/>
      <c r="V673" s="6"/>
      <c r="W673" s="6"/>
      <c r="X673" s="6"/>
      <c r="Y673" s="6"/>
      <c r="Z673" s="6"/>
      <c r="AA673" s="8"/>
      <c r="AB673" s="7"/>
      <c r="AC673" s="7"/>
      <c r="AD673" s="6"/>
      <c r="AE673" s="6"/>
      <c r="AF673" s="6"/>
      <c r="AG673" s="6"/>
      <c r="AH673" s="6"/>
      <c r="AI673" s="7"/>
    </row>
    <row r="674" ht="15.75" customHeight="1">
      <c r="C674" s="6"/>
      <c r="F674" s="7"/>
      <c r="I674" s="7"/>
      <c r="J674" s="7"/>
      <c r="K674" s="6"/>
      <c r="L674" s="8"/>
      <c r="M674" s="7"/>
      <c r="N674" s="6"/>
      <c r="O674" s="6"/>
      <c r="P674" s="6"/>
      <c r="Q674" s="8"/>
      <c r="R674" s="7"/>
      <c r="S674" s="7"/>
      <c r="T674" s="6"/>
      <c r="U674" s="6"/>
      <c r="V674" s="6"/>
      <c r="W674" s="6"/>
      <c r="X674" s="6"/>
      <c r="Y674" s="6"/>
      <c r="Z674" s="6"/>
      <c r="AA674" s="8"/>
      <c r="AB674" s="7"/>
      <c r="AC674" s="7"/>
      <c r="AD674" s="6"/>
      <c r="AE674" s="6"/>
      <c r="AF674" s="6"/>
      <c r="AG674" s="6"/>
      <c r="AH674" s="6"/>
      <c r="AI674" s="7"/>
    </row>
    <row r="675" ht="15.75" customHeight="1">
      <c r="C675" s="6"/>
      <c r="F675" s="7"/>
      <c r="I675" s="7"/>
      <c r="J675" s="7"/>
      <c r="K675" s="6"/>
      <c r="L675" s="8"/>
      <c r="M675" s="7"/>
      <c r="N675" s="6"/>
      <c r="O675" s="6"/>
      <c r="P675" s="6"/>
      <c r="Q675" s="8"/>
      <c r="R675" s="7"/>
      <c r="S675" s="7"/>
      <c r="T675" s="6"/>
      <c r="U675" s="6"/>
      <c r="V675" s="6"/>
      <c r="W675" s="6"/>
      <c r="X675" s="6"/>
      <c r="Y675" s="6"/>
      <c r="Z675" s="6"/>
      <c r="AA675" s="8"/>
      <c r="AB675" s="7"/>
      <c r="AC675" s="7"/>
      <c r="AD675" s="6"/>
      <c r="AE675" s="6"/>
      <c r="AF675" s="6"/>
      <c r="AG675" s="6"/>
      <c r="AH675" s="6"/>
      <c r="AI675" s="7"/>
    </row>
    <row r="676" ht="15.75" customHeight="1">
      <c r="C676" s="6"/>
      <c r="F676" s="7"/>
      <c r="I676" s="7"/>
      <c r="J676" s="7"/>
      <c r="K676" s="6"/>
      <c r="L676" s="8"/>
      <c r="M676" s="7"/>
      <c r="N676" s="6"/>
      <c r="O676" s="6"/>
      <c r="P676" s="6"/>
      <c r="Q676" s="8"/>
      <c r="R676" s="7"/>
      <c r="S676" s="7"/>
      <c r="T676" s="6"/>
      <c r="U676" s="6"/>
      <c r="V676" s="6"/>
      <c r="W676" s="6"/>
      <c r="X676" s="6"/>
      <c r="Y676" s="6"/>
      <c r="Z676" s="6"/>
      <c r="AA676" s="8"/>
      <c r="AB676" s="7"/>
      <c r="AC676" s="7"/>
      <c r="AD676" s="6"/>
      <c r="AE676" s="6"/>
      <c r="AF676" s="6"/>
      <c r="AG676" s="6"/>
      <c r="AH676" s="6"/>
      <c r="AI676" s="7"/>
    </row>
    <row r="677" ht="15.75" customHeight="1">
      <c r="C677" s="6"/>
      <c r="F677" s="7"/>
      <c r="I677" s="7"/>
      <c r="J677" s="7"/>
      <c r="K677" s="6"/>
      <c r="L677" s="8"/>
      <c r="M677" s="7"/>
      <c r="N677" s="6"/>
      <c r="O677" s="6"/>
      <c r="P677" s="6"/>
      <c r="Q677" s="8"/>
      <c r="R677" s="7"/>
      <c r="S677" s="7"/>
      <c r="T677" s="6"/>
      <c r="U677" s="6"/>
      <c r="V677" s="6"/>
      <c r="W677" s="6"/>
      <c r="X677" s="6"/>
      <c r="Y677" s="6"/>
      <c r="Z677" s="6"/>
      <c r="AA677" s="8"/>
      <c r="AB677" s="7"/>
      <c r="AC677" s="7"/>
      <c r="AD677" s="6"/>
      <c r="AE677" s="6"/>
      <c r="AF677" s="6"/>
      <c r="AG677" s="6"/>
      <c r="AH677" s="6"/>
      <c r="AI677" s="7"/>
    </row>
    <row r="678" ht="15.75" customHeight="1">
      <c r="C678" s="6"/>
      <c r="F678" s="7"/>
      <c r="I678" s="7"/>
      <c r="J678" s="7"/>
      <c r="K678" s="6"/>
      <c r="L678" s="8"/>
      <c r="M678" s="7"/>
      <c r="N678" s="6"/>
      <c r="O678" s="6"/>
      <c r="P678" s="6"/>
      <c r="Q678" s="8"/>
      <c r="R678" s="7"/>
      <c r="S678" s="7"/>
      <c r="T678" s="6"/>
      <c r="U678" s="6"/>
      <c r="V678" s="6"/>
      <c r="W678" s="6"/>
      <c r="X678" s="6"/>
      <c r="Y678" s="6"/>
      <c r="Z678" s="6"/>
      <c r="AA678" s="8"/>
      <c r="AB678" s="7"/>
      <c r="AC678" s="7"/>
      <c r="AD678" s="6"/>
      <c r="AE678" s="6"/>
      <c r="AF678" s="6"/>
      <c r="AG678" s="6"/>
      <c r="AH678" s="6"/>
      <c r="AI678" s="7"/>
    </row>
    <row r="679" ht="15.75" customHeight="1">
      <c r="C679" s="6"/>
      <c r="F679" s="7"/>
      <c r="I679" s="7"/>
      <c r="J679" s="7"/>
      <c r="K679" s="6"/>
      <c r="L679" s="8"/>
      <c r="M679" s="7"/>
      <c r="N679" s="6"/>
      <c r="O679" s="6"/>
      <c r="P679" s="6"/>
      <c r="Q679" s="8"/>
      <c r="R679" s="7"/>
      <c r="S679" s="7"/>
      <c r="T679" s="6"/>
      <c r="U679" s="6"/>
      <c r="V679" s="6"/>
      <c r="W679" s="6"/>
      <c r="X679" s="6"/>
      <c r="Y679" s="6"/>
      <c r="Z679" s="6"/>
      <c r="AA679" s="8"/>
      <c r="AB679" s="7"/>
      <c r="AC679" s="7"/>
      <c r="AD679" s="6"/>
      <c r="AE679" s="6"/>
      <c r="AF679" s="6"/>
      <c r="AG679" s="6"/>
      <c r="AH679" s="6"/>
      <c r="AI679" s="7"/>
    </row>
    <row r="680" ht="15.75" customHeight="1">
      <c r="C680" s="6"/>
      <c r="F680" s="7"/>
      <c r="I680" s="7"/>
      <c r="J680" s="7"/>
      <c r="K680" s="6"/>
      <c r="L680" s="8"/>
      <c r="M680" s="7"/>
      <c r="N680" s="6"/>
      <c r="O680" s="6"/>
      <c r="P680" s="6"/>
      <c r="Q680" s="8"/>
      <c r="R680" s="7"/>
      <c r="S680" s="7"/>
      <c r="T680" s="6"/>
      <c r="U680" s="6"/>
      <c r="V680" s="6"/>
      <c r="W680" s="6"/>
      <c r="X680" s="6"/>
      <c r="Y680" s="6"/>
      <c r="Z680" s="6"/>
      <c r="AA680" s="8"/>
      <c r="AB680" s="7"/>
      <c r="AC680" s="7"/>
      <c r="AD680" s="6"/>
      <c r="AE680" s="6"/>
      <c r="AF680" s="6"/>
      <c r="AG680" s="6"/>
      <c r="AH680" s="6"/>
      <c r="AI680" s="7"/>
    </row>
    <row r="681" ht="15.75" customHeight="1">
      <c r="C681" s="6"/>
      <c r="F681" s="7"/>
      <c r="I681" s="7"/>
      <c r="J681" s="7"/>
      <c r="K681" s="6"/>
      <c r="L681" s="8"/>
      <c r="M681" s="7"/>
      <c r="N681" s="6"/>
      <c r="O681" s="6"/>
      <c r="P681" s="6"/>
      <c r="Q681" s="8"/>
      <c r="R681" s="7"/>
      <c r="S681" s="7"/>
      <c r="T681" s="6"/>
      <c r="U681" s="6"/>
      <c r="V681" s="6"/>
      <c r="W681" s="6"/>
      <c r="X681" s="6"/>
      <c r="Y681" s="6"/>
      <c r="Z681" s="6"/>
      <c r="AA681" s="8"/>
      <c r="AB681" s="7"/>
      <c r="AC681" s="7"/>
      <c r="AD681" s="6"/>
      <c r="AE681" s="6"/>
      <c r="AF681" s="6"/>
      <c r="AG681" s="6"/>
      <c r="AH681" s="6"/>
      <c r="AI681" s="7"/>
    </row>
    <row r="682" ht="15.75" customHeight="1">
      <c r="C682" s="6"/>
      <c r="F682" s="7"/>
      <c r="I682" s="7"/>
      <c r="J682" s="7"/>
      <c r="K682" s="6"/>
      <c r="L682" s="8"/>
      <c r="M682" s="7"/>
      <c r="N682" s="6"/>
      <c r="O682" s="6"/>
      <c r="P682" s="6"/>
      <c r="Q682" s="8"/>
      <c r="R682" s="7"/>
      <c r="S682" s="7"/>
      <c r="T682" s="6"/>
      <c r="U682" s="6"/>
      <c r="V682" s="6"/>
      <c r="W682" s="6"/>
      <c r="X682" s="6"/>
      <c r="Y682" s="6"/>
      <c r="Z682" s="6"/>
      <c r="AA682" s="8"/>
      <c r="AB682" s="7"/>
      <c r="AC682" s="7"/>
      <c r="AD682" s="6"/>
      <c r="AE682" s="6"/>
      <c r="AF682" s="6"/>
      <c r="AG682" s="6"/>
      <c r="AH682" s="6"/>
      <c r="AI682" s="7"/>
    </row>
    <row r="683" ht="15.75" customHeight="1">
      <c r="C683" s="6"/>
      <c r="F683" s="7"/>
      <c r="I683" s="7"/>
      <c r="J683" s="7"/>
      <c r="K683" s="6"/>
      <c r="L683" s="8"/>
      <c r="M683" s="7"/>
      <c r="N683" s="6"/>
      <c r="O683" s="6"/>
      <c r="P683" s="6"/>
      <c r="Q683" s="8"/>
      <c r="R683" s="7"/>
      <c r="S683" s="7"/>
      <c r="T683" s="6"/>
      <c r="U683" s="6"/>
      <c r="V683" s="6"/>
      <c r="W683" s="6"/>
      <c r="X683" s="6"/>
      <c r="Y683" s="6"/>
      <c r="Z683" s="6"/>
      <c r="AA683" s="8"/>
      <c r="AB683" s="7"/>
      <c r="AC683" s="7"/>
      <c r="AD683" s="6"/>
      <c r="AE683" s="6"/>
      <c r="AF683" s="6"/>
      <c r="AG683" s="6"/>
      <c r="AH683" s="6"/>
      <c r="AI683" s="7"/>
    </row>
    <row r="684" ht="15.75" customHeight="1">
      <c r="C684" s="6"/>
      <c r="F684" s="7"/>
      <c r="I684" s="7"/>
      <c r="J684" s="7"/>
      <c r="K684" s="6"/>
      <c r="L684" s="8"/>
      <c r="M684" s="7"/>
      <c r="N684" s="6"/>
      <c r="O684" s="6"/>
      <c r="P684" s="6"/>
      <c r="Q684" s="8"/>
      <c r="R684" s="7"/>
      <c r="S684" s="7"/>
      <c r="T684" s="6"/>
      <c r="U684" s="6"/>
      <c r="V684" s="6"/>
      <c r="W684" s="6"/>
      <c r="X684" s="6"/>
      <c r="Y684" s="6"/>
      <c r="Z684" s="6"/>
      <c r="AA684" s="8"/>
      <c r="AB684" s="7"/>
      <c r="AC684" s="7"/>
      <c r="AD684" s="6"/>
      <c r="AE684" s="6"/>
      <c r="AF684" s="6"/>
      <c r="AG684" s="6"/>
      <c r="AH684" s="6"/>
      <c r="AI684" s="7"/>
    </row>
    <row r="685" ht="15.75" customHeight="1">
      <c r="C685" s="6"/>
      <c r="F685" s="7"/>
      <c r="I685" s="7"/>
      <c r="J685" s="7"/>
      <c r="K685" s="6"/>
      <c r="L685" s="8"/>
      <c r="M685" s="7"/>
      <c r="N685" s="6"/>
      <c r="O685" s="6"/>
      <c r="P685" s="6"/>
      <c r="Q685" s="8"/>
      <c r="R685" s="7"/>
      <c r="S685" s="7"/>
      <c r="T685" s="6"/>
      <c r="U685" s="6"/>
      <c r="V685" s="6"/>
      <c r="W685" s="6"/>
      <c r="X685" s="6"/>
      <c r="Y685" s="6"/>
      <c r="Z685" s="6"/>
      <c r="AA685" s="8"/>
      <c r="AB685" s="7"/>
      <c r="AC685" s="7"/>
      <c r="AD685" s="6"/>
      <c r="AE685" s="6"/>
      <c r="AF685" s="6"/>
      <c r="AG685" s="6"/>
      <c r="AH685" s="6"/>
      <c r="AI685" s="7"/>
    </row>
    <row r="686" ht="15.75" customHeight="1">
      <c r="C686" s="6"/>
      <c r="F686" s="7"/>
      <c r="I686" s="7"/>
      <c r="J686" s="7"/>
      <c r="K686" s="6"/>
      <c r="L686" s="8"/>
      <c r="M686" s="7"/>
      <c r="N686" s="6"/>
      <c r="O686" s="6"/>
      <c r="P686" s="6"/>
      <c r="Q686" s="8"/>
      <c r="R686" s="7"/>
      <c r="S686" s="7"/>
      <c r="T686" s="6"/>
      <c r="U686" s="6"/>
      <c r="V686" s="6"/>
      <c r="W686" s="6"/>
      <c r="X686" s="6"/>
      <c r="Y686" s="6"/>
      <c r="Z686" s="6"/>
      <c r="AA686" s="8"/>
      <c r="AB686" s="7"/>
      <c r="AC686" s="7"/>
      <c r="AD686" s="6"/>
      <c r="AE686" s="6"/>
      <c r="AF686" s="6"/>
      <c r="AG686" s="6"/>
      <c r="AH686" s="6"/>
      <c r="AI686" s="7"/>
    </row>
    <row r="687" ht="15.75" customHeight="1">
      <c r="C687" s="6"/>
      <c r="F687" s="7"/>
      <c r="I687" s="7"/>
      <c r="J687" s="7"/>
      <c r="K687" s="6"/>
      <c r="L687" s="8"/>
      <c r="M687" s="7"/>
      <c r="N687" s="6"/>
      <c r="O687" s="6"/>
      <c r="P687" s="6"/>
      <c r="Q687" s="8"/>
      <c r="R687" s="7"/>
      <c r="S687" s="7"/>
      <c r="T687" s="6"/>
      <c r="U687" s="6"/>
      <c r="V687" s="6"/>
      <c r="W687" s="6"/>
      <c r="X687" s="6"/>
      <c r="Y687" s="6"/>
      <c r="Z687" s="6"/>
      <c r="AA687" s="8"/>
      <c r="AB687" s="7"/>
      <c r="AC687" s="7"/>
      <c r="AD687" s="6"/>
      <c r="AE687" s="6"/>
      <c r="AF687" s="6"/>
      <c r="AG687" s="6"/>
      <c r="AH687" s="6"/>
      <c r="AI687" s="7"/>
    </row>
    <row r="688" ht="15.75" customHeight="1">
      <c r="C688" s="6"/>
      <c r="F688" s="7"/>
      <c r="I688" s="7"/>
      <c r="J688" s="7"/>
      <c r="K688" s="6"/>
      <c r="L688" s="8"/>
      <c r="M688" s="7"/>
      <c r="N688" s="6"/>
      <c r="O688" s="6"/>
      <c r="P688" s="6"/>
      <c r="Q688" s="8"/>
      <c r="R688" s="7"/>
      <c r="S688" s="7"/>
      <c r="T688" s="6"/>
      <c r="U688" s="6"/>
      <c r="V688" s="6"/>
      <c r="W688" s="6"/>
      <c r="X688" s="6"/>
      <c r="Y688" s="6"/>
      <c r="Z688" s="6"/>
      <c r="AA688" s="8"/>
      <c r="AB688" s="7"/>
      <c r="AC688" s="7"/>
      <c r="AD688" s="6"/>
      <c r="AE688" s="6"/>
      <c r="AF688" s="6"/>
      <c r="AG688" s="6"/>
      <c r="AH688" s="6"/>
      <c r="AI688" s="7"/>
    </row>
    <row r="689" ht="15.75" customHeight="1">
      <c r="C689" s="6"/>
      <c r="F689" s="7"/>
      <c r="I689" s="7"/>
      <c r="J689" s="7"/>
      <c r="K689" s="6"/>
      <c r="L689" s="8"/>
      <c r="M689" s="7"/>
      <c r="N689" s="6"/>
      <c r="O689" s="6"/>
      <c r="P689" s="6"/>
      <c r="Q689" s="8"/>
      <c r="R689" s="7"/>
      <c r="S689" s="7"/>
      <c r="T689" s="6"/>
      <c r="U689" s="6"/>
      <c r="V689" s="6"/>
      <c r="W689" s="6"/>
      <c r="X689" s="6"/>
      <c r="Y689" s="6"/>
      <c r="Z689" s="6"/>
      <c r="AA689" s="8"/>
      <c r="AB689" s="7"/>
      <c r="AC689" s="7"/>
      <c r="AD689" s="6"/>
      <c r="AE689" s="6"/>
      <c r="AF689" s="6"/>
      <c r="AG689" s="6"/>
      <c r="AH689" s="6"/>
      <c r="AI689" s="7"/>
    </row>
    <row r="690" ht="15.75" customHeight="1">
      <c r="C690" s="6"/>
      <c r="F690" s="7"/>
      <c r="I690" s="7"/>
      <c r="J690" s="7"/>
      <c r="K690" s="6"/>
      <c r="L690" s="8"/>
      <c r="M690" s="7"/>
      <c r="N690" s="6"/>
      <c r="O690" s="6"/>
      <c r="P690" s="6"/>
      <c r="Q690" s="8"/>
      <c r="R690" s="7"/>
      <c r="S690" s="7"/>
      <c r="T690" s="6"/>
      <c r="U690" s="6"/>
      <c r="V690" s="6"/>
      <c r="W690" s="6"/>
      <c r="X690" s="6"/>
      <c r="Y690" s="6"/>
      <c r="Z690" s="6"/>
      <c r="AA690" s="8"/>
      <c r="AB690" s="7"/>
      <c r="AC690" s="7"/>
      <c r="AD690" s="6"/>
      <c r="AE690" s="6"/>
      <c r="AF690" s="6"/>
      <c r="AG690" s="6"/>
      <c r="AH690" s="6"/>
      <c r="AI690" s="7"/>
    </row>
    <row r="691" ht="15.75" customHeight="1">
      <c r="C691" s="6"/>
      <c r="F691" s="7"/>
      <c r="I691" s="7"/>
      <c r="J691" s="7"/>
      <c r="K691" s="6"/>
      <c r="L691" s="8"/>
      <c r="M691" s="7"/>
      <c r="N691" s="6"/>
      <c r="O691" s="6"/>
      <c r="P691" s="6"/>
      <c r="Q691" s="8"/>
      <c r="R691" s="7"/>
      <c r="S691" s="7"/>
      <c r="T691" s="6"/>
      <c r="U691" s="6"/>
      <c r="V691" s="6"/>
      <c r="W691" s="6"/>
      <c r="X691" s="6"/>
      <c r="Y691" s="6"/>
      <c r="Z691" s="6"/>
      <c r="AA691" s="8"/>
      <c r="AB691" s="7"/>
      <c r="AC691" s="7"/>
      <c r="AD691" s="6"/>
      <c r="AE691" s="6"/>
      <c r="AF691" s="6"/>
      <c r="AG691" s="6"/>
      <c r="AH691" s="6"/>
      <c r="AI691" s="7"/>
    </row>
    <row r="692" ht="15.75" customHeight="1">
      <c r="C692" s="6"/>
      <c r="F692" s="7"/>
      <c r="I692" s="7"/>
      <c r="J692" s="7"/>
      <c r="K692" s="6"/>
      <c r="L692" s="8"/>
      <c r="M692" s="7"/>
      <c r="N692" s="6"/>
      <c r="O692" s="6"/>
      <c r="P692" s="6"/>
      <c r="Q692" s="8"/>
      <c r="R692" s="7"/>
      <c r="S692" s="7"/>
      <c r="T692" s="6"/>
      <c r="U692" s="6"/>
      <c r="V692" s="6"/>
      <c r="W692" s="6"/>
      <c r="X692" s="6"/>
      <c r="Y692" s="6"/>
      <c r="Z692" s="6"/>
      <c r="AA692" s="8"/>
      <c r="AB692" s="7"/>
      <c r="AC692" s="7"/>
      <c r="AD692" s="6"/>
      <c r="AE692" s="6"/>
      <c r="AF692" s="6"/>
      <c r="AG692" s="6"/>
      <c r="AH692" s="6"/>
      <c r="AI692" s="7"/>
    </row>
    <row r="693" ht="15.75" customHeight="1">
      <c r="C693" s="6"/>
      <c r="F693" s="7"/>
      <c r="I693" s="7"/>
      <c r="J693" s="7"/>
      <c r="K693" s="6"/>
      <c r="L693" s="8"/>
      <c r="M693" s="7"/>
      <c r="N693" s="6"/>
      <c r="O693" s="6"/>
      <c r="P693" s="6"/>
      <c r="Q693" s="8"/>
      <c r="R693" s="7"/>
      <c r="S693" s="7"/>
      <c r="T693" s="6"/>
      <c r="U693" s="6"/>
      <c r="V693" s="6"/>
      <c r="W693" s="6"/>
      <c r="X693" s="6"/>
      <c r="Y693" s="6"/>
      <c r="Z693" s="6"/>
      <c r="AA693" s="8"/>
      <c r="AB693" s="7"/>
      <c r="AC693" s="7"/>
      <c r="AD693" s="6"/>
      <c r="AE693" s="6"/>
      <c r="AF693" s="6"/>
      <c r="AG693" s="6"/>
      <c r="AH693" s="6"/>
      <c r="AI693" s="7"/>
    </row>
    <row r="694" ht="15.75" customHeight="1">
      <c r="C694" s="6"/>
      <c r="F694" s="7"/>
      <c r="I694" s="7"/>
      <c r="J694" s="7"/>
      <c r="K694" s="6"/>
      <c r="L694" s="8"/>
      <c r="M694" s="7"/>
      <c r="N694" s="6"/>
      <c r="O694" s="6"/>
      <c r="P694" s="6"/>
      <c r="Q694" s="8"/>
      <c r="R694" s="7"/>
      <c r="S694" s="7"/>
      <c r="T694" s="6"/>
      <c r="U694" s="6"/>
      <c r="V694" s="6"/>
      <c r="W694" s="6"/>
      <c r="X694" s="6"/>
      <c r="Y694" s="6"/>
      <c r="Z694" s="6"/>
      <c r="AA694" s="8"/>
      <c r="AB694" s="7"/>
      <c r="AC694" s="7"/>
      <c r="AD694" s="6"/>
      <c r="AE694" s="6"/>
      <c r="AF694" s="6"/>
      <c r="AG694" s="6"/>
      <c r="AH694" s="6"/>
      <c r="AI694" s="7"/>
    </row>
    <row r="695" ht="15.75" customHeight="1">
      <c r="C695" s="6"/>
      <c r="F695" s="7"/>
      <c r="I695" s="7"/>
      <c r="J695" s="7"/>
      <c r="K695" s="6"/>
      <c r="L695" s="8"/>
      <c r="M695" s="7"/>
      <c r="N695" s="6"/>
      <c r="O695" s="6"/>
      <c r="P695" s="6"/>
      <c r="Q695" s="8"/>
      <c r="R695" s="7"/>
      <c r="S695" s="7"/>
      <c r="T695" s="6"/>
      <c r="U695" s="6"/>
      <c r="V695" s="6"/>
      <c r="W695" s="6"/>
      <c r="X695" s="6"/>
      <c r="Y695" s="6"/>
      <c r="Z695" s="6"/>
      <c r="AA695" s="8"/>
      <c r="AB695" s="7"/>
      <c r="AC695" s="7"/>
      <c r="AD695" s="6"/>
      <c r="AE695" s="6"/>
      <c r="AF695" s="6"/>
      <c r="AG695" s="6"/>
      <c r="AH695" s="6"/>
      <c r="AI695" s="7"/>
    </row>
    <row r="696" ht="15.75" customHeight="1">
      <c r="C696" s="6"/>
      <c r="F696" s="7"/>
      <c r="I696" s="7"/>
      <c r="J696" s="7"/>
      <c r="K696" s="6"/>
      <c r="L696" s="8"/>
      <c r="M696" s="7"/>
      <c r="N696" s="6"/>
      <c r="O696" s="6"/>
      <c r="P696" s="6"/>
      <c r="Q696" s="8"/>
      <c r="R696" s="7"/>
      <c r="S696" s="7"/>
      <c r="T696" s="6"/>
      <c r="U696" s="6"/>
      <c r="V696" s="6"/>
      <c r="W696" s="6"/>
      <c r="X696" s="6"/>
      <c r="Y696" s="6"/>
      <c r="Z696" s="6"/>
      <c r="AA696" s="8"/>
      <c r="AB696" s="7"/>
      <c r="AC696" s="7"/>
      <c r="AD696" s="6"/>
      <c r="AE696" s="6"/>
      <c r="AF696" s="6"/>
      <c r="AG696" s="6"/>
      <c r="AH696" s="6"/>
      <c r="AI696" s="7"/>
    </row>
    <row r="697" ht="15.75" customHeight="1">
      <c r="C697" s="6"/>
      <c r="F697" s="7"/>
      <c r="I697" s="7"/>
      <c r="J697" s="7"/>
      <c r="K697" s="6"/>
      <c r="L697" s="8"/>
      <c r="M697" s="7"/>
      <c r="N697" s="6"/>
      <c r="O697" s="6"/>
      <c r="P697" s="6"/>
      <c r="Q697" s="8"/>
      <c r="R697" s="7"/>
      <c r="S697" s="7"/>
      <c r="T697" s="6"/>
      <c r="U697" s="6"/>
      <c r="V697" s="6"/>
      <c r="W697" s="6"/>
      <c r="X697" s="6"/>
      <c r="Y697" s="6"/>
      <c r="Z697" s="6"/>
      <c r="AA697" s="8"/>
      <c r="AB697" s="7"/>
      <c r="AC697" s="7"/>
      <c r="AD697" s="6"/>
      <c r="AE697" s="6"/>
      <c r="AF697" s="6"/>
      <c r="AG697" s="6"/>
      <c r="AH697" s="6"/>
      <c r="AI697" s="7"/>
    </row>
    <row r="698" ht="15.75" customHeight="1">
      <c r="C698" s="6"/>
      <c r="F698" s="7"/>
      <c r="I698" s="7"/>
      <c r="J698" s="7"/>
      <c r="K698" s="6"/>
      <c r="L698" s="8"/>
      <c r="M698" s="7"/>
      <c r="N698" s="6"/>
      <c r="O698" s="6"/>
      <c r="P698" s="6"/>
      <c r="Q698" s="8"/>
      <c r="R698" s="7"/>
      <c r="S698" s="7"/>
      <c r="T698" s="6"/>
      <c r="U698" s="6"/>
      <c r="V698" s="6"/>
      <c r="W698" s="6"/>
      <c r="X698" s="6"/>
      <c r="Y698" s="6"/>
      <c r="Z698" s="6"/>
      <c r="AA698" s="8"/>
      <c r="AB698" s="7"/>
      <c r="AC698" s="7"/>
      <c r="AD698" s="6"/>
      <c r="AE698" s="6"/>
      <c r="AF698" s="6"/>
      <c r="AG698" s="6"/>
      <c r="AH698" s="6"/>
      <c r="AI698" s="7"/>
    </row>
    <row r="699" ht="15.75" customHeight="1">
      <c r="C699" s="6"/>
      <c r="F699" s="7"/>
      <c r="I699" s="7"/>
      <c r="J699" s="7"/>
      <c r="K699" s="6"/>
      <c r="L699" s="8"/>
      <c r="M699" s="7"/>
      <c r="N699" s="6"/>
      <c r="O699" s="6"/>
      <c r="P699" s="6"/>
      <c r="Q699" s="8"/>
      <c r="R699" s="7"/>
      <c r="S699" s="7"/>
      <c r="T699" s="6"/>
      <c r="U699" s="6"/>
      <c r="V699" s="6"/>
      <c r="W699" s="6"/>
      <c r="X699" s="6"/>
      <c r="Y699" s="6"/>
      <c r="Z699" s="6"/>
      <c r="AA699" s="8"/>
      <c r="AB699" s="7"/>
      <c r="AC699" s="7"/>
      <c r="AD699" s="6"/>
      <c r="AE699" s="6"/>
      <c r="AF699" s="6"/>
      <c r="AG699" s="6"/>
      <c r="AH699" s="6"/>
      <c r="AI699" s="7"/>
    </row>
    <row r="700" ht="15.75" customHeight="1">
      <c r="C700" s="6"/>
      <c r="F700" s="7"/>
      <c r="I700" s="7"/>
      <c r="J700" s="7"/>
      <c r="K700" s="6"/>
      <c r="L700" s="8"/>
      <c r="M700" s="7"/>
      <c r="N700" s="6"/>
      <c r="O700" s="6"/>
      <c r="P700" s="6"/>
      <c r="Q700" s="8"/>
      <c r="R700" s="7"/>
      <c r="S700" s="7"/>
      <c r="T700" s="6"/>
      <c r="U700" s="6"/>
      <c r="V700" s="6"/>
      <c r="W700" s="6"/>
      <c r="X700" s="6"/>
      <c r="Y700" s="6"/>
      <c r="Z700" s="6"/>
      <c r="AA700" s="8"/>
      <c r="AB700" s="7"/>
      <c r="AC700" s="7"/>
      <c r="AD700" s="6"/>
      <c r="AE700" s="6"/>
      <c r="AF700" s="6"/>
      <c r="AG700" s="6"/>
      <c r="AH700" s="6"/>
      <c r="AI700" s="7"/>
    </row>
    <row r="701" ht="15.75" customHeight="1">
      <c r="C701" s="6"/>
      <c r="F701" s="7"/>
      <c r="I701" s="7"/>
      <c r="J701" s="7"/>
      <c r="K701" s="6"/>
      <c r="L701" s="8"/>
      <c r="M701" s="7"/>
      <c r="N701" s="6"/>
      <c r="O701" s="6"/>
      <c r="P701" s="6"/>
      <c r="Q701" s="8"/>
      <c r="R701" s="7"/>
      <c r="S701" s="7"/>
      <c r="T701" s="6"/>
      <c r="U701" s="6"/>
      <c r="V701" s="6"/>
      <c r="W701" s="6"/>
      <c r="X701" s="6"/>
      <c r="Y701" s="6"/>
      <c r="Z701" s="6"/>
      <c r="AA701" s="8"/>
      <c r="AB701" s="7"/>
      <c r="AC701" s="7"/>
      <c r="AD701" s="6"/>
      <c r="AE701" s="6"/>
      <c r="AF701" s="6"/>
      <c r="AG701" s="6"/>
      <c r="AH701" s="6"/>
      <c r="AI701" s="7"/>
    </row>
    <row r="702" ht="15.75" customHeight="1">
      <c r="C702" s="6"/>
      <c r="F702" s="7"/>
      <c r="I702" s="7"/>
      <c r="J702" s="7"/>
      <c r="K702" s="6"/>
      <c r="L702" s="8"/>
      <c r="M702" s="7"/>
      <c r="N702" s="6"/>
      <c r="O702" s="6"/>
      <c r="P702" s="6"/>
      <c r="Q702" s="8"/>
      <c r="R702" s="7"/>
      <c r="S702" s="7"/>
      <c r="T702" s="6"/>
      <c r="U702" s="6"/>
      <c r="V702" s="6"/>
      <c r="W702" s="6"/>
      <c r="X702" s="6"/>
      <c r="Y702" s="6"/>
      <c r="Z702" s="6"/>
      <c r="AA702" s="8"/>
      <c r="AB702" s="7"/>
      <c r="AC702" s="7"/>
      <c r="AD702" s="6"/>
      <c r="AE702" s="6"/>
      <c r="AF702" s="6"/>
      <c r="AG702" s="6"/>
      <c r="AH702" s="6"/>
      <c r="AI702" s="7"/>
    </row>
    <row r="703" ht="15.75" customHeight="1">
      <c r="C703" s="6"/>
      <c r="F703" s="7"/>
      <c r="I703" s="7"/>
      <c r="J703" s="7"/>
      <c r="K703" s="6"/>
      <c r="L703" s="8"/>
      <c r="M703" s="7"/>
      <c r="N703" s="6"/>
      <c r="O703" s="6"/>
      <c r="P703" s="6"/>
      <c r="Q703" s="8"/>
      <c r="R703" s="7"/>
      <c r="S703" s="7"/>
      <c r="T703" s="6"/>
      <c r="U703" s="6"/>
      <c r="V703" s="6"/>
      <c r="W703" s="6"/>
      <c r="X703" s="6"/>
      <c r="Y703" s="6"/>
      <c r="Z703" s="6"/>
      <c r="AA703" s="8"/>
      <c r="AB703" s="7"/>
      <c r="AC703" s="7"/>
      <c r="AD703" s="6"/>
      <c r="AE703" s="6"/>
      <c r="AF703" s="6"/>
      <c r="AG703" s="6"/>
      <c r="AH703" s="6"/>
      <c r="AI703" s="7"/>
    </row>
    <row r="704" ht="15.75" customHeight="1">
      <c r="C704" s="6"/>
      <c r="F704" s="7"/>
      <c r="I704" s="7"/>
      <c r="J704" s="7"/>
      <c r="K704" s="6"/>
      <c r="L704" s="8"/>
      <c r="M704" s="7"/>
      <c r="N704" s="6"/>
      <c r="O704" s="6"/>
      <c r="P704" s="6"/>
      <c r="Q704" s="8"/>
      <c r="R704" s="7"/>
      <c r="S704" s="7"/>
      <c r="T704" s="6"/>
      <c r="U704" s="6"/>
      <c r="V704" s="6"/>
      <c r="W704" s="6"/>
      <c r="X704" s="6"/>
      <c r="Y704" s="6"/>
      <c r="Z704" s="6"/>
      <c r="AA704" s="8"/>
      <c r="AB704" s="7"/>
      <c r="AC704" s="7"/>
      <c r="AD704" s="6"/>
      <c r="AE704" s="6"/>
      <c r="AF704" s="6"/>
      <c r="AG704" s="6"/>
      <c r="AH704" s="6"/>
      <c r="AI704" s="7"/>
    </row>
    <row r="705" ht="15.75" customHeight="1">
      <c r="C705" s="6"/>
      <c r="F705" s="7"/>
      <c r="I705" s="7"/>
      <c r="J705" s="7"/>
      <c r="K705" s="6"/>
      <c r="L705" s="8"/>
      <c r="M705" s="7"/>
      <c r="N705" s="6"/>
      <c r="O705" s="6"/>
      <c r="P705" s="6"/>
      <c r="Q705" s="8"/>
      <c r="R705" s="7"/>
      <c r="S705" s="7"/>
      <c r="T705" s="6"/>
      <c r="U705" s="6"/>
      <c r="V705" s="6"/>
      <c r="W705" s="6"/>
      <c r="X705" s="6"/>
      <c r="Y705" s="6"/>
      <c r="Z705" s="6"/>
      <c r="AA705" s="8"/>
      <c r="AB705" s="7"/>
      <c r="AC705" s="7"/>
      <c r="AD705" s="6"/>
      <c r="AE705" s="6"/>
      <c r="AF705" s="6"/>
      <c r="AG705" s="6"/>
      <c r="AH705" s="6"/>
      <c r="AI705" s="7"/>
    </row>
    <row r="706" ht="15.75" customHeight="1">
      <c r="C706" s="6"/>
      <c r="F706" s="7"/>
      <c r="I706" s="7"/>
      <c r="J706" s="7"/>
      <c r="K706" s="6"/>
      <c r="L706" s="8"/>
      <c r="M706" s="7"/>
      <c r="N706" s="6"/>
      <c r="O706" s="6"/>
      <c r="P706" s="6"/>
      <c r="Q706" s="8"/>
      <c r="R706" s="7"/>
      <c r="S706" s="7"/>
      <c r="T706" s="6"/>
      <c r="U706" s="6"/>
      <c r="V706" s="6"/>
      <c r="W706" s="6"/>
      <c r="X706" s="6"/>
      <c r="Y706" s="6"/>
      <c r="Z706" s="6"/>
      <c r="AA706" s="8"/>
      <c r="AB706" s="7"/>
      <c r="AC706" s="7"/>
      <c r="AD706" s="6"/>
      <c r="AE706" s="6"/>
      <c r="AF706" s="6"/>
      <c r="AG706" s="6"/>
      <c r="AH706" s="6"/>
      <c r="AI706" s="7"/>
    </row>
    <row r="707" ht="15.75" customHeight="1">
      <c r="C707" s="6"/>
      <c r="F707" s="7"/>
      <c r="I707" s="7"/>
      <c r="J707" s="7"/>
      <c r="K707" s="6"/>
      <c r="L707" s="8"/>
      <c r="M707" s="7"/>
      <c r="N707" s="6"/>
      <c r="O707" s="6"/>
      <c r="P707" s="6"/>
      <c r="Q707" s="8"/>
      <c r="R707" s="7"/>
      <c r="S707" s="7"/>
      <c r="T707" s="6"/>
      <c r="U707" s="6"/>
      <c r="V707" s="6"/>
      <c r="W707" s="6"/>
      <c r="X707" s="6"/>
      <c r="Y707" s="6"/>
      <c r="Z707" s="6"/>
      <c r="AA707" s="8"/>
      <c r="AB707" s="7"/>
      <c r="AC707" s="7"/>
      <c r="AD707" s="6"/>
      <c r="AE707" s="6"/>
      <c r="AF707" s="6"/>
      <c r="AG707" s="6"/>
      <c r="AH707" s="6"/>
      <c r="AI707" s="7"/>
    </row>
    <row r="708" ht="15.75" customHeight="1">
      <c r="C708" s="6"/>
      <c r="F708" s="7"/>
      <c r="I708" s="7"/>
      <c r="J708" s="7"/>
      <c r="K708" s="6"/>
      <c r="L708" s="8"/>
      <c r="M708" s="7"/>
      <c r="N708" s="6"/>
      <c r="O708" s="6"/>
      <c r="P708" s="6"/>
      <c r="Q708" s="8"/>
      <c r="R708" s="7"/>
      <c r="S708" s="7"/>
      <c r="T708" s="6"/>
      <c r="U708" s="6"/>
      <c r="V708" s="6"/>
      <c r="W708" s="6"/>
      <c r="X708" s="6"/>
      <c r="Y708" s="6"/>
      <c r="Z708" s="6"/>
      <c r="AA708" s="8"/>
      <c r="AB708" s="7"/>
      <c r="AC708" s="7"/>
      <c r="AD708" s="6"/>
      <c r="AE708" s="6"/>
      <c r="AF708" s="6"/>
      <c r="AG708" s="6"/>
      <c r="AH708" s="6"/>
      <c r="AI708" s="7"/>
    </row>
    <row r="709" ht="15.75" customHeight="1">
      <c r="C709" s="6"/>
      <c r="F709" s="7"/>
      <c r="I709" s="7"/>
      <c r="J709" s="7"/>
      <c r="K709" s="6"/>
      <c r="L709" s="8"/>
      <c r="M709" s="7"/>
      <c r="N709" s="6"/>
      <c r="O709" s="6"/>
      <c r="P709" s="6"/>
      <c r="Q709" s="8"/>
      <c r="R709" s="7"/>
      <c r="S709" s="7"/>
      <c r="T709" s="6"/>
      <c r="U709" s="6"/>
      <c r="V709" s="6"/>
      <c r="W709" s="6"/>
      <c r="X709" s="6"/>
      <c r="Y709" s="6"/>
      <c r="Z709" s="6"/>
      <c r="AA709" s="8"/>
      <c r="AB709" s="7"/>
      <c r="AC709" s="7"/>
      <c r="AD709" s="6"/>
      <c r="AE709" s="6"/>
      <c r="AF709" s="6"/>
      <c r="AG709" s="6"/>
      <c r="AH709" s="6"/>
      <c r="AI709" s="7"/>
    </row>
    <row r="710" ht="15.75" customHeight="1">
      <c r="C710" s="6"/>
      <c r="F710" s="7"/>
      <c r="I710" s="7"/>
      <c r="J710" s="7"/>
      <c r="K710" s="6"/>
      <c r="L710" s="8"/>
      <c r="M710" s="7"/>
      <c r="N710" s="6"/>
      <c r="O710" s="6"/>
      <c r="P710" s="6"/>
      <c r="Q710" s="8"/>
      <c r="R710" s="7"/>
      <c r="S710" s="7"/>
      <c r="T710" s="6"/>
      <c r="U710" s="6"/>
      <c r="V710" s="6"/>
      <c r="W710" s="6"/>
      <c r="X710" s="6"/>
      <c r="Y710" s="6"/>
      <c r="Z710" s="6"/>
      <c r="AA710" s="8"/>
      <c r="AB710" s="7"/>
      <c r="AC710" s="7"/>
      <c r="AD710" s="6"/>
      <c r="AE710" s="6"/>
      <c r="AF710" s="6"/>
      <c r="AG710" s="6"/>
      <c r="AH710" s="6"/>
      <c r="AI710" s="7"/>
    </row>
    <row r="711" ht="15.75" customHeight="1">
      <c r="C711" s="6"/>
      <c r="F711" s="7"/>
      <c r="I711" s="7"/>
      <c r="J711" s="7"/>
      <c r="K711" s="6"/>
      <c r="L711" s="8"/>
      <c r="M711" s="7"/>
      <c r="N711" s="6"/>
      <c r="O711" s="6"/>
      <c r="P711" s="6"/>
      <c r="Q711" s="8"/>
      <c r="R711" s="7"/>
      <c r="S711" s="7"/>
      <c r="T711" s="6"/>
      <c r="U711" s="6"/>
      <c r="V711" s="6"/>
      <c r="W711" s="6"/>
      <c r="X711" s="6"/>
      <c r="Y711" s="6"/>
      <c r="Z711" s="6"/>
      <c r="AA711" s="8"/>
      <c r="AB711" s="7"/>
      <c r="AC711" s="7"/>
      <c r="AD711" s="6"/>
      <c r="AE711" s="6"/>
      <c r="AF711" s="6"/>
      <c r="AG711" s="6"/>
      <c r="AH711" s="6"/>
      <c r="AI711" s="7"/>
    </row>
    <row r="712" ht="15.75" customHeight="1">
      <c r="C712" s="6"/>
      <c r="F712" s="7"/>
      <c r="I712" s="7"/>
      <c r="J712" s="7"/>
      <c r="K712" s="6"/>
      <c r="L712" s="8"/>
      <c r="M712" s="7"/>
      <c r="N712" s="6"/>
      <c r="O712" s="6"/>
      <c r="P712" s="6"/>
      <c r="Q712" s="8"/>
      <c r="R712" s="7"/>
      <c r="S712" s="7"/>
      <c r="T712" s="6"/>
      <c r="U712" s="6"/>
      <c r="V712" s="6"/>
      <c r="W712" s="6"/>
      <c r="X712" s="6"/>
      <c r="Y712" s="6"/>
      <c r="Z712" s="6"/>
      <c r="AA712" s="8"/>
      <c r="AB712" s="7"/>
      <c r="AC712" s="7"/>
      <c r="AD712" s="6"/>
      <c r="AE712" s="6"/>
      <c r="AF712" s="6"/>
      <c r="AG712" s="6"/>
      <c r="AH712" s="6"/>
      <c r="AI712" s="7"/>
    </row>
    <row r="713" ht="15.75" customHeight="1">
      <c r="C713" s="6"/>
      <c r="F713" s="7"/>
      <c r="I713" s="7"/>
      <c r="J713" s="7"/>
      <c r="K713" s="6"/>
      <c r="L713" s="8"/>
      <c r="M713" s="7"/>
      <c r="N713" s="6"/>
      <c r="O713" s="6"/>
      <c r="P713" s="6"/>
      <c r="Q713" s="8"/>
      <c r="R713" s="7"/>
      <c r="S713" s="7"/>
      <c r="T713" s="6"/>
      <c r="U713" s="6"/>
      <c r="V713" s="6"/>
      <c r="W713" s="6"/>
      <c r="X713" s="6"/>
      <c r="Y713" s="6"/>
      <c r="Z713" s="6"/>
      <c r="AA713" s="8"/>
      <c r="AB713" s="7"/>
      <c r="AC713" s="7"/>
      <c r="AD713" s="6"/>
      <c r="AE713" s="6"/>
      <c r="AF713" s="6"/>
      <c r="AG713" s="6"/>
      <c r="AH713" s="6"/>
      <c r="AI713" s="7"/>
    </row>
    <row r="714" ht="15.75" customHeight="1">
      <c r="C714" s="6"/>
      <c r="F714" s="7"/>
      <c r="I714" s="7"/>
      <c r="J714" s="7"/>
      <c r="K714" s="6"/>
      <c r="L714" s="8"/>
      <c r="M714" s="7"/>
      <c r="N714" s="6"/>
      <c r="O714" s="6"/>
      <c r="P714" s="6"/>
      <c r="Q714" s="8"/>
      <c r="R714" s="7"/>
      <c r="S714" s="7"/>
      <c r="T714" s="6"/>
      <c r="U714" s="6"/>
      <c r="V714" s="6"/>
      <c r="W714" s="6"/>
      <c r="X714" s="6"/>
      <c r="Y714" s="6"/>
      <c r="Z714" s="6"/>
      <c r="AA714" s="8"/>
      <c r="AB714" s="7"/>
      <c r="AC714" s="7"/>
      <c r="AD714" s="6"/>
      <c r="AE714" s="6"/>
      <c r="AF714" s="6"/>
      <c r="AG714" s="6"/>
      <c r="AH714" s="6"/>
      <c r="AI714" s="7"/>
    </row>
    <row r="715" ht="15.75" customHeight="1">
      <c r="C715" s="6"/>
      <c r="F715" s="7"/>
      <c r="I715" s="7"/>
      <c r="J715" s="7"/>
      <c r="K715" s="6"/>
      <c r="L715" s="8"/>
      <c r="M715" s="7"/>
      <c r="N715" s="6"/>
      <c r="O715" s="6"/>
      <c r="P715" s="6"/>
      <c r="Q715" s="8"/>
      <c r="R715" s="7"/>
      <c r="S715" s="7"/>
      <c r="T715" s="6"/>
      <c r="U715" s="6"/>
      <c r="V715" s="6"/>
      <c r="W715" s="6"/>
      <c r="X715" s="6"/>
      <c r="Y715" s="6"/>
      <c r="Z715" s="6"/>
      <c r="AA715" s="8"/>
      <c r="AB715" s="7"/>
      <c r="AC715" s="7"/>
      <c r="AD715" s="6"/>
      <c r="AE715" s="6"/>
      <c r="AF715" s="6"/>
      <c r="AG715" s="6"/>
      <c r="AH715" s="6"/>
      <c r="AI715" s="7"/>
    </row>
    <row r="716" ht="15.75" customHeight="1">
      <c r="C716" s="6"/>
      <c r="F716" s="7"/>
      <c r="I716" s="7"/>
      <c r="J716" s="7"/>
      <c r="K716" s="6"/>
      <c r="L716" s="8"/>
      <c r="M716" s="7"/>
      <c r="N716" s="6"/>
      <c r="O716" s="6"/>
      <c r="P716" s="6"/>
      <c r="Q716" s="8"/>
      <c r="R716" s="7"/>
      <c r="S716" s="7"/>
      <c r="T716" s="6"/>
      <c r="U716" s="6"/>
      <c r="V716" s="6"/>
      <c r="W716" s="6"/>
      <c r="X716" s="6"/>
      <c r="Y716" s="6"/>
      <c r="Z716" s="6"/>
      <c r="AA716" s="8"/>
      <c r="AB716" s="7"/>
      <c r="AC716" s="7"/>
      <c r="AD716" s="6"/>
      <c r="AE716" s="6"/>
      <c r="AF716" s="6"/>
      <c r="AG716" s="6"/>
      <c r="AH716" s="6"/>
      <c r="AI716" s="7"/>
    </row>
    <row r="717" ht="15.75" customHeight="1">
      <c r="C717" s="6"/>
      <c r="F717" s="7"/>
      <c r="I717" s="7"/>
      <c r="J717" s="7"/>
      <c r="K717" s="6"/>
      <c r="L717" s="8"/>
      <c r="M717" s="7"/>
      <c r="N717" s="6"/>
      <c r="O717" s="6"/>
      <c r="P717" s="6"/>
      <c r="Q717" s="8"/>
      <c r="R717" s="7"/>
      <c r="S717" s="7"/>
      <c r="T717" s="6"/>
      <c r="U717" s="6"/>
      <c r="V717" s="6"/>
      <c r="W717" s="6"/>
      <c r="X717" s="6"/>
      <c r="Y717" s="6"/>
      <c r="Z717" s="6"/>
      <c r="AA717" s="8"/>
      <c r="AB717" s="7"/>
      <c r="AC717" s="7"/>
      <c r="AD717" s="6"/>
      <c r="AE717" s="6"/>
      <c r="AF717" s="6"/>
      <c r="AG717" s="6"/>
      <c r="AH717" s="6"/>
      <c r="AI717" s="7"/>
    </row>
    <row r="718" ht="15.75" customHeight="1">
      <c r="C718" s="6"/>
      <c r="F718" s="7"/>
      <c r="I718" s="7"/>
      <c r="J718" s="7"/>
      <c r="K718" s="6"/>
      <c r="L718" s="8"/>
      <c r="M718" s="7"/>
      <c r="N718" s="6"/>
      <c r="O718" s="6"/>
      <c r="P718" s="6"/>
      <c r="Q718" s="8"/>
      <c r="R718" s="7"/>
      <c r="S718" s="7"/>
      <c r="T718" s="6"/>
      <c r="U718" s="6"/>
      <c r="V718" s="6"/>
      <c r="W718" s="6"/>
      <c r="X718" s="6"/>
      <c r="Y718" s="6"/>
      <c r="Z718" s="6"/>
      <c r="AA718" s="8"/>
      <c r="AB718" s="7"/>
      <c r="AC718" s="7"/>
      <c r="AD718" s="6"/>
      <c r="AE718" s="6"/>
      <c r="AF718" s="6"/>
      <c r="AG718" s="6"/>
      <c r="AH718" s="6"/>
      <c r="AI718" s="7"/>
    </row>
    <row r="719" ht="15.75" customHeight="1">
      <c r="C719" s="6"/>
      <c r="F719" s="7"/>
      <c r="I719" s="7"/>
      <c r="J719" s="7"/>
      <c r="K719" s="6"/>
      <c r="L719" s="8"/>
      <c r="M719" s="7"/>
      <c r="N719" s="6"/>
      <c r="O719" s="6"/>
      <c r="P719" s="6"/>
      <c r="Q719" s="8"/>
      <c r="R719" s="7"/>
      <c r="S719" s="7"/>
      <c r="T719" s="6"/>
      <c r="U719" s="6"/>
      <c r="V719" s="6"/>
      <c r="W719" s="6"/>
      <c r="X719" s="6"/>
      <c r="Y719" s="6"/>
      <c r="Z719" s="6"/>
      <c r="AA719" s="8"/>
      <c r="AB719" s="7"/>
      <c r="AC719" s="7"/>
      <c r="AD719" s="6"/>
      <c r="AE719" s="6"/>
      <c r="AF719" s="6"/>
      <c r="AG719" s="6"/>
      <c r="AH719" s="6"/>
      <c r="AI719" s="7"/>
    </row>
    <row r="720" ht="15.75" customHeight="1">
      <c r="C720" s="6"/>
      <c r="F720" s="7"/>
      <c r="I720" s="7"/>
      <c r="J720" s="7"/>
      <c r="K720" s="6"/>
      <c r="L720" s="8"/>
      <c r="M720" s="7"/>
      <c r="N720" s="6"/>
      <c r="O720" s="6"/>
      <c r="P720" s="6"/>
      <c r="Q720" s="8"/>
      <c r="R720" s="7"/>
      <c r="S720" s="7"/>
      <c r="T720" s="6"/>
      <c r="U720" s="6"/>
      <c r="V720" s="6"/>
      <c r="W720" s="6"/>
      <c r="X720" s="6"/>
      <c r="Y720" s="6"/>
      <c r="Z720" s="6"/>
      <c r="AA720" s="8"/>
      <c r="AB720" s="7"/>
      <c r="AC720" s="7"/>
      <c r="AD720" s="6"/>
      <c r="AE720" s="6"/>
      <c r="AF720" s="6"/>
      <c r="AG720" s="6"/>
      <c r="AH720" s="6"/>
      <c r="AI720" s="7"/>
    </row>
    <row r="721" ht="15.75" customHeight="1">
      <c r="C721" s="6"/>
      <c r="F721" s="7"/>
      <c r="I721" s="7"/>
      <c r="J721" s="7"/>
      <c r="K721" s="6"/>
      <c r="L721" s="8"/>
      <c r="M721" s="7"/>
      <c r="N721" s="6"/>
      <c r="O721" s="6"/>
      <c r="P721" s="6"/>
      <c r="Q721" s="8"/>
      <c r="R721" s="7"/>
      <c r="S721" s="7"/>
      <c r="T721" s="6"/>
      <c r="U721" s="6"/>
      <c r="V721" s="6"/>
      <c r="W721" s="6"/>
      <c r="X721" s="6"/>
      <c r="Y721" s="6"/>
      <c r="Z721" s="6"/>
      <c r="AA721" s="8"/>
      <c r="AB721" s="7"/>
      <c r="AC721" s="7"/>
      <c r="AD721" s="6"/>
      <c r="AE721" s="6"/>
      <c r="AF721" s="6"/>
      <c r="AG721" s="6"/>
      <c r="AH721" s="6"/>
      <c r="AI721" s="7"/>
    </row>
    <row r="722" ht="15.75" customHeight="1">
      <c r="C722" s="6"/>
      <c r="F722" s="7"/>
      <c r="I722" s="7"/>
      <c r="J722" s="7"/>
      <c r="K722" s="6"/>
      <c r="L722" s="8"/>
      <c r="M722" s="7"/>
      <c r="N722" s="6"/>
      <c r="O722" s="6"/>
      <c r="P722" s="6"/>
      <c r="Q722" s="8"/>
      <c r="R722" s="7"/>
      <c r="S722" s="7"/>
      <c r="T722" s="6"/>
      <c r="U722" s="6"/>
      <c r="V722" s="6"/>
      <c r="W722" s="6"/>
      <c r="X722" s="6"/>
      <c r="Y722" s="6"/>
      <c r="Z722" s="6"/>
      <c r="AA722" s="8"/>
      <c r="AB722" s="7"/>
      <c r="AC722" s="7"/>
      <c r="AD722" s="6"/>
      <c r="AE722" s="6"/>
      <c r="AF722" s="6"/>
      <c r="AG722" s="6"/>
      <c r="AH722" s="6"/>
      <c r="AI722" s="7"/>
    </row>
    <row r="723" ht="15.75" customHeight="1">
      <c r="C723" s="6"/>
      <c r="F723" s="7"/>
      <c r="I723" s="7"/>
      <c r="J723" s="7"/>
      <c r="K723" s="6"/>
      <c r="L723" s="8"/>
      <c r="M723" s="7"/>
      <c r="N723" s="6"/>
      <c r="O723" s="6"/>
      <c r="P723" s="6"/>
      <c r="Q723" s="8"/>
      <c r="R723" s="7"/>
      <c r="S723" s="7"/>
      <c r="T723" s="6"/>
      <c r="U723" s="6"/>
      <c r="V723" s="6"/>
      <c r="W723" s="6"/>
      <c r="X723" s="6"/>
      <c r="Y723" s="6"/>
      <c r="Z723" s="6"/>
      <c r="AA723" s="8"/>
      <c r="AB723" s="7"/>
      <c r="AC723" s="7"/>
      <c r="AD723" s="6"/>
      <c r="AE723" s="6"/>
      <c r="AF723" s="6"/>
      <c r="AG723" s="6"/>
      <c r="AH723" s="6"/>
      <c r="AI723" s="7"/>
    </row>
    <row r="724" ht="15.75" customHeight="1">
      <c r="C724" s="6"/>
      <c r="F724" s="7"/>
      <c r="I724" s="7"/>
      <c r="J724" s="7"/>
      <c r="K724" s="6"/>
      <c r="L724" s="8"/>
      <c r="M724" s="7"/>
      <c r="N724" s="6"/>
      <c r="O724" s="6"/>
      <c r="P724" s="6"/>
      <c r="Q724" s="8"/>
      <c r="R724" s="7"/>
      <c r="S724" s="7"/>
      <c r="T724" s="6"/>
      <c r="U724" s="6"/>
      <c r="V724" s="6"/>
      <c r="W724" s="6"/>
      <c r="X724" s="6"/>
      <c r="Y724" s="6"/>
      <c r="Z724" s="6"/>
      <c r="AA724" s="8"/>
      <c r="AB724" s="7"/>
      <c r="AC724" s="7"/>
      <c r="AD724" s="6"/>
      <c r="AE724" s="6"/>
      <c r="AF724" s="6"/>
      <c r="AG724" s="6"/>
      <c r="AH724" s="6"/>
      <c r="AI724" s="7"/>
    </row>
    <row r="725" ht="15.75" customHeight="1">
      <c r="C725" s="6"/>
      <c r="F725" s="7"/>
      <c r="I725" s="7"/>
      <c r="J725" s="7"/>
      <c r="K725" s="6"/>
      <c r="L725" s="8"/>
      <c r="M725" s="7"/>
      <c r="N725" s="6"/>
      <c r="O725" s="6"/>
      <c r="P725" s="6"/>
      <c r="Q725" s="8"/>
      <c r="R725" s="7"/>
      <c r="S725" s="7"/>
      <c r="T725" s="6"/>
      <c r="U725" s="6"/>
      <c r="V725" s="6"/>
      <c r="W725" s="6"/>
      <c r="X725" s="6"/>
      <c r="Y725" s="6"/>
      <c r="Z725" s="6"/>
      <c r="AA725" s="8"/>
      <c r="AB725" s="7"/>
      <c r="AC725" s="7"/>
      <c r="AD725" s="6"/>
      <c r="AE725" s="6"/>
      <c r="AF725" s="6"/>
      <c r="AG725" s="6"/>
      <c r="AH725" s="6"/>
      <c r="AI725" s="7"/>
    </row>
    <row r="726" ht="15.75" customHeight="1">
      <c r="C726" s="6"/>
      <c r="F726" s="7"/>
      <c r="I726" s="7"/>
      <c r="J726" s="7"/>
      <c r="K726" s="6"/>
      <c r="L726" s="8"/>
      <c r="M726" s="7"/>
      <c r="N726" s="6"/>
      <c r="O726" s="6"/>
      <c r="P726" s="6"/>
      <c r="Q726" s="8"/>
      <c r="R726" s="7"/>
      <c r="S726" s="7"/>
      <c r="T726" s="6"/>
      <c r="U726" s="6"/>
      <c r="V726" s="6"/>
      <c r="W726" s="6"/>
      <c r="X726" s="6"/>
      <c r="Y726" s="6"/>
      <c r="Z726" s="6"/>
      <c r="AA726" s="8"/>
      <c r="AB726" s="7"/>
      <c r="AC726" s="7"/>
      <c r="AD726" s="6"/>
      <c r="AE726" s="6"/>
      <c r="AF726" s="6"/>
      <c r="AG726" s="6"/>
      <c r="AH726" s="6"/>
      <c r="AI726" s="7"/>
    </row>
    <row r="727" ht="15.75" customHeight="1">
      <c r="C727" s="6"/>
      <c r="F727" s="7"/>
      <c r="I727" s="7"/>
      <c r="J727" s="7"/>
      <c r="K727" s="6"/>
      <c r="L727" s="8"/>
      <c r="M727" s="7"/>
      <c r="N727" s="6"/>
      <c r="O727" s="6"/>
      <c r="P727" s="6"/>
      <c r="Q727" s="8"/>
      <c r="R727" s="7"/>
      <c r="S727" s="7"/>
      <c r="T727" s="6"/>
      <c r="U727" s="6"/>
      <c r="V727" s="6"/>
      <c r="W727" s="6"/>
      <c r="X727" s="6"/>
      <c r="Y727" s="6"/>
      <c r="Z727" s="6"/>
      <c r="AA727" s="8"/>
      <c r="AB727" s="7"/>
      <c r="AC727" s="7"/>
      <c r="AD727" s="6"/>
      <c r="AE727" s="6"/>
      <c r="AF727" s="6"/>
      <c r="AG727" s="6"/>
      <c r="AH727" s="6"/>
      <c r="AI727" s="7"/>
    </row>
    <row r="728" ht="15.75" customHeight="1">
      <c r="C728" s="6"/>
      <c r="F728" s="7"/>
      <c r="I728" s="7"/>
      <c r="J728" s="7"/>
      <c r="K728" s="6"/>
      <c r="L728" s="8"/>
      <c r="M728" s="7"/>
      <c r="N728" s="6"/>
      <c r="O728" s="6"/>
      <c r="P728" s="6"/>
      <c r="Q728" s="8"/>
      <c r="R728" s="7"/>
      <c r="S728" s="7"/>
      <c r="T728" s="6"/>
      <c r="U728" s="6"/>
      <c r="V728" s="6"/>
      <c r="W728" s="6"/>
      <c r="X728" s="6"/>
      <c r="Y728" s="6"/>
      <c r="Z728" s="6"/>
      <c r="AA728" s="8"/>
      <c r="AB728" s="7"/>
      <c r="AC728" s="7"/>
      <c r="AD728" s="6"/>
      <c r="AE728" s="6"/>
      <c r="AF728" s="6"/>
      <c r="AG728" s="6"/>
      <c r="AH728" s="6"/>
      <c r="AI728" s="7"/>
    </row>
    <row r="729" ht="15.75" customHeight="1">
      <c r="C729" s="6"/>
      <c r="F729" s="7"/>
      <c r="I729" s="7"/>
      <c r="J729" s="7"/>
      <c r="K729" s="6"/>
      <c r="L729" s="8"/>
      <c r="M729" s="7"/>
      <c r="N729" s="6"/>
      <c r="O729" s="6"/>
      <c r="P729" s="6"/>
      <c r="Q729" s="8"/>
      <c r="R729" s="7"/>
      <c r="S729" s="7"/>
      <c r="T729" s="6"/>
      <c r="U729" s="6"/>
      <c r="V729" s="6"/>
      <c r="W729" s="6"/>
      <c r="X729" s="6"/>
      <c r="Y729" s="6"/>
      <c r="Z729" s="6"/>
      <c r="AA729" s="8"/>
      <c r="AB729" s="7"/>
      <c r="AC729" s="7"/>
      <c r="AD729" s="6"/>
      <c r="AE729" s="6"/>
      <c r="AF729" s="6"/>
      <c r="AG729" s="6"/>
      <c r="AH729" s="6"/>
      <c r="AI729" s="7"/>
    </row>
    <row r="730" ht="15.75" customHeight="1">
      <c r="C730" s="6"/>
      <c r="F730" s="7"/>
      <c r="I730" s="7"/>
      <c r="J730" s="7"/>
      <c r="K730" s="6"/>
      <c r="L730" s="8"/>
      <c r="M730" s="7"/>
      <c r="N730" s="6"/>
      <c r="O730" s="6"/>
      <c r="P730" s="6"/>
      <c r="Q730" s="8"/>
      <c r="R730" s="7"/>
      <c r="S730" s="7"/>
      <c r="T730" s="6"/>
      <c r="U730" s="6"/>
      <c r="V730" s="6"/>
      <c r="W730" s="6"/>
      <c r="X730" s="6"/>
      <c r="Y730" s="6"/>
      <c r="Z730" s="6"/>
      <c r="AA730" s="8"/>
      <c r="AB730" s="7"/>
      <c r="AC730" s="7"/>
      <c r="AD730" s="6"/>
      <c r="AE730" s="6"/>
      <c r="AF730" s="6"/>
      <c r="AG730" s="6"/>
      <c r="AH730" s="6"/>
      <c r="AI730" s="7"/>
    </row>
    <row r="731" ht="15.75" customHeight="1">
      <c r="C731" s="6"/>
      <c r="F731" s="7"/>
      <c r="I731" s="7"/>
      <c r="J731" s="7"/>
      <c r="K731" s="6"/>
      <c r="L731" s="8"/>
      <c r="M731" s="7"/>
      <c r="N731" s="6"/>
      <c r="O731" s="6"/>
      <c r="P731" s="6"/>
      <c r="Q731" s="8"/>
      <c r="R731" s="7"/>
      <c r="S731" s="7"/>
      <c r="T731" s="6"/>
      <c r="U731" s="6"/>
      <c r="V731" s="6"/>
      <c r="W731" s="6"/>
      <c r="X731" s="6"/>
      <c r="Y731" s="6"/>
      <c r="Z731" s="6"/>
      <c r="AA731" s="8"/>
      <c r="AB731" s="7"/>
      <c r="AC731" s="7"/>
      <c r="AD731" s="6"/>
      <c r="AE731" s="6"/>
      <c r="AF731" s="6"/>
      <c r="AG731" s="6"/>
      <c r="AH731" s="6"/>
      <c r="AI731" s="7"/>
    </row>
    <row r="732" ht="15.75" customHeight="1">
      <c r="C732" s="6"/>
      <c r="F732" s="7"/>
      <c r="I732" s="7"/>
      <c r="J732" s="7"/>
      <c r="K732" s="6"/>
      <c r="L732" s="8"/>
      <c r="M732" s="7"/>
      <c r="N732" s="6"/>
      <c r="O732" s="6"/>
      <c r="P732" s="6"/>
      <c r="Q732" s="8"/>
      <c r="R732" s="7"/>
      <c r="S732" s="7"/>
      <c r="T732" s="6"/>
      <c r="U732" s="6"/>
      <c r="V732" s="6"/>
      <c r="W732" s="6"/>
      <c r="X732" s="6"/>
      <c r="Y732" s="6"/>
      <c r="Z732" s="6"/>
      <c r="AA732" s="8"/>
      <c r="AB732" s="7"/>
      <c r="AC732" s="7"/>
      <c r="AD732" s="6"/>
      <c r="AE732" s="6"/>
      <c r="AF732" s="6"/>
      <c r="AG732" s="6"/>
      <c r="AH732" s="6"/>
      <c r="AI732" s="7"/>
    </row>
    <row r="733" ht="15.75" customHeight="1">
      <c r="C733" s="6"/>
      <c r="F733" s="7"/>
      <c r="I733" s="7"/>
      <c r="J733" s="7"/>
      <c r="K733" s="6"/>
      <c r="L733" s="8"/>
      <c r="M733" s="7"/>
      <c r="N733" s="6"/>
      <c r="O733" s="6"/>
      <c r="P733" s="6"/>
      <c r="Q733" s="8"/>
      <c r="R733" s="7"/>
      <c r="S733" s="7"/>
      <c r="T733" s="6"/>
      <c r="U733" s="6"/>
      <c r="V733" s="6"/>
      <c r="W733" s="6"/>
      <c r="X733" s="6"/>
      <c r="Y733" s="6"/>
      <c r="Z733" s="6"/>
      <c r="AA733" s="8"/>
      <c r="AB733" s="7"/>
      <c r="AC733" s="7"/>
      <c r="AD733" s="6"/>
      <c r="AE733" s="6"/>
      <c r="AF733" s="6"/>
      <c r="AG733" s="6"/>
      <c r="AH733" s="6"/>
      <c r="AI733" s="7"/>
    </row>
    <row r="734" ht="15.75" customHeight="1">
      <c r="C734" s="6"/>
      <c r="F734" s="7"/>
      <c r="I734" s="7"/>
      <c r="J734" s="7"/>
      <c r="K734" s="6"/>
      <c r="L734" s="8"/>
      <c r="M734" s="7"/>
      <c r="N734" s="6"/>
      <c r="O734" s="6"/>
      <c r="P734" s="6"/>
      <c r="Q734" s="8"/>
      <c r="R734" s="7"/>
      <c r="S734" s="7"/>
      <c r="T734" s="6"/>
      <c r="U734" s="6"/>
      <c r="V734" s="6"/>
      <c r="W734" s="6"/>
      <c r="X734" s="6"/>
      <c r="Y734" s="6"/>
      <c r="Z734" s="6"/>
      <c r="AA734" s="8"/>
      <c r="AB734" s="7"/>
      <c r="AC734" s="7"/>
      <c r="AD734" s="6"/>
      <c r="AE734" s="6"/>
      <c r="AF734" s="6"/>
      <c r="AG734" s="6"/>
      <c r="AH734" s="6"/>
      <c r="AI734" s="7"/>
    </row>
    <row r="735" ht="15.75" customHeight="1">
      <c r="C735" s="6"/>
      <c r="F735" s="7"/>
      <c r="I735" s="7"/>
      <c r="J735" s="7"/>
      <c r="K735" s="6"/>
      <c r="L735" s="8"/>
      <c r="M735" s="7"/>
      <c r="N735" s="6"/>
      <c r="O735" s="6"/>
      <c r="P735" s="6"/>
      <c r="Q735" s="8"/>
      <c r="R735" s="7"/>
      <c r="S735" s="7"/>
      <c r="T735" s="6"/>
      <c r="U735" s="6"/>
      <c r="V735" s="6"/>
      <c r="W735" s="6"/>
      <c r="X735" s="6"/>
      <c r="Y735" s="6"/>
      <c r="Z735" s="6"/>
      <c r="AA735" s="8"/>
      <c r="AB735" s="7"/>
      <c r="AC735" s="7"/>
      <c r="AD735" s="6"/>
      <c r="AE735" s="6"/>
      <c r="AF735" s="6"/>
      <c r="AG735" s="6"/>
      <c r="AH735" s="6"/>
      <c r="AI735" s="7"/>
    </row>
    <row r="736" ht="15.75" customHeight="1">
      <c r="C736" s="6"/>
      <c r="F736" s="7"/>
      <c r="I736" s="7"/>
      <c r="J736" s="7"/>
      <c r="K736" s="6"/>
      <c r="L736" s="8"/>
      <c r="M736" s="7"/>
      <c r="N736" s="6"/>
      <c r="O736" s="6"/>
      <c r="P736" s="6"/>
      <c r="Q736" s="8"/>
      <c r="R736" s="7"/>
      <c r="S736" s="7"/>
      <c r="T736" s="6"/>
      <c r="U736" s="6"/>
      <c r="V736" s="6"/>
      <c r="W736" s="6"/>
      <c r="X736" s="6"/>
      <c r="Y736" s="6"/>
      <c r="Z736" s="6"/>
      <c r="AA736" s="8"/>
      <c r="AB736" s="7"/>
      <c r="AC736" s="7"/>
      <c r="AD736" s="6"/>
      <c r="AE736" s="6"/>
      <c r="AF736" s="6"/>
      <c r="AG736" s="6"/>
      <c r="AH736" s="6"/>
      <c r="AI736" s="7"/>
    </row>
    <row r="737" ht="15.75" customHeight="1">
      <c r="C737" s="6"/>
      <c r="F737" s="7"/>
      <c r="I737" s="7"/>
      <c r="J737" s="7"/>
      <c r="K737" s="6"/>
      <c r="L737" s="8"/>
      <c r="M737" s="7"/>
      <c r="N737" s="6"/>
      <c r="O737" s="6"/>
      <c r="P737" s="6"/>
      <c r="Q737" s="8"/>
      <c r="R737" s="7"/>
      <c r="S737" s="7"/>
      <c r="T737" s="6"/>
      <c r="U737" s="6"/>
      <c r="V737" s="6"/>
      <c r="W737" s="6"/>
      <c r="X737" s="6"/>
      <c r="Y737" s="6"/>
      <c r="Z737" s="6"/>
      <c r="AA737" s="8"/>
      <c r="AB737" s="7"/>
      <c r="AC737" s="7"/>
      <c r="AD737" s="6"/>
      <c r="AE737" s="6"/>
      <c r="AF737" s="6"/>
      <c r="AG737" s="6"/>
      <c r="AH737" s="6"/>
      <c r="AI737" s="7"/>
    </row>
    <row r="738" ht="15.75" customHeight="1">
      <c r="C738" s="6"/>
      <c r="F738" s="7"/>
      <c r="I738" s="7"/>
      <c r="J738" s="7"/>
      <c r="K738" s="6"/>
      <c r="L738" s="8"/>
      <c r="M738" s="7"/>
      <c r="N738" s="6"/>
      <c r="O738" s="6"/>
      <c r="P738" s="6"/>
      <c r="Q738" s="8"/>
      <c r="R738" s="7"/>
      <c r="S738" s="7"/>
      <c r="T738" s="6"/>
      <c r="U738" s="6"/>
      <c r="V738" s="6"/>
      <c r="W738" s="6"/>
      <c r="X738" s="6"/>
      <c r="Y738" s="6"/>
      <c r="Z738" s="6"/>
      <c r="AA738" s="8"/>
      <c r="AB738" s="7"/>
      <c r="AC738" s="7"/>
      <c r="AD738" s="6"/>
      <c r="AE738" s="6"/>
      <c r="AF738" s="6"/>
      <c r="AG738" s="6"/>
      <c r="AH738" s="6"/>
      <c r="AI738" s="7"/>
    </row>
    <row r="739" ht="15.75" customHeight="1">
      <c r="C739" s="6"/>
      <c r="F739" s="7"/>
      <c r="I739" s="7"/>
      <c r="J739" s="7"/>
      <c r="K739" s="6"/>
      <c r="L739" s="8"/>
      <c r="M739" s="7"/>
      <c r="N739" s="6"/>
      <c r="O739" s="6"/>
      <c r="P739" s="6"/>
      <c r="Q739" s="8"/>
      <c r="R739" s="7"/>
      <c r="S739" s="7"/>
      <c r="T739" s="6"/>
      <c r="U739" s="6"/>
      <c r="V739" s="6"/>
      <c r="W739" s="6"/>
      <c r="X739" s="6"/>
      <c r="Y739" s="6"/>
      <c r="Z739" s="6"/>
      <c r="AA739" s="8"/>
      <c r="AB739" s="7"/>
      <c r="AC739" s="7"/>
      <c r="AD739" s="6"/>
      <c r="AE739" s="6"/>
      <c r="AF739" s="6"/>
      <c r="AG739" s="6"/>
      <c r="AH739" s="6"/>
      <c r="AI739" s="7"/>
    </row>
    <row r="740" ht="15.75" customHeight="1">
      <c r="C740" s="6"/>
      <c r="F740" s="7"/>
      <c r="I740" s="7"/>
      <c r="J740" s="7"/>
      <c r="K740" s="6"/>
      <c r="L740" s="8"/>
      <c r="M740" s="7"/>
      <c r="N740" s="6"/>
      <c r="O740" s="6"/>
      <c r="P740" s="6"/>
      <c r="Q740" s="8"/>
      <c r="R740" s="7"/>
      <c r="S740" s="7"/>
      <c r="T740" s="6"/>
      <c r="U740" s="6"/>
      <c r="V740" s="6"/>
      <c r="W740" s="6"/>
      <c r="X740" s="6"/>
      <c r="Y740" s="6"/>
      <c r="Z740" s="6"/>
      <c r="AA740" s="8"/>
      <c r="AB740" s="7"/>
      <c r="AC740" s="7"/>
      <c r="AD740" s="6"/>
      <c r="AE740" s="6"/>
      <c r="AF740" s="6"/>
      <c r="AG740" s="6"/>
      <c r="AH740" s="6"/>
      <c r="AI740" s="7"/>
    </row>
    <row r="741" ht="15.75" customHeight="1">
      <c r="C741" s="6"/>
      <c r="F741" s="7"/>
      <c r="I741" s="7"/>
      <c r="J741" s="7"/>
      <c r="K741" s="6"/>
      <c r="L741" s="8"/>
      <c r="M741" s="7"/>
      <c r="N741" s="6"/>
      <c r="O741" s="6"/>
      <c r="P741" s="6"/>
      <c r="Q741" s="8"/>
      <c r="R741" s="7"/>
      <c r="S741" s="7"/>
      <c r="T741" s="6"/>
      <c r="U741" s="6"/>
      <c r="V741" s="6"/>
      <c r="W741" s="6"/>
      <c r="X741" s="6"/>
      <c r="Y741" s="6"/>
      <c r="Z741" s="6"/>
      <c r="AA741" s="8"/>
      <c r="AB741" s="7"/>
      <c r="AC741" s="7"/>
      <c r="AD741" s="6"/>
      <c r="AE741" s="6"/>
      <c r="AF741" s="6"/>
      <c r="AG741" s="6"/>
      <c r="AH741" s="6"/>
      <c r="AI741" s="7"/>
    </row>
    <row r="742" ht="15.75" customHeight="1">
      <c r="C742" s="6"/>
      <c r="F742" s="7"/>
      <c r="I742" s="7"/>
      <c r="J742" s="7"/>
      <c r="K742" s="6"/>
      <c r="L742" s="8"/>
      <c r="M742" s="7"/>
      <c r="N742" s="6"/>
      <c r="O742" s="6"/>
      <c r="P742" s="6"/>
      <c r="Q742" s="8"/>
      <c r="R742" s="7"/>
      <c r="S742" s="7"/>
      <c r="T742" s="6"/>
      <c r="U742" s="6"/>
      <c r="V742" s="6"/>
      <c r="W742" s="6"/>
      <c r="X742" s="6"/>
      <c r="Y742" s="6"/>
      <c r="Z742" s="6"/>
      <c r="AA742" s="8"/>
      <c r="AB742" s="7"/>
      <c r="AC742" s="7"/>
      <c r="AD742" s="6"/>
      <c r="AE742" s="6"/>
      <c r="AF742" s="6"/>
      <c r="AG742" s="6"/>
      <c r="AH742" s="6"/>
      <c r="AI742" s="7"/>
    </row>
    <row r="743" ht="15.75" customHeight="1">
      <c r="C743" s="6"/>
      <c r="F743" s="7"/>
      <c r="I743" s="7"/>
      <c r="J743" s="7"/>
      <c r="K743" s="6"/>
      <c r="L743" s="8"/>
      <c r="M743" s="7"/>
      <c r="N743" s="6"/>
      <c r="O743" s="6"/>
      <c r="P743" s="6"/>
      <c r="Q743" s="8"/>
      <c r="R743" s="7"/>
      <c r="S743" s="7"/>
      <c r="T743" s="6"/>
      <c r="U743" s="6"/>
      <c r="V743" s="6"/>
      <c r="W743" s="6"/>
      <c r="X743" s="6"/>
      <c r="Y743" s="6"/>
      <c r="Z743" s="6"/>
      <c r="AA743" s="8"/>
      <c r="AB743" s="7"/>
      <c r="AC743" s="7"/>
      <c r="AD743" s="6"/>
      <c r="AE743" s="6"/>
      <c r="AF743" s="6"/>
      <c r="AG743" s="6"/>
      <c r="AH743" s="6"/>
      <c r="AI743" s="7"/>
    </row>
    <row r="744" ht="15.75" customHeight="1">
      <c r="C744" s="6"/>
      <c r="F744" s="7"/>
      <c r="I744" s="7"/>
      <c r="J744" s="7"/>
      <c r="K744" s="6"/>
      <c r="L744" s="8"/>
      <c r="M744" s="7"/>
      <c r="N744" s="6"/>
      <c r="O744" s="6"/>
      <c r="P744" s="6"/>
      <c r="Q744" s="8"/>
      <c r="R744" s="7"/>
      <c r="S744" s="7"/>
      <c r="T744" s="6"/>
      <c r="U744" s="6"/>
      <c r="V744" s="6"/>
      <c r="W744" s="6"/>
      <c r="X744" s="6"/>
      <c r="Y744" s="6"/>
      <c r="Z744" s="6"/>
      <c r="AA744" s="8"/>
      <c r="AB744" s="7"/>
      <c r="AC744" s="7"/>
      <c r="AD744" s="6"/>
      <c r="AE744" s="6"/>
      <c r="AF744" s="6"/>
      <c r="AG744" s="6"/>
      <c r="AH744" s="6"/>
      <c r="AI744" s="7"/>
    </row>
    <row r="745" ht="15.75" customHeight="1">
      <c r="C745" s="6"/>
      <c r="F745" s="7"/>
      <c r="I745" s="7"/>
      <c r="J745" s="7"/>
      <c r="K745" s="6"/>
      <c r="L745" s="8"/>
      <c r="M745" s="7"/>
      <c r="N745" s="6"/>
      <c r="O745" s="6"/>
      <c r="P745" s="6"/>
      <c r="Q745" s="8"/>
      <c r="R745" s="7"/>
      <c r="S745" s="7"/>
      <c r="T745" s="6"/>
      <c r="U745" s="6"/>
      <c r="V745" s="6"/>
      <c r="W745" s="6"/>
      <c r="X745" s="6"/>
      <c r="Y745" s="6"/>
      <c r="Z745" s="6"/>
      <c r="AA745" s="8"/>
      <c r="AB745" s="7"/>
      <c r="AC745" s="7"/>
      <c r="AD745" s="6"/>
      <c r="AE745" s="6"/>
      <c r="AF745" s="6"/>
      <c r="AG745" s="6"/>
      <c r="AH745" s="6"/>
      <c r="AI745" s="7"/>
    </row>
    <row r="746" ht="15.75" customHeight="1">
      <c r="C746" s="6"/>
      <c r="F746" s="7"/>
      <c r="I746" s="7"/>
      <c r="J746" s="7"/>
      <c r="K746" s="6"/>
      <c r="L746" s="8"/>
      <c r="M746" s="7"/>
      <c r="N746" s="6"/>
      <c r="O746" s="6"/>
      <c r="P746" s="6"/>
      <c r="Q746" s="8"/>
      <c r="R746" s="7"/>
      <c r="S746" s="7"/>
      <c r="T746" s="6"/>
      <c r="U746" s="6"/>
      <c r="V746" s="6"/>
      <c r="W746" s="6"/>
      <c r="X746" s="6"/>
      <c r="Y746" s="6"/>
      <c r="Z746" s="6"/>
      <c r="AA746" s="8"/>
      <c r="AB746" s="7"/>
      <c r="AC746" s="7"/>
      <c r="AD746" s="6"/>
      <c r="AE746" s="6"/>
      <c r="AF746" s="6"/>
      <c r="AG746" s="6"/>
      <c r="AH746" s="6"/>
      <c r="AI746" s="7"/>
    </row>
    <row r="747" ht="15.75" customHeight="1">
      <c r="C747" s="6"/>
      <c r="F747" s="7"/>
      <c r="I747" s="7"/>
      <c r="J747" s="7"/>
      <c r="K747" s="6"/>
      <c r="L747" s="8"/>
      <c r="M747" s="7"/>
      <c r="N747" s="6"/>
      <c r="O747" s="6"/>
      <c r="P747" s="6"/>
      <c r="Q747" s="8"/>
      <c r="R747" s="7"/>
      <c r="S747" s="7"/>
      <c r="T747" s="6"/>
      <c r="U747" s="6"/>
      <c r="V747" s="6"/>
      <c r="W747" s="6"/>
      <c r="X747" s="6"/>
      <c r="Y747" s="6"/>
      <c r="Z747" s="6"/>
      <c r="AA747" s="8"/>
      <c r="AB747" s="7"/>
      <c r="AC747" s="7"/>
      <c r="AD747" s="6"/>
      <c r="AE747" s="6"/>
      <c r="AF747" s="6"/>
      <c r="AG747" s="6"/>
      <c r="AH747" s="6"/>
      <c r="AI747" s="7"/>
    </row>
    <row r="748" ht="15.75" customHeight="1">
      <c r="C748" s="6"/>
      <c r="F748" s="7"/>
      <c r="I748" s="7"/>
      <c r="J748" s="7"/>
      <c r="K748" s="6"/>
      <c r="L748" s="8"/>
      <c r="M748" s="7"/>
      <c r="N748" s="6"/>
      <c r="O748" s="6"/>
      <c r="P748" s="6"/>
      <c r="Q748" s="8"/>
      <c r="R748" s="7"/>
      <c r="S748" s="7"/>
      <c r="T748" s="6"/>
      <c r="U748" s="6"/>
      <c r="V748" s="6"/>
      <c r="W748" s="6"/>
      <c r="X748" s="6"/>
      <c r="Y748" s="6"/>
      <c r="Z748" s="6"/>
      <c r="AA748" s="8"/>
      <c r="AB748" s="7"/>
      <c r="AC748" s="7"/>
      <c r="AD748" s="6"/>
      <c r="AE748" s="6"/>
      <c r="AF748" s="6"/>
      <c r="AG748" s="6"/>
      <c r="AH748" s="6"/>
      <c r="AI748" s="7"/>
    </row>
    <row r="749" ht="15.75" customHeight="1">
      <c r="C749" s="6"/>
      <c r="F749" s="7"/>
      <c r="I749" s="7"/>
      <c r="J749" s="7"/>
      <c r="K749" s="6"/>
      <c r="L749" s="8"/>
      <c r="M749" s="7"/>
      <c r="N749" s="6"/>
      <c r="O749" s="6"/>
      <c r="P749" s="6"/>
      <c r="Q749" s="8"/>
      <c r="R749" s="7"/>
      <c r="S749" s="7"/>
      <c r="T749" s="6"/>
      <c r="U749" s="6"/>
      <c r="V749" s="6"/>
      <c r="W749" s="6"/>
      <c r="X749" s="6"/>
      <c r="Y749" s="6"/>
      <c r="Z749" s="6"/>
      <c r="AA749" s="8"/>
      <c r="AB749" s="7"/>
      <c r="AC749" s="7"/>
      <c r="AD749" s="6"/>
      <c r="AE749" s="6"/>
      <c r="AF749" s="6"/>
      <c r="AG749" s="6"/>
      <c r="AH749" s="6"/>
      <c r="AI749" s="7"/>
    </row>
    <row r="750" ht="15.75" customHeight="1">
      <c r="C750" s="6"/>
      <c r="F750" s="7"/>
      <c r="I750" s="7"/>
      <c r="J750" s="7"/>
      <c r="K750" s="6"/>
      <c r="L750" s="8"/>
      <c r="M750" s="7"/>
      <c r="N750" s="6"/>
      <c r="O750" s="6"/>
      <c r="P750" s="6"/>
      <c r="Q750" s="8"/>
      <c r="R750" s="7"/>
      <c r="S750" s="7"/>
      <c r="T750" s="6"/>
      <c r="U750" s="6"/>
      <c r="V750" s="6"/>
      <c r="W750" s="6"/>
      <c r="X750" s="6"/>
      <c r="Y750" s="6"/>
      <c r="Z750" s="6"/>
      <c r="AA750" s="8"/>
      <c r="AB750" s="7"/>
      <c r="AC750" s="7"/>
      <c r="AD750" s="6"/>
      <c r="AE750" s="6"/>
      <c r="AF750" s="6"/>
      <c r="AG750" s="6"/>
      <c r="AH750" s="6"/>
      <c r="AI750" s="7"/>
    </row>
    <row r="751" ht="15.75" customHeight="1">
      <c r="C751" s="6"/>
      <c r="F751" s="7"/>
      <c r="I751" s="7"/>
      <c r="J751" s="7"/>
      <c r="K751" s="6"/>
      <c r="L751" s="8"/>
      <c r="M751" s="7"/>
      <c r="N751" s="6"/>
      <c r="O751" s="6"/>
      <c r="P751" s="6"/>
      <c r="Q751" s="8"/>
      <c r="R751" s="7"/>
      <c r="S751" s="7"/>
      <c r="T751" s="6"/>
      <c r="U751" s="6"/>
      <c r="V751" s="6"/>
      <c r="W751" s="6"/>
      <c r="X751" s="6"/>
      <c r="Y751" s="6"/>
      <c r="Z751" s="6"/>
      <c r="AA751" s="8"/>
      <c r="AB751" s="7"/>
      <c r="AC751" s="7"/>
      <c r="AD751" s="6"/>
      <c r="AE751" s="6"/>
      <c r="AF751" s="6"/>
      <c r="AG751" s="6"/>
      <c r="AH751" s="6"/>
      <c r="AI751" s="7"/>
    </row>
    <row r="752" ht="15.75" customHeight="1">
      <c r="C752" s="6"/>
      <c r="F752" s="7"/>
      <c r="I752" s="7"/>
      <c r="J752" s="7"/>
      <c r="K752" s="6"/>
      <c r="L752" s="8"/>
      <c r="M752" s="7"/>
      <c r="N752" s="6"/>
      <c r="O752" s="6"/>
      <c r="P752" s="6"/>
      <c r="Q752" s="8"/>
      <c r="R752" s="7"/>
      <c r="S752" s="7"/>
      <c r="T752" s="6"/>
      <c r="U752" s="6"/>
      <c r="V752" s="6"/>
      <c r="W752" s="6"/>
      <c r="X752" s="6"/>
      <c r="Y752" s="6"/>
      <c r="Z752" s="6"/>
      <c r="AA752" s="8"/>
      <c r="AB752" s="7"/>
      <c r="AC752" s="7"/>
      <c r="AD752" s="6"/>
      <c r="AE752" s="6"/>
      <c r="AF752" s="6"/>
      <c r="AG752" s="6"/>
      <c r="AH752" s="6"/>
      <c r="AI752" s="7"/>
    </row>
    <row r="753" ht="15.75" customHeight="1">
      <c r="C753" s="6"/>
      <c r="F753" s="7"/>
      <c r="I753" s="7"/>
      <c r="J753" s="7"/>
      <c r="K753" s="6"/>
      <c r="L753" s="8"/>
      <c r="M753" s="7"/>
      <c r="N753" s="6"/>
      <c r="O753" s="6"/>
      <c r="P753" s="6"/>
      <c r="Q753" s="8"/>
      <c r="R753" s="7"/>
      <c r="S753" s="7"/>
      <c r="T753" s="6"/>
      <c r="U753" s="6"/>
      <c r="V753" s="6"/>
      <c r="W753" s="6"/>
      <c r="X753" s="6"/>
      <c r="Y753" s="6"/>
      <c r="Z753" s="6"/>
      <c r="AA753" s="8"/>
      <c r="AB753" s="7"/>
      <c r="AC753" s="7"/>
      <c r="AD753" s="6"/>
      <c r="AE753" s="6"/>
      <c r="AF753" s="6"/>
      <c r="AG753" s="6"/>
      <c r="AH753" s="6"/>
      <c r="AI753" s="7"/>
    </row>
    <row r="754" ht="15.75" customHeight="1">
      <c r="C754" s="6"/>
      <c r="F754" s="7"/>
      <c r="I754" s="7"/>
      <c r="J754" s="7"/>
      <c r="K754" s="6"/>
      <c r="L754" s="8"/>
      <c r="M754" s="7"/>
      <c r="N754" s="6"/>
      <c r="O754" s="6"/>
      <c r="P754" s="6"/>
      <c r="Q754" s="8"/>
      <c r="R754" s="7"/>
      <c r="S754" s="7"/>
      <c r="T754" s="6"/>
      <c r="U754" s="6"/>
      <c r="V754" s="6"/>
      <c r="W754" s="6"/>
      <c r="X754" s="6"/>
      <c r="Y754" s="6"/>
      <c r="Z754" s="6"/>
      <c r="AA754" s="8"/>
      <c r="AB754" s="7"/>
      <c r="AC754" s="7"/>
      <c r="AD754" s="6"/>
      <c r="AE754" s="6"/>
      <c r="AF754" s="6"/>
      <c r="AG754" s="6"/>
      <c r="AH754" s="6"/>
      <c r="AI754" s="7"/>
    </row>
    <row r="755" ht="15.75" customHeight="1">
      <c r="C755" s="6"/>
      <c r="F755" s="7"/>
      <c r="I755" s="7"/>
      <c r="J755" s="7"/>
      <c r="K755" s="6"/>
      <c r="L755" s="8"/>
      <c r="M755" s="7"/>
      <c r="N755" s="6"/>
      <c r="O755" s="6"/>
      <c r="P755" s="6"/>
      <c r="Q755" s="8"/>
      <c r="R755" s="7"/>
      <c r="S755" s="7"/>
      <c r="T755" s="6"/>
      <c r="U755" s="6"/>
      <c r="V755" s="6"/>
      <c r="W755" s="6"/>
      <c r="X755" s="6"/>
      <c r="Y755" s="6"/>
      <c r="Z755" s="6"/>
      <c r="AA755" s="8"/>
      <c r="AB755" s="7"/>
      <c r="AC755" s="7"/>
      <c r="AD755" s="6"/>
      <c r="AE755" s="6"/>
      <c r="AF755" s="6"/>
      <c r="AG755" s="6"/>
      <c r="AH755" s="6"/>
      <c r="AI755" s="7"/>
    </row>
    <row r="756" ht="15.75" customHeight="1">
      <c r="C756" s="6"/>
      <c r="F756" s="7"/>
      <c r="I756" s="7"/>
      <c r="J756" s="7"/>
      <c r="K756" s="6"/>
      <c r="L756" s="8"/>
      <c r="M756" s="7"/>
      <c r="N756" s="6"/>
      <c r="O756" s="6"/>
      <c r="P756" s="6"/>
      <c r="Q756" s="8"/>
      <c r="R756" s="7"/>
      <c r="S756" s="7"/>
      <c r="T756" s="6"/>
      <c r="U756" s="6"/>
      <c r="V756" s="6"/>
      <c r="W756" s="6"/>
      <c r="X756" s="6"/>
      <c r="Y756" s="6"/>
      <c r="Z756" s="6"/>
      <c r="AA756" s="8"/>
      <c r="AB756" s="7"/>
      <c r="AC756" s="7"/>
      <c r="AD756" s="6"/>
      <c r="AE756" s="6"/>
      <c r="AF756" s="6"/>
      <c r="AG756" s="6"/>
      <c r="AH756" s="6"/>
      <c r="AI756" s="7"/>
    </row>
    <row r="757" ht="15.75" customHeight="1">
      <c r="C757" s="6"/>
      <c r="F757" s="7"/>
      <c r="I757" s="7"/>
      <c r="J757" s="7"/>
      <c r="K757" s="6"/>
      <c r="L757" s="8"/>
      <c r="M757" s="7"/>
      <c r="N757" s="6"/>
      <c r="O757" s="6"/>
      <c r="P757" s="6"/>
      <c r="Q757" s="8"/>
      <c r="R757" s="7"/>
      <c r="S757" s="7"/>
      <c r="T757" s="6"/>
      <c r="U757" s="6"/>
      <c r="V757" s="6"/>
      <c r="W757" s="6"/>
      <c r="X757" s="6"/>
      <c r="Y757" s="6"/>
      <c r="Z757" s="6"/>
      <c r="AA757" s="8"/>
      <c r="AB757" s="7"/>
      <c r="AC757" s="7"/>
      <c r="AD757" s="6"/>
      <c r="AE757" s="6"/>
      <c r="AF757" s="6"/>
      <c r="AG757" s="6"/>
      <c r="AH757" s="6"/>
      <c r="AI757" s="7"/>
    </row>
    <row r="758" ht="15.75" customHeight="1">
      <c r="C758" s="6"/>
      <c r="F758" s="7"/>
      <c r="I758" s="7"/>
      <c r="J758" s="7"/>
      <c r="K758" s="6"/>
      <c r="L758" s="8"/>
      <c r="M758" s="7"/>
      <c r="N758" s="6"/>
      <c r="O758" s="6"/>
      <c r="P758" s="6"/>
      <c r="Q758" s="8"/>
      <c r="R758" s="7"/>
      <c r="S758" s="7"/>
      <c r="T758" s="6"/>
      <c r="U758" s="6"/>
      <c r="V758" s="6"/>
      <c r="W758" s="6"/>
      <c r="X758" s="6"/>
      <c r="Y758" s="6"/>
      <c r="Z758" s="6"/>
      <c r="AA758" s="8"/>
      <c r="AB758" s="7"/>
      <c r="AC758" s="7"/>
      <c r="AD758" s="6"/>
      <c r="AE758" s="6"/>
      <c r="AF758" s="6"/>
      <c r="AG758" s="6"/>
      <c r="AH758" s="6"/>
      <c r="AI758" s="7"/>
    </row>
    <row r="759" ht="15.75" customHeight="1">
      <c r="C759" s="6"/>
      <c r="F759" s="7"/>
      <c r="I759" s="7"/>
      <c r="J759" s="7"/>
      <c r="K759" s="6"/>
      <c r="L759" s="8"/>
      <c r="M759" s="7"/>
      <c r="N759" s="6"/>
      <c r="O759" s="6"/>
      <c r="P759" s="6"/>
      <c r="Q759" s="8"/>
      <c r="R759" s="7"/>
      <c r="S759" s="7"/>
      <c r="T759" s="6"/>
      <c r="U759" s="6"/>
      <c r="V759" s="6"/>
      <c r="W759" s="6"/>
      <c r="X759" s="6"/>
      <c r="Y759" s="6"/>
      <c r="Z759" s="6"/>
      <c r="AA759" s="8"/>
      <c r="AB759" s="7"/>
      <c r="AC759" s="7"/>
      <c r="AD759" s="6"/>
      <c r="AE759" s="6"/>
      <c r="AF759" s="6"/>
      <c r="AG759" s="6"/>
      <c r="AH759" s="6"/>
      <c r="AI759" s="7"/>
    </row>
    <row r="760" ht="15.75" customHeight="1">
      <c r="C760" s="6"/>
      <c r="F760" s="7"/>
      <c r="I760" s="7"/>
      <c r="J760" s="7"/>
      <c r="K760" s="6"/>
      <c r="L760" s="8"/>
      <c r="M760" s="7"/>
      <c r="N760" s="6"/>
      <c r="O760" s="6"/>
      <c r="P760" s="6"/>
      <c r="Q760" s="8"/>
      <c r="R760" s="7"/>
      <c r="S760" s="7"/>
      <c r="T760" s="6"/>
      <c r="U760" s="6"/>
      <c r="V760" s="6"/>
      <c r="W760" s="6"/>
      <c r="X760" s="6"/>
      <c r="Y760" s="6"/>
      <c r="Z760" s="6"/>
      <c r="AA760" s="8"/>
      <c r="AB760" s="7"/>
      <c r="AC760" s="7"/>
      <c r="AD760" s="6"/>
      <c r="AE760" s="6"/>
      <c r="AF760" s="6"/>
      <c r="AG760" s="6"/>
      <c r="AH760" s="6"/>
      <c r="AI760" s="7"/>
    </row>
    <row r="761" ht="15.75" customHeight="1">
      <c r="C761" s="6"/>
      <c r="F761" s="7"/>
      <c r="I761" s="7"/>
      <c r="J761" s="7"/>
      <c r="K761" s="6"/>
      <c r="L761" s="8"/>
      <c r="M761" s="7"/>
      <c r="N761" s="6"/>
      <c r="O761" s="6"/>
      <c r="P761" s="6"/>
      <c r="Q761" s="8"/>
      <c r="R761" s="7"/>
      <c r="S761" s="7"/>
      <c r="T761" s="6"/>
      <c r="U761" s="6"/>
      <c r="V761" s="6"/>
      <c r="W761" s="6"/>
      <c r="X761" s="6"/>
      <c r="Y761" s="6"/>
      <c r="Z761" s="6"/>
      <c r="AA761" s="8"/>
      <c r="AB761" s="7"/>
      <c r="AC761" s="7"/>
      <c r="AD761" s="6"/>
      <c r="AE761" s="6"/>
      <c r="AF761" s="6"/>
      <c r="AG761" s="6"/>
      <c r="AH761" s="6"/>
      <c r="AI761" s="7"/>
    </row>
    <row r="762" ht="15.75" customHeight="1">
      <c r="C762" s="6"/>
      <c r="F762" s="7"/>
      <c r="I762" s="7"/>
      <c r="J762" s="7"/>
      <c r="K762" s="6"/>
      <c r="L762" s="8"/>
      <c r="M762" s="7"/>
      <c r="N762" s="6"/>
      <c r="O762" s="6"/>
      <c r="P762" s="6"/>
      <c r="Q762" s="8"/>
      <c r="R762" s="7"/>
      <c r="S762" s="7"/>
      <c r="T762" s="6"/>
      <c r="U762" s="6"/>
      <c r="V762" s="6"/>
      <c r="W762" s="6"/>
      <c r="X762" s="6"/>
      <c r="Y762" s="6"/>
      <c r="Z762" s="6"/>
      <c r="AA762" s="8"/>
      <c r="AB762" s="7"/>
      <c r="AC762" s="7"/>
      <c r="AD762" s="6"/>
      <c r="AE762" s="6"/>
      <c r="AF762" s="6"/>
      <c r="AG762" s="6"/>
      <c r="AH762" s="6"/>
      <c r="AI762" s="7"/>
    </row>
    <row r="763" ht="15.75" customHeight="1">
      <c r="C763" s="6"/>
      <c r="F763" s="7"/>
      <c r="I763" s="7"/>
      <c r="J763" s="7"/>
      <c r="K763" s="6"/>
      <c r="L763" s="8"/>
      <c r="M763" s="7"/>
      <c r="N763" s="6"/>
      <c r="O763" s="6"/>
      <c r="P763" s="6"/>
      <c r="Q763" s="8"/>
      <c r="R763" s="7"/>
      <c r="S763" s="7"/>
      <c r="T763" s="6"/>
      <c r="U763" s="6"/>
      <c r="V763" s="6"/>
      <c r="W763" s="6"/>
      <c r="X763" s="6"/>
      <c r="Y763" s="6"/>
      <c r="Z763" s="6"/>
      <c r="AA763" s="8"/>
      <c r="AB763" s="7"/>
      <c r="AC763" s="7"/>
      <c r="AD763" s="6"/>
      <c r="AE763" s="6"/>
      <c r="AF763" s="6"/>
      <c r="AG763" s="6"/>
      <c r="AH763" s="6"/>
      <c r="AI763" s="7"/>
    </row>
    <row r="764" ht="15.75" customHeight="1">
      <c r="C764" s="6"/>
      <c r="F764" s="7"/>
      <c r="I764" s="7"/>
      <c r="J764" s="7"/>
      <c r="K764" s="6"/>
      <c r="L764" s="8"/>
      <c r="M764" s="7"/>
      <c r="N764" s="6"/>
      <c r="O764" s="6"/>
      <c r="P764" s="6"/>
      <c r="Q764" s="8"/>
      <c r="R764" s="7"/>
      <c r="S764" s="7"/>
      <c r="T764" s="6"/>
      <c r="U764" s="6"/>
      <c r="V764" s="6"/>
      <c r="W764" s="6"/>
      <c r="X764" s="6"/>
      <c r="Y764" s="6"/>
      <c r="Z764" s="6"/>
      <c r="AA764" s="8"/>
      <c r="AB764" s="7"/>
      <c r="AC764" s="7"/>
      <c r="AD764" s="6"/>
      <c r="AE764" s="6"/>
      <c r="AF764" s="6"/>
      <c r="AG764" s="6"/>
      <c r="AH764" s="6"/>
      <c r="AI764" s="7"/>
    </row>
    <row r="765" ht="15.75" customHeight="1">
      <c r="C765" s="6"/>
      <c r="F765" s="7"/>
      <c r="I765" s="7"/>
      <c r="J765" s="7"/>
      <c r="K765" s="6"/>
      <c r="L765" s="8"/>
      <c r="M765" s="7"/>
      <c r="N765" s="6"/>
      <c r="O765" s="6"/>
      <c r="P765" s="6"/>
      <c r="Q765" s="8"/>
      <c r="R765" s="7"/>
      <c r="S765" s="7"/>
      <c r="T765" s="6"/>
      <c r="U765" s="6"/>
      <c r="V765" s="6"/>
      <c r="W765" s="6"/>
      <c r="X765" s="6"/>
      <c r="Y765" s="6"/>
      <c r="Z765" s="6"/>
      <c r="AA765" s="8"/>
      <c r="AB765" s="7"/>
      <c r="AC765" s="7"/>
      <c r="AD765" s="6"/>
      <c r="AE765" s="6"/>
      <c r="AF765" s="6"/>
      <c r="AG765" s="6"/>
      <c r="AH765" s="6"/>
      <c r="AI765" s="7"/>
    </row>
    <row r="766" ht="15.75" customHeight="1">
      <c r="C766" s="6"/>
      <c r="F766" s="7"/>
      <c r="I766" s="7"/>
      <c r="J766" s="7"/>
      <c r="K766" s="6"/>
      <c r="L766" s="8"/>
      <c r="M766" s="7"/>
      <c r="N766" s="6"/>
      <c r="O766" s="6"/>
      <c r="P766" s="6"/>
      <c r="Q766" s="8"/>
      <c r="R766" s="7"/>
      <c r="S766" s="7"/>
      <c r="T766" s="6"/>
      <c r="U766" s="6"/>
      <c r="V766" s="6"/>
      <c r="W766" s="6"/>
      <c r="X766" s="6"/>
      <c r="Y766" s="6"/>
      <c r="Z766" s="6"/>
      <c r="AA766" s="8"/>
      <c r="AB766" s="7"/>
      <c r="AC766" s="7"/>
      <c r="AD766" s="6"/>
      <c r="AE766" s="6"/>
      <c r="AF766" s="6"/>
      <c r="AG766" s="6"/>
      <c r="AH766" s="6"/>
      <c r="AI766" s="7"/>
    </row>
    <row r="767" ht="15.75" customHeight="1">
      <c r="C767" s="6"/>
      <c r="F767" s="7"/>
      <c r="I767" s="7"/>
      <c r="J767" s="7"/>
      <c r="K767" s="6"/>
      <c r="L767" s="8"/>
      <c r="M767" s="7"/>
      <c r="N767" s="6"/>
      <c r="O767" s="6"/>
      <c r="P767" s="6"/>
      <c r="Q767" s="8"/>
      <c r="R767" s="7"/>
      <c r="S767" s="7"/>
      <c r="T767" s="6"/>
      <c r="U767" s="6"/>
      <c r="V767" s="6"/>
      <c r="W767" s="6"/>
      <c r="X767" s="6"/>
      <c r="Y767" s="6"/>
      <c r="Z767" s="6"/>
      <c r="AA767" s="8"/>
      <c r="AB767" s="7"/>
      <c r="AC767" s="7"/>
      <c r="AD767" s="6"/>
      <c r="AE767" s="6"/>
      <c r="AF767" s="6"/>
      <c r="AG767" s="6"/>
      <c r="AH767" s="6"/>
      <c r="AI767" s="7"/>
    </row>
    <row r="768" ht="15.75" customHeight="1">
      <c r="C768" s="6"/>
      <c r="F768" s="7"/>
      <c r="I768" s="7"/>
      <c r="J768" s="7"/>
      <c r="K768" s="6"/>
      <c r="L768" s="8"/>
      <c r="M768" s="7"/>
      <c r="N768" s="6"/>
      <c r="O768" s="6"/>
      <c r="P768" s="6"/>
      <c r="Q768" s="8"/>
      <c r="R768" s="7"/>
      <c r="S768" s="7"/>
      <c r="T768" s="6"/>
      <c r="U768" s="6"/>
      <c r="V768" s="6"/>
      <c r="W768" s="6"/>
      <c r="X768" s="6"/>
      <c r="Y768" s="6"/>
      <c r="Z768" s="6"/>
      <c r="AA768" s="8"/>
      <c r="AB768" s="7"/>
      <c r="AC768" s="7"/>
      <c r="AD768" s="6"/>
      <c r="AE768" s="6"/>
      <c r="AF768" s="6"/>
      <c r="AG768" s="6"/>
      <c r="AH768" s="6"/>
      <c r="AI768" s="7"/>
    </row>
    <row r="769" ht="15.75" customHeight="1">
      <c r="C769" s="6"/>
      <c r="F769" s="7"/>
      <c r="I769" s="7"/>
      <c r="J769" s="7"/>
      <c r="K769" s="6"/>
      <c r="L769" s="8"/>
      <c r="M769" s="7"/>
      <c r="N769" s="6"/>
      <c r="O769" s="6"/>
      <c r="P769" s="6"/>
      <c r="Q769" s="8"/>
      <c r="R769" s="7"/>
      <c r="S769" s="7"/>
      <c r="T769" s="6"/>
      <c r="U769" s="6"/>
      <c r="V769" s="6"/>
      <c r="W769" s="6"/>
      <c r="X769" s="6"/>
      <c r="Y769" s="6"/>
      <c r="Z769" s="6"/>
      <c r="AA769" s="8"/>
      <c r="AB769" s="7"/>
      <c r="AC769" s="7"/>
      <c r="AD769" s="6"/>
      <c r="AE769" s="6"/>
      <c r="AF769" s="6"/>
      <c r="AG769" s="6"/>
      <c r="AH769" s="6"/>
      <c r="AI769" s="7"/>
    </row>
    <row r="770" ht="15.75" customHeight="1">
      <c r="C770" s="6"/>
      <c r="F770" s="7"/>
      <c r="I770" s="7"/>
      <c r="J770" s="7"/>
      <c r="K770" s="6"/>
      <c r="L770" s="8"/>
      <c r="M770" s="7"/>
      <c r="N770" s="6"/>
      <c r="O770" s="6"/>
      <c r="P770" s="6"/>
      <c r="Q770" s="8"/>
      <c r="R770" s="7"/>
      <c r="S770" s="7"/>
      <c r="T770" s="6"/>
      <c r="U770" s="6"/>
      <c r="V770" s="6"/>
      <c r="W770" s="6"/>
      <c r="X770" s="6"/>
      <c r="Y770" s="6"/>
      <c r="Z770" s="6"/>
      <c r="AA770" s="8"/>
      <c r="AB770" s="7"/>
      <c r="AC770" s="7"/>
      <c r="AD770" s="6"/>
      <c r="AE770" s="6"/>
      <c r="AF770" s="6"/>
      <c r="AG770" s="6"/>
      <c r="AH770" s="6"/>
      <c r="AI770" s="7"/>
    </row>
    <row r="771" ht="15.75" customHeight="1">
      <c r="C771" s="6"/>
      <c r="F771" s="7"/>
      <c r="I771" s="7"/>
      <c r="J771" s="7"/>
      <c r="K771" s="6"/>
      <c r="L771" s="8"/>
      <c r="M771" s="7"/>
      <c r="N771" s="6"/>
      <c r="O771" s="6"/>
      <c r="P771" s="6"/>
      <c r="Q771" s="8"/>
      <c r="R771" s="7"/>
      <c r="S771" s="7"/>
      <c r="T771" s="6"/>
      <c r="U771" s="6"/>
      <c r="V771" s="6"/>
      <c r="W771" s="6"/>
      <c r="X771" s="6"/>
      <c r="Y771" s="6"/>
      <c r="Z771" s="6"/>
      <c r="AA771" s="8"/>
      <c r="AB771" s="7"/>
      <c r="AC771" s="7"/>
      <c r="AD771" s="6"/>
      <c r="AE771" s="6"/>
      <c r="AF771" s="6"/>
      <c r="AG771" s="6"/>
      <c r="AH771" s="6"/>
      <c r="AI771" s="7"/>
    </row>
    <row r="772" ht="15.75" customHeight="1">
      <c r="C772" s="6"/>
      <c r="F772" s="7"/>
      <c r="I772" s="7"/>
      <c r="J772" s="7"/>
      <c r="K772" s="6"/>
      <c r="L772" s="8"/>
      <c r="M772" s="7"/>
      <c r="N772" s="6"/>
      <c r="O772" s="6"/>
      <c r="P772" s="6"/>
      <c r="Q772" s="8"/>
      <c r="R772" s="7"/>
      <c r="S772" s="7"/>
      <c r="T772" s="6"/>
      <c r="U772" s="6"/>
      <c r="V772" s="6"/>
      <c r="W772" s="6"/>
      <c r="X772" s="6"/>
      <c r="Y772" s="6"/>
      <c r="Z772" s="6"/>
      <c r="AA772" s="8"/>
      <c r="AB772" s="7"/>
      <c r="AC772" s="7"/>
      <c r="AD772" s="6"/>
      <c r="AE772" s="6"/>
      <c r="AF772" s="6"/>
      <c r="AG772" s="6"/>
      <c r="AH772" s="6"/>
      <c r="AI772" s="7"/>
    </row>
    <row r="773" ht="15.75" customHeight="1">
      <c r="C773" s="6"/>
      <c r="F773" s="7"/>
      <c r="I773" s="7"/>
      <c r="J773" s="7"/>
      <c r="K773" s="6"/>
      <c r="L773" s="8"/>
      <c r="M773" s="7"/>
      <c r="N773" s="6"/>
      <c r="O773" s="6"/>
      <c r="P773" s="6"/>
      <c r="Q773" s="8"/>
      <c r="R773" s="7"/>
      <c r="S773" s="7"/>
      <c r="T773" s="6"/>
      <c r="U773" s="6"/>
      <c r="V773" s="6"/>
      <c r="W773" s="6"/>
      <c r="X773" s="6"/>
      <c r="Y773" s="6"/>
      <c r="Z773" s="6"/>
      <c r="AA773" s="8"/>
      <c r="AB773" s="7"/>
      <c r="AC773" s="7"/>
      <c r="AD773" s="6"/>
      <c r="AE773" s="6"/>
      <c r="AF773" s="6"/>
      <c r="AG773" s="6"/>
      <c r="AH773" s="6"/>
      <c r="AI773" s="7"/>
    </row>
    <row r="774" ht="15.75" customHeight="1">
      <c r="C774" s="6"/>
      <c r="F774" s="7"/>
      <c r="I774" s="7"/>
      <c r="J774" s="7"/>
      <c r="K774" s="6"/>
      <c r="L774" s="8"/>
      <c r="M774" s="7"/>
      <c r="N774" s="6"/>
      <c r="O774" s="6"/>
      <c r="P774" s="6"/>
      <c r="Q774" s="8"/>
      <c r="R774" s="7"/>
      <c r="S774" s="7"/>
      <c r="T774" s="6"/>
      <c r="U774" s="6"/>
      <c r="V774" s="6"/>
      <c r="W774" s="6"/>
      <c r="X774" s="6"/>
      <c r="Y774" s="6"/>
      <c r="Z774" s="6"/>
      <c r="AA774" s="8"/>
      <c r="AB774" s="7"/>
      <c r="AC774" s="7"/>
      <c r="AD774" s="6"/>
      <c r="AE774" s="6"/>
      <c r="AF774" s="6"/>
      <c r="AG774" s="6"/>
      <c r="AH774" s="6"/>
      <c r="AI774" s="7"/>
    </row>
    <row r="775" ht="15.75" customHeight="1">
      <c r="C775" s="6"/>
      <c r="F775" s="7"/>
      <c r="I775" s="7"/>
      <c r="J775" s="7"/>
      <c r="K775" s="6"/>
      <c r="L775" s="8"/>
      <c r="M775" s="7"/>
      <c r="N775" s="6"/>
      <c r="O775" s="6"/>
      <c r="P775" s="6"/>
      <c r="Q775" s="8"/>
      <c r="R775" s="7"/>
      <c r="S775" s="7"/>
      <c r="T775" s="6"/>
      <c r="U775" s="6"/>
      <c r="V775" s="6"/>
      <c r="W775" s="6"/>
      <c r="X775" s="6"/>
      <c r="Y775" s="6"/>
      <c r="Z775" s="6"/>
      <c r="AA775" s="8"/>
      <c r="AB775" s="7"/>
      <c r="AC775" s="7"/>
      <c r="AD775" s="6"/>
      <c r="AE775" s="6"/>
      <c r="AF775" s="6"/>
      <c r="AG775" s="6"/>
      <c r="AH775" s="6"/>
      <c r="AI775" s="7"/>
    </row>
    <row r="776" ht="15.75" customHeight="1">
      <c r="C776" s="6"/>
      <c r="F776" s="7"/>
      <c r="I776" s="7"/>
      <c r="J776" s="7"/>
      <c r="K776" s="6"/>
      <c r="L776" s="8"/>
      <c r="M776" s="7"/>
      <c r="N776" s="6"/>
      <c r="O776" s="6"/>
      <c r="P776" s="6"/>
      <c r="Q776" s="8"/>
      <c r="R776" s="7"/>
      <c r="S776" s="7"/>
      <c r="T776" s="6"/>
      <c r="U776" s="6"/>
      <c r="V776" s="6"/>
      <c r="W776" s="6"/>
      <c r="X776" s="6"/>
      <c r="Y776" s="6"/>
      <c r="Z776" s="6"/>
      <c r="AA776" s="8"/>
      <c r="AB776" s="7"/>
      <c r="AC776" s="7"/>
      <c r="AD776" s="6"/>
      <c r="AE776" s="6"/>
      <c r="AF776" s="6"/>
      <c r="AG776" s="6"/>
      <c r="AH776" s="6"/>
      <c r="AI776" s="7"/>
    </row>
    <row r="777" ht="15.75" customHeight="1">
      <c r="C777" s="6"/>
      <c r="F777" s="7"/>
      <c r="I777" s="7"/>
      <c r="J777" s="7"/>
      <c r="K777" s="6"/>
      <c r="L777" s="8"/>
      <c r="M777" s="7"/>
      <c r="N777" s="6"/>
      <c r="O777" s="6"/>
      <c r="P777" s="6"/>
      <c r="Q777" s="8"/>
      <c r="R777" s="7"/>
      <c r="S777" s="7"/>
      <c r="T777" s="6"/>
      <c r="U777" s="6"/>
      <c r="V777" s="6"/>
      <c r="W777" s="6"/>
      <c r="X777" s="6"/>
      <c r="Y777" s="6"/>
      <c r="Z777" s="6"/>
      <c r="AA777" s="8"/>
      <c r="AB777" s="7"/>
      <c r="AC777" s="7"/>
      <c r="AD777" s="6"/>
      <c r="AE777" s="6"/>
      <c r="AF777" s="6"/>
      <c r="AG777" s="6"/>
      <c r="AH777" s="6"/>
      <c r="AI777" s="7"/>
    </row>
    <row r="778" ht="15.75" customHeight="1">
      <c r="C778" s="6"/>
      <c r="F778" s="7"/>
      <c r="I778" s="7"/>
      <c r="J778" s="7"/>
      <c r="K778" s="6"/>
      <c r="L778" s="8"/>
      <c r="M778" s="7"/>
      <c r="N778" s="6"/>
      <c r="O778" s="6"/>
      <c r="P778" s="6"/>
      <c r="Q778" s="8"/>
      <c r="R778" s="7"/>
      <c r="S778" s="7"/>
      <c r="T778" s="6"/>
      <c r="U778" s="6"/>
      <c r="V778" s="6"/>
      <c r="W778" s="6"/>
      <c r="X778" s="6"/>
      <c r="Y778" s="6"/>
      <c r="Z778" s="6"/>
      <c r="AA778" s="8"/>
      <c r="AB778" s="7"/>
      <c r="AC778" s="7"/>
      <c r="AD778" s="6"/>
      <c r="AE778" s="6"/>
      <c r="AF778" s="6"/>
      <c r="AG778" s="6"/>
      <c r="AH778" s="6"/>
      <c r="AI778" s="7"/>
    </row>
    <row r="779" ht="15.75" customHeight="1">
      <c r="C779" s="6"/>
      <c r="F779" s="7"/>
      <c r="I779" s="7"/>
      <c r="J779" s="7"/>
      <c r="K779" s="6"/>
      <c r="L779" s="8"/>
      <c r="M779" s="7"/>
      <c r="N779" s="6"/>
      <c r="O779" s="6"/>
      <c r="P779" s="6"/>
      <c r="Q779" s="8"/>
      <c r="R779" s="7"/>
      <c r="S779" s="7"/>
      <c r="T779" s="6"/>
      <c r="U779" s="6"/>
      <c r="V779" s="6"/>
      <c r="W779" s="6"/>
      <c r="X779" s="6"/>
      <c r="Y779" s="6"/>
      <c r="Z779" s="6"/>
      <c r="AA779" s="8"/>
      <c r="AB779" s="7"/>
      <c r="AC779" s="7"/>
      <c r="AD779" s="6"/>
      <c r="AE779" s="6"/>
      <c r="AF779" s="6"/>
      <c r="AG779" s="6"/>
      <c r="AH779" s="6"/>
      <c r="AI779" s="7"/>
    </row>
    <row r="780" ht="15.75" customHeight="1">
      <c r="C780" s="6"/>
      <c r="F780" s="7"/>
      <c r="I780" s="7"/>
      <c r="J780" s="7"/>
      <c r="K780" s="6"/>
      <c r="L780" s="8"/>
      <c r="M780" s="7"/>
      <c r="N780" s="6"/>
      <c r="O780" s="6"/>
      <c r="P780" s="6"/>
      <c r="Q780" s="8"/>
      <c r="R780" s="7"/>
      <c r="S780" s="7"/>
      <c r="T780" s="6"/>
      <c r="U780" s="6"/>
      <c r="V780" s="6"/>
      <c r="W780" s="6"/>
      <c r="X780" s="6"/>
      <c r="Y780" s="6"/>
      <c r="Z780" s="6"/>
      <c r="AA780" s="8"/>
      <c r="AB780" s="7"/>
      <c r="AC780" s="7"/>
      <c r="AD780" s="6"/>
      <c r="AE780" s="6"/>
      <c r="AF780" s="6"/>
      <c r="AG780" s="6"/>
      <c r="AH780" s="6"/>
      <c r="AI780" s="7"/>
    </row>
    <row r="781" ht="15.75" customHeight="1">
      <c r="C781" s="6"/>
      <c r="F781" s="7"/>
      <c r="I781" s="7"/>
      <c r="J781" s="7"/>
      <c r="K781" s="6"/>
      <c r="L781" s="8"/>
      <c r="M781" s="7"/>
      <c r="N781" s="6"/>
      <c r="O781" s="6"/>
      <c r="P781" s="6"/>
      <c r="Q781" s="8"/>
      <c r="R781" s="7"/>
      <c r="S781" s="7"/>
      <c r="T781" s="6"/>
      <c r="U781" s="6"/>
      <c r="V781" s="6"/>
      <c r="W781" s="6"/>
      <c r="X781" s="6"/>
      <c r="Y781" s="6"/>
      <c r="Z781" s="6"/>
      <c r="AA781" s="8"/>
      <c r="AB781" s="7"/>
      <c r="AC781" s="7"/>
      <c r="AD781" s="6"/>
      <c r="AE781" s="6"/>
      <c r="AF781" s="6"/>
      <c r="AG781" s="6"/>
      <c r="AH781" s="6"/>
      <c r="AI781" s="7"/>
    </row>
    <row r="782" ht="15.75" customHeight="1">
      <c r="C782" s="6"/>
      <c r="F782" s="7"/>
      <c r="I782" s="7"/>
      <c r="J782" s="7"/>
      <c r="K782" s="6"/>
      <c r="L782" s="8"/>
      <c r="M782" s="7"/>
      <c r="N782" s="6"/>
      <c r="O782" s="6"/>
      <c r="P782" s="6"/>
      <c r="Q782" s="8"/>
      <c r="R782" s="7"/>
      <c r="S782" s="7"/>
      <c r="T782" s="6"/>
      <c r="U782" s="6"/>
      <c r="V782" s="6"/>
      <c r="W782" s="6"/>
      <c r="X782" s="6"/>
      <c r="Y782" s="6"/>
      <c r="Z782" s="6"/>
      <c r="AA782" s="8"/>
      <c r="AB782" s="7"/>
      <c r="AC782" s="7"/>
      <c r="AD782" s="6"/>
      <c r="AE782" s="6"/>
      <c r="AF782" s="6"/>
      <c r="AG782" s="6"/>
      <c r="AH782" s="6"/>
      <c r="AI782" s="7"/>
    </row>
    <row r="783" ht="15.75" customHeight="1">
      <c r="C783" s="6"/>
      <c r="F783" s="7"/>
      <c r="I783" s="7"/>
      <c r="J783" s="7"/>
      <c r="K783" s="6"/>
      <c r="L783" s="8"/>
      <c r="M783" s="7"/>
      <c r="N783" s="6"/>
      <c r="O783" s="6"/>
      <c r="P783" s="6"/>
      <c r="Q783" s="8"/>
      <c r="R783" s="7"/>
      <c r="S783" s="7"/>
      <c r="T783" s="6"/>
      <c r="U783" s="6"/>
      <c r="V783" s="6"/>
      <c r="W783" s="6"/>
      <c r="X783" s="6"/>
      <c r="Y783" s="6"/>
      <c r="Z783" s="6"/>
      <c r="AA783" s="8"/>
      <c r="AB783" s="7"/>
      <c r="AC783" s="7"/>
      <c r="AD783" s="6"/>
      <c r="AE783" s="6"/>
      <c r="AF783" s="6"/>
      <c r="AG783" s="6"/>
      <c r="AH783" s="6"/>
      <c r="AI783" s="7"/>
    </row>
    <row r="784" ht="15.75" customHeight="1">
      <c r="C784" s="6"/>
      <c r="F784" s="7"/>
      <c r="I784" s="7"/>
      <c r="J784" s="7"/>
      <c r="K784" s="6"/>
      <c r="L784" s="8"/>
      <c r="M784" s="7"/>
      <c r="N784" s="6"/>
      <c r="O784" s="6"/>
      <c r="P784" s="6"/>
      <c r="Q784" s="8"/>
      <c r="R784" s="7"/>
      <c r="S784" s="7"/>
      <c r="T784" s="6"/>
      <c r="U784" s="6"/>
      <c r="V784" s="6"/>
      <c r="W784" s="6"/>
      <c r="X784" s="6"/>
      <c r="Y784" s="6"/>
      <c r="Z784" s="6"/>
      <c r="AA784" s="8"/>
      <c r="AB784" s="7"/>
      <c r="AC784" s="7"/>
      <c r="AD784" s="6"/>
      <c r="AE784" s="6"/>
      <c r="AF784" s="6"/>
      <c r="AG784" s="6"/>
      <c r="AH784" s="6"/>
      <c r="AI784" s="7"/>
    </row>
    <row r="785" ht="15.75" customHeight="1">
      <c r="C785" s="6"/>
      <c r="F785" s="7"/>
      <c r="I785" s="7"/>
      <c r="J785" s="7"/>
      <c r="K785" s="6"/>
      <c r="L785" s="8"/>
      <c r="M785" s="7"/>
      <c r="N785" s="6"/>
      <c r="O785" s="6"/>
      <c r="P785" s="6"/>
      <c r="Q785" s="8"/>
      <c r="R785" s="7"/>
      <c r="S785" s="7"/>
      <c r="T785" s="6"/>
      <c r="U785" s="6"/>
      <c r="V785" s="6"/>
      <c r="W785" s="6"/>
      <c r="X785" s="6"/>
      <c r="Y785" s="6"/>
      <c r="Z785" s="6"/>
      <c r="AA785" s="8"/>
      <c r="AB785" s="7"/>
      <c r="AC785" s="7"/>
      <c r="AD785" s="6"/>
      <c r="AE785" s="6"/>
      <c r="AF785" s="6"/>
      <c r="AG785" s="6"/>
      <c r="AH785" s="6"/>
      <c r="AI785" s="7"/>
    </row>
    <row r="786" ht="15.75" customHeight="1">
      <c r="C786" s="6"/>
      <c r="F786" s="7"/>
      <c r="I786" s="7"/>
      <c r="J786" s="7"/>
      <c r="K786" s="6"/>
      <c r="L786" s="8"/>
      <c r="M786" s="7"/>
      <c r="N786" s="6"/>
      <c r="O786" s="6"/>
      <c r="P786" s="6"/>
      <c r="Q786" s="8"/>
      <c r="R786" s="7"/>
      <c r="S786" s="7"/>
      <c r="T786" s="6"/>
      <c r="U786" s="6"/>
      <c r="V786" s="6"/>
      <c r="W786" s="6"/>
      <c r="X786" s="6"/>
      <c r="Y786" s="6"/>
      <c r="Z786" s="6"/>
      <c r="AA786" s="8"/>
      <c r="AB786" s="7"/>
      <c r="AC786" s="7"/>
      <c r="AD786" s="6"/>
      <c r="AE786" s="6"/>
      <c r="AF786" s="6"/>
      <c r="AG786" s="6"/>
      <c r="AH786" s="6"/>
      <c r="AI786" s="7"/>
    </row>
    <row r="787" ht="15.75" customHeight="1">
      <c r="C787" s="6"/>
      <c r="F787" s="7"/>
      <c r="I787" s="7"/>
      <c r="J787" s="7"/>
      <c r="K787" s="6"/>
      <c r="L787" s="8"/>
      <c r="M787" s="7"/>
      <c r="N787" s="6"/>
      <c r="O787" s="6"/>
      <c r="P787" s="6"/>
      <c r="Q787" s="8"/>
      <c r="R787" s="7"/>
      <c r="S787" s="7"/>
      <c r="T787" s="6"/>
      <c r="U787" s="6"/>
      <c r="V787" s="6"/>
      <c r="W787" s="6"/>
      <c r="X787" s="6"/>
      <c r="Y787" s="6"/>
      <c r="Z787" s="6"/>
      <c r="AA787" s="8"/>
      <c r="AB787" s="7"/>
      <c r="AC787" s="7"/>
      <c r="AD787" s="6"/>
      <c r="AE787" s="6"/>
      <c r="AF787" s="6"/>
      <c r="AG787" s="6"/>
      <c r="AH787" s="6"/>
      <c r="AI787" s="7"/>
    </row>
    <row r="788" ht="15.75" customHeight="1">
      <c r="C788" s="6"/>
      <c r="F788" s="7"/>
      <c r="I788" s="7"/>
      <c r="J788" s="7"/>
      <c r="K788" s="6"/>
      <c r="L788" s="8"/>
      <c r="M788" s="7"/>
      <c r="N788" s="6"/>
      <c r="O788" s="6"/>
      <c r="P788" s="6"/>
      <c r="Q788" s="8"/>
      <c r="R788" s="7"/>
      <c r="S788" s="7"/>
      <c r="T788" s="6"/>
      <c r="U788" s="6"/>
      <c r="V788" s="6"/>
      <c r="W788" s="6"/>
      <c r="X788" s="6"/>
      <c r="Y788" s="6"/>
      <c r="Z788" s="6"/>
      <c r="AA788" s="8"/>
      <c r="AB788" s="7"/>
      <c r="AC788" s="7"/>
      <c r="AD788" s="6"/>
      <c r="AE788" s="6"/>
      <c r="AF788" s="6"/>
      <c r="AG788" s="6"/>
      <c r="AH788" s="6"/>
      <c r="AI788" s="7"/>
    </row>
    <row r="789" ht="15.75" customHeight="1">
      <c r="C789" s="6"/>
      <c r="F789" s="7"/>
      <c r="I789" s="7"/>
      <c r="J789" s="7"/>
      <c r="K789" s="6"/>
      <c r="L789" s="8"/>
      <c r="M789" s="7"/>
      <c r="N789" s="6"/>
      <c r="O789" s="6"/>
      <c r="P789" s="6"/>
      <c r="Q789" s="8"/>
      <c r="R789" s="7"/>
      <c r="S789" s="7"/>
      <c r="T789" s="6"/>
      <c r="U789" s="6"/>
      <c r="V789" s="6"/>
      <c r="W789" s="6"/>
      <c r="X789" s="6"/>
      <c r="Y789" s="6"/>
      <c r="Z789" s="6"/>
      <c r="AA789" s="8"/>
      <c r="AB789" s="7"/>
      <c r="AC789" s="7"/>
      <c r="AD789" s="6"/>
      <c r="AE789" s="6"/>
      <c r="AF789" s="6"/>
      <c r="AG789" s="6"/>
      <c r="AH789" s="6"/>
      <c r="AI789" s="7"/>
    </row>
    <row r="790" ht="15.75" customHeight="1">
      <c r="C790" s="6"/>
      <c r="F790" s="7"/>
      <c r="I790" s="7"/>
      <c r="J790" s="7"/>
      <c r="K790" s="6"/>
      <c r="L790" s="8"/>
      <c r="M790" s="7"/>
      <c r="N790" s="6"/>
      <c r="O790" s="6"/>
      <c r="P790" s="6"/>
      <c r="Q790" s="8"/>
      <c r="R790" s="7"/>
      <c r="S790" s="7"/>
      <c r="T790" s="6"/>
      <c r="U790" s="6"/>
      <c r="V790" s="6"/>
      <c r="W790" s="6"/>
      <c r="X790" s="6"/>
      <c r="Y790" s="6"/>
      <c r="Z790" s="6"/>
      <c r="AA790" s="8"/>
      <c r="AB790" s="7"/>
      <c r="AC790" s="7"/>
      <c r="AD790" s="6"/>
      <c r="AE790" s="6"/>
      <c r="AF790" s="6"/>
      <c r="AG790" s="6"/>
      <c r="AH790" s="6"/>
      <c r="AI790" s="7"/>
    </row>
    <row r="791" ht="15.75" customHeight="1">
      <c r="C791" s="6"/>
      <c r="F791" s="7"/>
      <c r="I791" s="7"/>
      <c r="J791" s="7"/>
      <c r="K791" s="6"/>
      <c r="L791" s="8"/>
      <c r="M791" s="7"/>
      <c r="N791" s="6"/>
      <c r="O791" s="6"/>
      <c r="P791" s="6"/>
      <c r="Q791" s="8"/>
      <c r="R791" s="7"/>
      <c r="S791" s="7"/>
      <c r="T791" s="6"/>
      <c r="U791" s="6"/>
      <c r="V791" s="6"/>
      <c r="W791" s="6"/>
      <c r="X791" s="6"/>
      <c r="Y791" s="6"/>
      <c r="Z791" s="6"/>
      <c r="AA791" s="8"/>
      <c r="AB791" s="7"/>
      <c r="AC791" s="7"/>
      <c r="AD791" s="6"/>
      <c r="AE791" s="6"/>
      <c r="AF791" s="6"/>
      <c r="AG791" s="6"/>
      <c r="AH791" s="6"/>
      <c r="AI791" s="7"/>
    </row>
    <row r="792" ht="15.75" customHeight="1">
      <c r="C792" s="6"/>
      <c r="F792" s="7"/>
      <c r="I792" s="7"/>
      <c r="J792" s="7"/>
      <c r="K792" s="6"/>
      <c r="L792" s="8"/>
      <c r="M792" s="7"/>
      <c r="N792" s="6"/>
      <c r="O792" s="6"/>
      <c r="P792" s="6"/>
      <c r="Q792" s="8"/>
      <c r="R792" s="7"/>
      <c r="S792" s="7"/>
      <c r="T792" s="6"/>
      <c r="U792" s="6"/>
      <c r="V792" s="6"/>
      <c r="W792" s="6"/>
      <c r="X792" s="6"/>
      <c r="Y792" s="6"/>
      <c r="Z792" s="6"/>
      <c r="AA792" s="8"/>
      <c r="AB792" s="7"/>
      <c r="AC792" s="7"/>
      <c r="AD792" s="6"/>
      <c r="AE792" s="6"/>
      <c r="AF792" s="6"/>
      <c r="AG792" s="6"/>
      <c r="AH792" s="6"/>
      <c r="AI792" s="7"/>
    </row>
    <row r="793" ht="15.75" customHeight="1">
      <c r="C793" s="6"/>
      <c r="F793" s="7"/>
      <c r="I793" s="7"/>
      <c r="J793" s="7"/>
      <c r="K793" s="6"/>
      <c r="L793" s="8"/>
      <c r="M793" s="7"/>
      <c r="N793" s="6"/>
      <c r="O793" s="6"/>
      <c r="P793" s="6"/>
      <c r="Q793" s="8"/>
      <c r="R793" s="7"/>
      <c r="S793" s="7"/>
      <c r="T793" s="6"/>
      <c r="U793" s="6"/>
      <c r="V793" s="6"/>
      <c r="W793" s="6"/>
      <c r="X793" s="6"/>
      <c r="Y793" s="6"/>
      <c r="Z793" s="6"/>
      <c r="AA793" s="8"/>
      <c r="AB793" s="7"/>
      <c r="AC793" s="7"/>
      <c r="AD793" s="6"/>
      <c r="AE793" s="6"/>
      <c r="AF793" s="6"/>
      <c r="AG793" s="6"/>
      <c r="AH793" s="6"/>
      <c r="AI793" s="7"/>
    </row>
    <row r="794" ht="15.75" customHeight="1">
      <c r="C794" s="6"/>
      <c r="F794" s="7"/>
      <c r="I794" s="7"/>
      <c r="J794" s="7"/>
      <c r="K794" s="6"/>
      <c r="L794" s="8"/>
      <c r="M794" s="7"/>
      <c r="N794" s="6"/>
      <c r="O794" s="6"/>
      <c r="P794" s="6"/>
      <c r="Q794" s="8"/>
      <c r="R794" s="7"/>
      <c r="S794" s="7"/>
      <c r="T794" s="6"/>
      <c r="U794" s="6"/>
      <c r="V794" s="6"/>
      <c r="W794" s="6"/>
      <c r="X794" s="6"/>
      <c r="Y794" s="6"/>
      <c r="Z794" s="6"/>
      <c r="AA794" s="8"/>
      <c r="AB794" s="7"/>
      <c r="AC794" s="7"/>
      <c r="AD794" s="6"/>
      <c r="AE794" s="6"/>
      <c r="AF794" s="6"/>
      <c r="AG794" s="6"/>
      <c r="AH794" s="6"/>
      <c r="AI794" s="7"/>
    </row>
    <row r="795" ht="15.75" customHeight="1">
      <c r="C795" s="6"/>
      <c r="F795" s="7"/>
      <c r="I795" s="7"/>
      <c r="J795" s="7"/>
      <c r="K795" s="6"/>
      <c r="L795" s="8"/>
      <c r="M795" s="7"/>
      <c r="N795" s="6"/>
      <c r="O795" s="6"/>
      <c r="P795" s="6"/>
      <c r="Q795" s="8"/>
      <c r="R795" s="7"/>
      <c r="S795" s="7"/>
      <c r="T795" s="6"/>
      <c r="U795" s="6"/>
      <c r="V795" s="6"/>
      <c r="W795" s="6"/>
      <c r="X795" s="6"/>
      <c r="Y795" s="6"/>
      <c r="Z795" s="6"/>
      <c r="AA795" s="8"/>
      <c r="AB795" s="7"/>
      <c r="AC795" s="7"/>
      <c r="AD795" s="6"/>
      <c r="AE795" s="6"/>
      <c r="AF795" s="6"/>
      <c r="AG795" s="6"/>
      <c r="AH795" s="6"/>
      <c r="AI795" s="7"/>
    </row>
    <row r="796" ht="15.75" customHeight="1">
      <c r="C796" s="6"/>
      <c r="F796" s="7"/>
      <c r="I796" s="7"/>
      <c r="J796" s="7"/>
      <c r="K796" s="6"/>
      <c r="L796" s="8"/>
      <c r="M796" s="7"/>
      <c r="N796" s="6"/>
      <c r="O796" s="6"/>
      <c r="P796" s="6"/>
      <c r="Q796" s="8"/>
      <c r="R796" s="7"/>
      <c r="S796" s="7"/>
      <c r="T796" s="6"/>
      <c r="U796" s="6"/>
      <c r="V796" s="6"/>
      <c r="W796" s="6"/>
      <c r="X796" s="6"/>
      <c r="Y796" s="6"/>
      <c r="Z796" s="6"/>
      <c r="AA796" s="8"/>
      <c r="AB796" s="7"/>
      <c r="AC796" s="7"/>
      <c r="AD796" s="6"/>
      <c r="AE796" s="6"/>
      <c r="AF796" s="6"/>
      <c r="AG796" s="6"/>
      <c r="AH796" s="6"/>
      <c r="AI796" s="7"/>
    </row>
    <row r="797" ht="15.75" customHeight="1">
      <c r="C797" s="6"/>
      <c r="F797" s="7"/>
      <c r="I797" s="7"/>
      <c r="J797" s="7"/>
      <c r="K797" s="6"/>
      <c r="L797" s="8"/>
      <c r="M797" s="7"/>
      <c r="N797" s="6"/>
      <c r="O797" s="6"/>
      <c r="P797" s="6"/>
      <c r="Q797" s="8"/>
      <c r="R797" s="7"/>
      <c r="S797" s="7"/>
      <c r="T797" s="6"/>
      <c r="U797" s="6"/>
      <c r="V797" s="6"/>
      <c r="W797" s="6"/>
      <c r="X797" s="6"/>
      <c r="Y797" s="6"/>
      <c r="Z797" s="6"/>
      <c r="AA797" s="8"/>
      <c r="AB797" s="7"/>
      <c r="AC797" s="7"/>
      <c r="AD797" s="6"/>
      <c r="AE797" s="6"/>
      <c r="AF797" s="6"/>
      <c r="AG797" s="6"/>
      <c r="AH797" s="6"/>
      <c r="AI797" s="7"/>
    </row>
    <row r="798" ht="15.75" customHeight="1">
      <c r="C798" s="6"/>
      <c r="F798" s="7"/>
      <c r="I798" s="7"/>
      <c r="J798" s="7"/>
      <c r="K798" s="6"/>
      <c r="L798" s="8"/>
      <c r="M798" s="7"/>
      <c r="N798" s="6"/>
      <c r="O798" s="6"/>
      <c r="P798" s="6"/>
      <c r="Q798" s="8"/>
      <c r="R798" s="7"/>
      <c r="S798" s="7"/>
      <c r="T798" s="6"/>
      <c r="U798" s="6"/>
      <c r="V798" s="6"/>
      <c r="W798" s="6"/>
      <c r="X798" s="6"/>
      <c r="Y798" s="6"/>
      <c r="Z798" s="6"/>
      <c r="AA798" s="8"/>
      <c r="AB798" s="7"/>
      <c r="AC798" s="7"/>
      <c r="AD798" s="6"/>
      <c r="AE798" s="6"/>
      <c r="AF798" s="6"/>
      <c r="AG798" s="6"/>
      <c r="AH798" s="6"/>
      <c r="AI798" s="7"/>
    </row>
    <row r="799" ht="15.75" customHeight="1">
      <c r="C799" s="6"/>
      <c r="F799" s="7"/>
      <c r="I799" s="7"/>
      <c r="J799" s="7"/>
      <c r="K799" s="6"/>
      <c r="L799" s="8"/>
      <c r="M799" s="7"/>
      <c r="N799" s="6"/>
      <c r="O799" s="6"/>
      <c r="P799" s="6"/>
      <c r="Q799" s="8"/>
      <c r="R799" s="7"/>
      <c r="S799" s="7"/>
      <c r="T799" s="6"/>
      <c r="U799" s="6"/>
      <c r="V799" s="6"/>
      <c r="W799" s="6"/>
      <c r="X799" s="6"/>
      <c r="Y799" s="6"/>
      <c r="Z799" s="6"/>
      <c r="AA799" s="8"/>
      <c r="AB799" s="7"/>
      <c r="AC799" s="7"/>
      <c r="AD799" s="6"/>
      <c r="AE799" s="6"/>
      <c r="AF799" s="6"/>
      <c r="AG799" s="6"/>
      <c r="AH799" s="6"/>
      <c r="AI799" s="7"/>
    </row>
    <row r="800" ht="15.75" customHeight="1">
      <c r="C800" s="6"/>
      <c r="F800" s="7"/>
      <c r="I800" s="7"/>
      <c r="J800" s="7"/>
      <c r="K800" s="6"/>
      <c r="L800" s="8"/>
      <c r="M800" s="7"/>
      <c r="N800" s="6"/>
      <c r="O800" s="6"/>
      <c r="P800" s="6"/>
      <c r="Q800" s="8"/>
      <c r="R800" s="7"/>
      <c r="S800" s="7"/>
      <c r="T800" s="6"/>
      <c r="U800" s="6"/>
      <c r="V800" s="6"/>
      <c r="W800" s="6"/>
      <c r="X800" s="6"/>
      <c r="Y800" s="6"/>
      <c r="Z800" s="6"/>
      <c r="AA800" s="8"/>
      <c r="AB800" s="7"/>
      <c r="AC800" s="7"/>
      <c r="AD800" s="6"/>
      <c r="AE800" s="6"/>
      <c r="AF800" s="6"/>
      <c r="AG800" s="6"/>
      <c r="AH800" s="6"/>
      <c r="AI800" s="7"/>
    </row>
    <row r="801" ht="15.75" customHeight="1">
      <c r="C801" s="6"/>
      <c r="F801" s="7"/>
      <c r="I801" s="7"/>
      <c r="J801" s="7"/>
      <c r="K801" s="6"/>
      <c r="L801" s="8"/>
      <c r="M801" s="7"/>
      <c r="N801" s="6"/>
      <c r="O801" s="6"/>
      <c r="P801" s="6"/>
      <c r="Q801" s="8"/>
      <c r="R801" s="7"/>
      <c r="S801" s="7"/>
      <c r="T801" s="6"/>
      <c r="U801" s="6"/>
      <c r="V801" s="6"/>
      <c r="W801" s="6"/>
      <c r="X801" s="6"/>
      <c r="Y801" s="6"/>
      <c r="Z801" s="6"/>
      <c r="AA801" s="8"/>
      <c r="AB801" s="7"/>
      <c r="AC801" s="7"/>
      <c r="AD801" s="6"/>
      <c r="AE801" s="6"/>
      <c r="AF801" s="6"/>
      <c r="AG801" s="6"/>
      <c r="AH801" s="6"/>
      <c r="AI801" s="7"/>
    </row>
    <row r="802" ht="15.75" customHeight="1">
      <c r="C802" s="6"/>
      <c r="F802" s="7"/>
      <c r="I802" s="7"/>
      <c r="J802" s="7"/>
      <c r="K802" s="6"/>
      <c r="L802" s="8"/>
      <c r="M802" s="7"/>
      <c r="N802" s="6"/>
      <c r="O802" s="6"/>
      <c r="P802" s="6"/>
      <c r="Q802" s="8"/>
      <c r="R802" s="7"/>
      <c r="S802" s="7"/>
      <c r="T802" s="6"/>
      <c r="U802" s="6"/>
      <c r="V802" s="6"/>
      <c r="W802" s="6"/>
      <c r="X802" s="6"/>
      <c r="Y802" s="6"/>
      <c r="Z802" s="6"/>
      <c r="AA802" s="8"/>
      <c r="AB802" s="7"/>
      <c r="AC802" s="7"/>
      <c r="AD802" s="6"/>
      <c r="AE802" s="6"/>
      <c r="AF802" s="6"/>
      <c r="AG802" s="6"/>
      <c r="AH802" s="6"/>
      <c r="AI802" s="7"/>
    </row>
    <row r="803" ht="15.75" customHeight="1">
      <c r="C803" s="6"/>
      <c r="F803" s="7"/>
      <c r="I803" s="7"/>
      <c r="J803" s="7"/>
      <c r="K803" s="6"/>
      <c r="L803" s="8"/>
      <c r="M803" s="7"/>
      <c r="N803" s="6"/>
      <c r="O803" s="6"/>
      <c r="P803" s="6"/>
      <c r="Q803" s="8"/>
      <c r="R803" s="7"/>
      <c r="S803" s="7"/>
      <c r="T803" s="6"/>
      <c r="U803" s="6"/>
      <c r="V803" s="6"/>
      <c r="W803" s="6"/>
      <c r="X803" s="6"/>
      <c r="Y803" s="6"/>
      <c r="Z803" s="6"/>
      <c r="AA803" s="8"/>
      <c r="AB803" s="7"/>
      <c r="AC803" s="7"/>
      <c r="AD803" s="6"/>
      <c r="AE803" s="6"/>
      <c r="AF803" s="6"/>
      <c r="AG803" s="6"/>
      <c r="AH803" s="6"/>
      <c r="AI803" s="7"/>
    </row>
    <row r="804" ht="15.75" customHeight="1">
      <c r="C804" s="6"/>
      <c r="F804" s="7"/>
      <c r="I804" s="7"/>
      <c r="J804" s="7"/>
      <c r="K804" s="6"/>
      <c r="L804" s="8"/>
      <c r="M804" s="7"/>
      <c r="N804" s="6"/>
      <c r="O804" s="6"/>
      <c r="P804" s="6"/>
      <c r="Q804" s="8"/>
      <c r="R804" s="7"/>
      <c r="S804" s="7"/>
      <c r="T804" s="6"/>
      <c r="U804" s="6"/>
      <c r="V804" s="6"/>
      <c r="W804" s="6"/>
      <c r="X804" s="6"/>
      <c r="Y804" s="6"/>
      <c r="Z804" s="6"/>
      <c r="AA804" s="8"/>
      <c r="AB804" s="7"/>
      <c r="AC804" s="7"/>
      <c r="AD804" s="6"/>
      <c r="AE804" s="6"/>
      <c r="AF804" s="6"/>
      <c r="AG804" s="6"/>
      <c r="AH804" s="6"/>
      <c r="AI804" s="7"/>
    </row>
    <row r="805" ht="15.75" customHeight="1">
      <c r="C805" s="6"/>
      <c r="F805" s="7"/>
      <c r="I805" s="7"/>
      <c r="J805" s="7"/>
      <c r="K805" s="6"/>
      <c r="L805" s="8"/>
      <c r="M805" s="7"/>
      <c r="N805" s="6"/>
      <c r="O805" s="6"/>
      <c r="P805" s="6"/>
      <c r="Q805" s="8"/>
      <c r="R805" s="7"/>
      <c r="S805" s="7"/>
      <c r="T805" s="6"/>
      <c r="U805" s="6"/>
      <c r="V805" s="6"/>
      <c r="W805" s="6"/>
      <c r="X805" s="6"/>
      <c r="Y805" s="6"/>
      <c r="Z805" s="6"/>
      <c r="AA805" s="8"/>
      <c r="AB805" s="7"/>
      <c r="AC805" s="7"/>
      <c r="AD805" s="6"/>
      <c r="AE805" s="6"/>
      <c r="AF805" s="6"/>
      <c r="AG805" s="6"/>
      <c r="AH805" s="6"/>
      <c r="AI805" s="7"/>
    </row>
    <row r="806" ht="15.75" customHeight="1">
      <c r="C806" s="6"/>
      <c r="F806" s="7"/>
      <c r="I806" s="7"/>
      <c r="J806" s="7"/>
      <c r="K806" s="6"/>
      <c r="L806" s="8"/>
      <c r="M806" s="7"/>
      <c r="N806" s="6"/>
      <c r="O806" s="6"/>
      <c r="P806" s="6"/>
      <c r="Q806" s="8"/>
      <c r="R806" s="7"/>
      <c r="S806" s="7"/>
      <c r="T806" s="6"/>
      <c r="U806" s="6"/>
      <c r="V806" s="6"/>
      <c r="W806" s="6"/>
      <c r="X806" s="6"/>
      <c r="Y806" s="6"/>
      <c r="Z806" s="6"/>
      <c r="AA806" s="8"/>
      <c r="AB806" s="7"/>
      <c r="AC806" s="7"/>
      <c r="AD806" s="6"/>
      <c r="AE806" s="6"/>
      <c r="AF806" s="6"/>
      <c r="AG806" s="6"/>
      <c r="AH806" s="6"/>
      <c r="AI806" s="7"/>
    </row>
    <row r="807" ht="15.75" customHeight="1">
      <c r="C807" s="6"/>
      <c r="F807" s="7"/>
      <c r="I807" s="7"/>
      <c r="J807" s="7"/>
      <c r="K807" s="6"/>
      <c r="L807" s="8"/>
      <c r="M807" s="7"/>
      <c r="N807" s="6"/>
      <c r="O807" s="6"/>
      <c r="P807" s="6"/>
      <c r="Q807" s="8"/>
      <c r="R807" s="7"/>
      <c r="S807" s="7"/>
      <c r="T807" s="6"/>
      <c r="U807" s="6"/>
      <c r="V807" s="6"/>
      <c r="W807" s="6"/>
      <c r="X807" s="6"/>
      <c r="Y807" s="6"/>
      <c r="Z807" s="6"/>
      <c r="AA807" s="8"/>
      <c r="AB807" s="7"/>
      <c r="AC807" s="7"/>
      <c r="AD807" s="6"/>
      <c r="AE807" s="6"/>
      <c r="AF807" s="6"/>
      <c r="AG807" s="6"/>
      <c r="AH807" s="6"/>
      <c r="AI807" s="7"/>
    </row>
    <row r="808" ht="15.75" customHeight="1">
      <c r="C808" s="6"/>
      <c r="F808" s="7"/>
      <c r="I808" s="7"/>
      <c r="J808" s="7"/>
      <c r="K808" s="6"/>
      <c r="L808" s="8"/>
      <c r="M808" s="7"/>
      <c r="N808" s="6"/>
      <c r="O808" s="6"/>
      <c r="P808" s="6"/>
      <c r="Q808" s="8"/>
      <c r="R808" s="7"/>
      <c r="S808" s="7"/>
      <c r="T808" s="6"/>
      <c r="U808" s="6"/>
      <c r="V808" s="6"/>
      <c r="W808" s="6"/>
      <c r="X808" s="6"/>
      <c r="Y808" s="6"/>
      <c r="Z808" s="6"/>
      <c r="AA808" s="8"/>
      <c r="AB808" s="7"/>
      <c r="AC808" s="7"/>
      <c r="AD808" s="6"/>
      <c r="AE808" s="6"/>
      <c r="AF808" s="6"/>
      <c r="AG808" s="6"/>
      <c r="AH808" s="6"/>
      <c r="AI808" s="7"/>
    </row>
    <row r="809" ht="15.75" customHeight="1">
      <c r="C809" s="6"/>
      <c r="F809" s="7"/>
      <c r="I809" s="7"/>
      <c r="J809" s="7"/>
      <c r="K809" s="6"/>
      <c r="L809" s="8"/>
      <c r="M809" s="7"/>
      <c r="N809" s="6"/>
      <c r="O809" s="6"/>
      <c r="P809" s="6"/>
      <c r="Q809" s="8"/>
      <c r="R809" s="7"/>
      <c r="S809" s="7"/>
      <c r="T809" s="6"/>
      <c r="U809" s="6"/>
      <c r="V809" s="6"/>
      <c r="W809" s="6"/>
      <c r="X809" s="6"/>
      <c r="Y809" s="6"/>
      <c r="Z809" s="6"/>
      <c r="AA809" s="8"/>
      <c r="AB809" s="7"/>
      <c r="AC809" s="7"/>
      <c r="AD809" s="6"/>
      <c r="AE809" s="6"/>
      <c r="AF809" s="6"/>
      <c r="AG809" s="6"/>
      <c r="AH809" s="6"/>
      <c r="AI809" s="7"/>
    </row>
    <row r="810" ht="15.75" customHeight="1">
      <c r="C810" s="6"/>
      <c r="F810" s="7"/>
      <c r="I810" s="7"/>
      <c r="J810" s="7"/>
      <c r="K810" s="6"/>
      <c r="L810" s="8"/>
      <c r="M810" s="7"/>
      <c r="N810" s="6"/>
      <c r="O810" s="6"/>
      <c r="P810" s="6"/>
      <c r="Q810" s="8"/>
      <c r="R810" s="7"/>
      <c r="S810" s="7"/>
      <c r="T810" s="6"/>
      <c r="U810" s="6"/>
      <c r="V810" s="6"/>
      <c r="W810" s="6"/>
      <c r="X810" s="6"/>
      <c r="Y810" s="6"/>
      <c r="Z810" s="6"/>
      <c r="AA810" s="8"/>
      <c r="AB810" s="7"/>
      <c r="AC810" s="7"/>
      <c r="AD810" s="6"/>
      <c r="AE810" s="6"/>
      <c r="AF810" s="6"/>
      <c r="AG810" s="6"/>
      <c r="AH810" s="6"/>
      <c r="AI810" s="7"/>
    </row>
    <row r="811" ht="15.75" customHeight="1">
      <c r="C811" s="6"/>
      <c r="F811" s="7"/>
      <c r="I811" s="7"/>
      <c r="J811" s="7"/>
      <c r="K811" s="6"/>
      <c r="L811" s="8"/>
      <c r="M811" s="7"/>
      <c r="N811" s="6"/>
      <c r="O811" s="6"/>
      <c r="P811" s="6"/>
      <c r="Q811" s="8"/>
      <c r="R811" s="7"/>
      <c r="S811" s="7"/>
      <c r="T811" s="6"/>
      <c r="U811" s="6"/>
      <c r="V811" s="6"/>
      <c r="W811" s="6"/>
      <c r="X811" s="6"/>
      <c r="Y811" s="6"/>
      <c r="Z811" s="6"/>
      <c r="AA811" s="8"/>
      <c r="AB811" s="7"/>
      <c r="AC811" s="7"/>
      <c r="AD811" s="6"/>
      <c r="AE811" s="6"/>
      <c r="AF811" s="6"/>
      <c r="AG811" s="6"/>
      <c r="AH811" s="6"/>
      <c r="AI811" s="7"/>
    </row>
    <row r="812" ht="15.75" customHeight="1">
      <c r="C812" s="6"/>
      <c r="F812" s="7"/>
      <c r="I812" s="7"/>
      <c r="J812" s="7"/>
      <c r="K812" s="6"/>
      <c r="L812" s="8"/>
      <c r="M812" s="7"/>
      <c r="N812" s="6"/>
      <c r="O812" s="6"/>
      <c r="P812" s="6"/>
      <c r="Q812" s="8"/>
      <c r="R812" s="7"/>
      <c r="S812" s="7"/>
      <c r="T812" s="6"/>
      <c r="U812" s="6"/>
      <c r="V812" s="6"/>
      <c r="W812" s="6"/>
      <c r="X812" s="6"/>
      <c r="Y812" s="6"/>
      <c r="Z812" s="6"/>
      <c r="AA812" s="8"/>
      <c r="AB812" s="7"/>
      <c r="AC812" s="7"/>
      <c r="AD812" s="6"/>
      <c r="AE812" s="6"/>
      <c r="AF812" s="6"/>
      <c r="AG812" s="6"/>
      <c r="AH812" s="6"/>
      <c r="AI812" s="7"/>
    </row>
    <row r="813" ht="15.75" customHeight="1">
      <c r="C813" s="6"/>
      <c r="F813" s="7"/>
      <c r="I813" s="7"/>
      <c r="J813" s="7"/>
      <c r="K813" s="6"/>
      <c r="L813" s="8"/>
      <c r="M813" s="7"/>
      <c r="N813" s="6"/>
      <c r="O813" s="6"/>
      <c r="P813" s="6"/>
      <c r="Q813" s="8"/>
      <c r="R813" s="7"/>
      <c r="S813" s="7"/>
      <c r="T813" s="6"/>
      <c r="U813" s="6"/>
      <c r="V813" s="6"/>
      <c r="W813" s="6"/>
      <c r="X813" s="6"/>
      <c r="Y813" s="6"/>
      <c r="Z813" s="6"/>
      <c r="AA813" s="8"/>
      <c r="AB813" s="7"/>
      <c r="AC813" s="7"/>
      <c r="AD813" s="6"/>
      <c r="AE813" s="6"/>
      <c r="AF813" s="6"/>
      <c r="AG813" s="6"/>
      <c r="AH813" s="6"/>
      <c r="AI813" s="7"/>
    </row>
    <row r="814" ht="15.75" customHeight="1">
      <c r="C814" s="6"/>
      <c r="F814" s="7"/>
      <c r="I814" s="7"/>
      <c r="J814" s="7"/>
      <c r="K814" s="6"/>
      <c r="L814" s="8"/>
      <c r="M814" s="7"/>
      <c r="N814" s="6"/>
      <c r="O814" s="6"/>
      <c r="P814" s="6"/>
      <c r="Q814" s="8"/>
      <c r="R814" s="7"/>
      <c r="S814" s="7"/>
      <c r="T814" s="6"/>
      <c r="U814" s="6"/>
      <c r="V814" s="6"/>
      <c r="W814" s="6"/>
      <c r="X814" s="6"/>
      <c r="Y814" s="6"/>
      <c r="Z814" s="6"/>
      <c r="AA814" s="8"/>
      <c r="AB814" s="7"/>
      <c r="AC814" s="7"/>
      <c r="AD814" s="6"/>
      <c r="AE814" s="6"/>
      <c r="AF814" s="6"/>
      <c r="AG814" s="6"/>
      <c r="AH814" s="6"/>
      <c r="AI814" s="7"/>
    </row>
    <row r="815" ht="15.75" customHeight="1">
      <c r="C815" s="6"/>
      <c r="F815" s="7"/>
      <c r="I815" s="7"/>
      <c r="J815" s="7"/>
      <c r="K815" s="6"/>
      <c r="L815" s="8"/>
      <c r="M815" s="7"/>
      <c r="N815" s="6"/>
      <c r="O815" s="6"/>
      <c r="P815" s="6"/>
      <c r="Q815" s="8"/>
      <c r="R815" s="7"/>
      <c r="S815" s="7"/>
      <c r="T815" s="6"/>
      <c r="U815" s="6"/>
      <c r="V815" s="6"/>
      <c r="W815" s="6"/>
      <c r="X815" s="6"/>
      <c r="Y815" s="6"/>
      <c r="Z815" s="6"/>
      <c r="AA815" s="8"/>
      <c r="AB815" s="7"/>
      <c r="AC815" s="7"/>
      <c r="AD815" s="6"/>
      <c r="AE815" s="6"/>
      <c r="AF815" s="6"/>
      <c r="AG815" s="6"/>
      <c r="AH815" s="6"/>
      <c r="AI815" s="7"/>
    </row>
    <row r="816" ht="15.75" customHeight="1">
      <c r="C816" s="6"/>
      <c r="F816" s="7"/>
      <c r="I816" s="7"/>
      <c r="J816" s="7"/>
      <c r="K816" s="6"/>
      <c r="L816" s="8"/>
      <c r="M816" s="7"/>
      <c r="N816" s="6"/>
      <c r="O816" s="6"/>
      <c r="P816" s="6"/>
      <c r="Q816" s="8"/>
      <c r="R816" s="7"/>
      <c r="S816" s="7"/>
      <c r="T816" s="6"/>
      <c r="U816" s="6"/>
      <c r="V816" s="6"/>
      <c r="W816" s="6"/>
      <c r="X816" s="6"/>
      <c r="Y816" s="6"/>
      <c r="Z816" s="6"/>
      <c r="AA816" s="8"/>
      <c r="AB816" s="7"/>
      <c r="AC816" s="7"/>
      <c r="AD816" s="6"/>
      <c r="AE816" s="6"/>
      <c r="AF816" s="6"/>
      <c r="AG816" s="6"/>
      <c r="AH816" s="6"/>
      <c r="AI816" s="7"/>
    </row>
    <row r="817" ht="15.75" customHeight="1">
      <c r="C817" s="6"/>
      <c r="F817" s="7"/>
      <c r="I817" s="7"/>
      <c r="J817" s="7"/>
      <c r="K817" s="6"/>
      <c r="L817" s="8"/>
      <c r="M817" s="7"/>
      <c r="N817" s="6"/>
      <c r="O817" s="6"/>
      <c r="P817" s="6"/>
      <c r="Q817" s="8"/>
      <c r="R817" s="7"/>
      <c r="S817" s="7"/>
      <c r="T817" s="6"/>
      <c r="U817" s="6"/>
      <c r="V817" s="6"/>
      <c r="W817" s="6"/>
      <c r="X817" s="6"/>
      <c r="Y817" s="6"/>
      <c r="Z817" s="6"/>
      <c r="AA817" s="8"/>
      <c r="AB817" s="7"/>
      <c r="AC817" s="7"/>
      <c r="AD817" s="6"/>
      <c r="AE817" s="6"/>
      <c r="AF817" s="6"/>
      <c r="AG817" s="6"/>
      <c r="AH817" s="6"/>
      <c r="AI817" s="7"/>
    </row>
    <row r="818" ht="15.75" customHeight="1">
      <c r="C818" s="6"/>
      <c r="F818" s="7"/>
      <c r="I818" s="7"/>
      <c r="J818" s="7"/>
      <c r="K818" s="6"/>
      <c r="L818" s="8"/>
      <c r="M818" s="7"/>
      <c r="N818" s="6"/>
      <c r="O818" s="6"/>
      <c r="P818" s="6"/>
      <c r="Q818" s="8"/>
      <c r="R818" s="7"/>
      <c r="S818" s="7"/>
      <c r="T818" s="6"/>
      <c r="U818" s="6"/>
      <c r="V818" s="6"/>
      <c r="W818" s="6"/>
      <c r="X818" s="6"/>
      <c r="Y818" s="6"/>
      <c r="Z818" s="6"/>
      <c r="AA818" s="8"/>
      <c r="AB818" s="7"/>
      <c r="AC818" s="7"/>
      <c r="AD818" s="6"/>
      <c r="AE818" s="6"/>
      <c r="AF818" s="6"/>
      <c r="AG818" s="6"/>
      <c r="AH818" s="6"/>
      <c r="AI818" s="7"/>
    </row>
    <row r="819" ht="15.75" customHeight="1">
      <c r="C819" s="6"/>
      <c r="F819" s="7"/>
      <c r="I819" s="7"/>
      <c r="J819" s="7"/>
      <c r="K819" s="6"/>
      <c r="L819" s="8"/>
      <c r="M819" s="7"/>
      <c r="N819" s="6"/>
      <c r="O819" s="6"/>
      <c r="P819" s="6"/>
      <c r="Q819" s="8"/>
      <c r="R819" s="7"/>
      <c r="S819" s="7"/>
      <c r="T819" s="6"/>
      <c r="U819" s="6"/>
      <c r="V819" s="6"/>
      <c r="W819" s="6"/>
      <c r="X819" s="6"/>
      <c r="Y819" s="6"/>
      <c r="Z819" s="6"/>
      <c r="AA819" s="8"/>
      <c r="AB819" s="7"/>
      <c r="AC819" s="7"/>
      <c r="AD819" s="6"/>
      <c r="AE819" s="6"/>
      <c r="AF819" s="6"/>
      <c r="AG819" s="6"/>
      <c r="AH819" s="6"/>
      <c r="AI819" s="7"/>
    </row>
    <row r="820" ht="15.75" customHeight="1">
      <c r="C820" s="6"/>
      <c r="F820" s="7"/>
      <c r="I820" s="7"/>
      <c r="J820" s="7"/>
      <c r="K820" s="6"/>
      <c r="L820" s="8"/>
      <c r="M820" s="7"/>
      <c r="N820" s="6"/>
      <c r="O820" s="6"/>
      <c r="P820" s="6"/>
      <c r="Q820" s="8"/>
      <c r="R820" s="7"/>
      <c r="S820" s="7"/>
      <c r="T820" s="6"/>
      <c r="U820" s="6"/>
      <c r="V820" s="6"/>
      <c r="W820" s="6"/>
      <c r="X820" s="6"/>
      <c r="Y820" s="6"/>
      <c r="Z820" s="6"/>
      <c r="AA820" s="8"/>
      <c r="AB820" s="7"/>
      <c r="AC820" s="7"/>
      <c r="AD820" s="6"/>
      <c r="AE820" s="6"/>
      <c r="AF820" s="6"/>
      <c r="AG820" s="6"/>
      <c r="AH820" s="6"/>
      <c r="AI820" s="7"/>
    </row>
    <row r="821" ht="15.75" customHeight="1">
      <c r="C821" s="6"/>
      <c r="F821" s="7"/>
      <c r="I821" s="7"/>
      <c r="J821" s="7"/>
      <c r="K821" s="6"/>
      <c r="L821" s="8"/>
      <c r="M821" s="7"/>
      <c r="N821" s="6"/>
      <c r="O821" s="6"/>
      <c r="P821" s="6"/>
      <c r="Q821" s="8"/>
      <c r="R821" s="7"/>
      <c r="S821" s="7"/>
      <c r="T821" s="6"/>
      <c r="U821" s="6"/>
      <c r="V821" s="6"/>
      <c r="W821" s="6"/>
      <c r="X821" s="6"/>
      <c r="Y821" s="6"/>
      <c r="Z821" s="6"/>
      <c r="AA821" s="8"/>
      <c r="AB821" s="7"/>
      <c r="AC821" s="7"/>
      <c r="AD821" s="6"/>
      <c r="AE821" s="6"/>
      <c r="AF821" s="6"/>
      <c r="AG821" s="6"/>
      <c r="AH821" s="6"/>
      <c r="AI821" s="7"/>
    </row>
    <row r="822" ht="15.75" customHeight="1">
      <c r="C822" s="6"/>
      <c r="F822" s="7"/>
      <c r="I822" s="7"/>
      <c r="J822" s="7"/>
      <c r="K822" s="6"/>
      <c r="L822" s="8"/>
      <c r="M822" s="7"/>
      <c r="N822" s="6"/>
      <c r="O822" s="6"/>
      <c r="P822" s="6"/>
      <c r="Q822" s="8"/>
      <c r="R822" s="7"/>
      <c r="S822" s="7"/>
      <c r="T822" s="6"/>
      <c r="U822" s="6"/>
      <c r="V822" s="6"/>
      <c r="W822" s="6"/>
      <c r="X822" s="6"/>
      <c r="Y822" s="6"/>
      <c r="Z822" s="6"/>
      <c r="AA822" s="8"/>
      <c r="AB822" s="7"/>
      <c r="AC822" s="7"/>
      <c r="AD822" s="6"/>
      <c r="AE822" s="6"/>
      <c r="AF822" s="6"/>
      <c r="AG822" s="6"/>
      <c r="AH822" s="6"/>
      <c r="AI822" s="7"/>
    </row>
    <row r="823" ht="15.75" customHeight="1">
      <c r="C823" s="6"/>
      <c r="F823" s="7"/>
      <c r="I823" s="7"/>
      <c r="J823" s="7"/>
      <c r="K823" s="6"/>
      <c r="L823" s="8"/>
      <c r="M823" s="7"/>
      <c r="N823" s="6"/>
      <c r="O823" s="6"/>
      <c r="P823" s="6"/>
      <c r="Q823" s="8"/>
      <c r="R823" s="7"/>
      <c r="S823" s="7"/>
      <c r="T823" s="6"/>
      <c r="U823" s="6"/>
      <c r="V823" s="6"/>
      <c r="W823" s="6"/>
      <c r="X823" s="6"/>
      <c r="Y823" s="6"/>
      <c r="Z823" s="6"/>
      <c r="AA823" s="8"/>
      <c r="AB823" s="7"/>
      <c r="AC823" s="7"/>
      <c r="AD823" s="6"/>
      <c r="AE823" s="6"/>
      <c r="AF823" s="6"/>
      <c r="AG823" s="6"/>
      <c r="AH823" s="6"/>
      <c r="AI823" s="7"/>
    </row>
    <row r="824" ht="15.75" customHeight="1">
      <c r="C824" s="6"/>
      <c r="F824" s="7"/>
      <c r="I824" s="7"/>
      <c r="J824" s="7"/>
      <c r="K824" s="6"/>
      <c r="L824" s="8"/>
      <c r="M824" s="7"/>
      <c r="N824" s="6"/>
      <c r="O824" s="6"/>
      <c r="P824" s="6"/>
      <c r="Q824" s="8"/>
      <c r="R824" s="7"/>
      <c r="S824" s="7"/>
      <c r="T824" s="6"/>
      <c r="U824" s="6"/>
      <c r="V824" s="6"/>
      <c r="W824" s="6"/>
      <c r="X824" s="6"/>
      <c r="Y824" s="6"/>
      <c r="Z824" s="6"/>
      <c r="AA824" s="8"/>
      <c r="AB824" s="7"/>
      <c r="AC824" s="7"/>
      <c r="AD824" s="6"/>
      <c r="AE824" s="6"/>
      <c r="AF824" s="6"/>
      <c r="AG824" s="6"/>
      <c r="AH824" s="6"/>
      <c r="AI824" s="7"/>
    </row>
    <row r="825" ht="15.75" customHeight="1">
      <c r="C825" s="6"/>
      <c r="F825" s="7"/>
      <c r="I825" s="7"/>
      <c r="J825" s="7"/>
      <c r="K825" s="6"/>
      <c r="L825" s="8"/>
      <c r="M825" s="7"/>
      <c r="N825" s="6"/>
      <c r="O825" s="6"/>
      <c r="P825" s="6"/>
      <c r="Q825" s="8"/>
      <c r="R825" s="7"/>
      <c r="S825" s="7"/>
      <c r="T825" s="6"/>
      <c r="U825" s="6"/>
      <c r="V825" s="6"/>
      <c r="W825" s="6"/>
      <c r="X825" s="6"/>
      <c r="Y825" s="6"/>
      <c r="Z825" s="6"/>
      <c r="AA825" s="8"/>
      <c r="AB825" s="7"/>
      <c r="AC825" s="7"/>
      <c r="AD825" s="6"/>
      <c r="AE825" s="6"/>
      <c r="AF825" s="6"/>
      <c r="AG825" s="6"/>
      <c r="AH825" s="6"/>
      <c r="AI825" s="7"/>
    </row>
    <row r="826" ht="15.75" customHeight="1">
      <c r="C826" s="6"/>
      <c r="F826" s="7"/>
      <c r="I826" s="7"/>
      <c r="J826" s="7"/>
      <c r="K826" s="6"/>
      <c r="L826" s="8"/>
      <c r="M826" s="7"/>
      <c r="N826" s="6"/>
      <c r="O826" s="6"/>
      <c r="P826" s="6"/>
      <c r="Q826" s="8"/>
      <c r="R826" s="7"/>
      <c r="S826" s="7"/>
      <c r="T826" s="6"/>
      <c r="U826" s="6"/>
      <c r="V826" s="6"/>
      <c r="W826" s="6"/>
      <c r="X826" s="6"/>
      <c r="Y826" s="6"/>
      <c r="Z826" s="6"/>
      <c r="AA826" s="8"/>
      <c r="AB826" s="7"/>
      <c r="AC826" s="7"/>
      <c r="AD826" s="6"/>
      <c r="AE826" s="6"/>
      <c r="AF826" s="6"/>
      <c r="AG826" s="6"/>
      <c r="AH826" s="6"/>
      <c r="AI826" s="7"/>
    </row>
    <row r="827" ht="15.75" customHeight="1">
      <c r="C827" s="6"/>
      <c r="F827" s="7"/>
      <c r="I827" s="7"/>
      <c r="J827" s="7"/>
      <c r="K827" s="6"/>
      <c r="L827" s="8"/>
      <c r="M827" s="7"/>
      <c r="N827" s="6"/>
      <c r="O827" s="6"/>
      <c r="P827" s="6"/>
      <c r="Q827" s="8"/>
      <c r="R827" s="7"/>
      <c r="S827" s="7"/>
      <c r="T827" s="6"/>
      <c r="U827" s="6"/>
      <c r="V827" s="6"/>
      <c r="W827" s="6"/>
      <c r="X827" s="6"/>
      <c r="Y827" s="6"/>
      <c r="Z827" s="6"/>
      <c r="AA827" s="8"/>
      <c r="AB827" s="7"/>
      <c r="AC827" s="7"/>
      <c r="AD827" s="6"/>
      <c r="AE827" s="6"/>
      <c r="AF827" s="6"/>
      <c r="AG827" s="6"/>
      <c r="AH827" s="6"/>
      <c r="AI827" s="7"/>
    </row>
    <row r="828" ht="15.75" customHeight="1">
      <c r="C828" s="6"/>
      <c r="F828" s="7"/>
      <c r="I828" s="7"/>
      <c r="J828" s="7"/>
      <c r="K828" s="6"/>
      <c r="L828" s="8"/>
      <c r="M828" s="7"/>
      <c r="N828" s="6"/>
      <c r="O828" s="6"/>
      <c r="P828" s="6"/>
      <c r="Q828" s="8"/>
      <c r="R828" s="7"/>
      <c r="S828" s="7"/>
      <c r="T828" s="6"/>
      <c r="U828" s="6"/>
      <c r="V828" s="6"/>
      <c r="W828" s="6"/>
      <c r="X828" s="6"/>
      <c r="Y828" s="6"/>
      <c r="Z828" s="6"/>
      <c r="AA828" s="8"/>
      <c r="AB828" s="7"/>
      <c r="AC828" s="7"/>
      <c r="AD828" s="6"/>
      <c r="AE828" s="6"/>
      <c r="AF828" s="6"/>
      <c r="AG828" s="6"/>
      <c r="AH828" s="6"/>
      <c r="AI828" s="7"/>
    </row>
    <row r="829" ht="15.75" customHeight="1">
      <c r="C829" s="6"/>
      <c r="F829" s="7"/>
      <c r="I829" s="7"/>
      <c r="J829" s="7"/>
      <c r="K829" s="6"/>
      <c r="L829" s="8"/>
      <c r="M829" s="7"/>
      <c r="N829" s="6"/>
      <c r="O829" s="6"/>
      <c r="P829" s="6"/>
      <c r="Q829" s="8"/>
      <c r="R829" s="7"/>
      <c r="S829" s="7"/>
      <c r="T829" s="6"/>
      <c r="U829" s="6"/>
      <c r="V829" s="6"/>
      <c r="W829" s="6"/>
      <c r="X829" s="6"/>
      <c r="Y829" s="6"/>
      <c r="Z829" s="6"/>
      <c r="AA829" s="8"/>
      <c r="AB829" s="7"/>
      <c r="AC829" s="7"/>
      <c r="AD829" s="6"/>
      <c r="AE829" s="6"/>
      <c r="AF829" s="6"/>
      <c r="AG829" s="6"/>
      <c r="AH829" s="6"/>
      <c r="AI829" s="7"/>
    </row>
    <row r="830" ht="15.75" customHeight="1">
      <c r="C830" s="6"/>
      <c r="F830" s="7"/>
      <c r="I830" s="7"/>
      <c r="J830" s="7"/>
      <c r="K830" s="6"/>
      <c r="L830" s="8"/>
      <c r="M830" s="7"/>
      <c r="N830" s="6"/>
      <c r="O830" s="6"/>
      <c r="P830" s="6"/>
      <c r="Q830" s="8"/>
      <c r="R830" s="7"/>
      <c r="S830" s="7"/>
      <c r="T830" s="6"/>
      <c r="U830" s="6"/>
      <c r="V830" s="6"/>
      <c r="W830" s="6"/>
      <c r="X830" s="6"/>
      <c r="Y830" s="6"/>
      <c r="Z830" s="6"/>
      <c r="AA830" s="8"/>
      <c r="AB830" s="7"/>
      <c r="AC830" s="7"/>
      <c r="AD830" s="6"/>
      <c r="AE830" s="6"/>
      <c r="AF830" s="6"/>
      <c r="AG830" s="6"/>
      <c r="AH830" s="6"/>
      <c r="AI830" s="7"/>
    </row>
    <row r="831" ht="15.75" customHeight="1">
      <c r="C831" s="6"/>
      <c r="F831" s="7"/>
      <c r="I831" s="7"/>
      <c r="J831" s="7"/>
      <c r="K831" s="6"/>
      <c r="L831" s="8"/>
      <c r="M831" s="7"/>
      <c r="N831" s="6"/>
      <c r="O831" s="6"/>
      <c r="P831" s="6"/>
      <c r="Q831" s="8"/>
      <c r="R831" s="7"/>
      <c r="S831" s="7"/>
      <c r="T831" s="6"/>
      <c r="U831" s="6"/>
      <c r="V831" s="6"/>
      <c r="W831" s="6"/>
      <c r="X831" s="6"/>
      <c r="Y831" s="6"/>
      <c r="Z831" s="6"/>
      <c r="AA831" s="8"/>
      <c r="AB831" s="7"/>
      <c r="AC831" s="7"/>
      <c r="AD831" s="6"/>
      <c r="AE831" s="6"/>
      <c r="AF831" s="6"/>
      <c r="AG831" s="6"/>
      <c r="AH831" s="6"/>
      <c r="AI831" s="7"/>
    </row>
    <row r="832" ht="15.75" customHeight="1">
      <c r="C832" s="6"/>
      <c r="F832" s="7"/>
      <c r="I832" s="7"/>
      <c r="J832" s="7"/>
      <c r="K832" s="6"/>
      <c r="L832" s="8"/>
      <c r="M832" s="7"/>
      <c r="N832" s="6"/>
      <c r="O832" s="6"/>
      <c r="P832" s="6"/>
      <c r="Q832" s="8"/>
      <c r="R832" s="7"/>
      <c r="S832" s="7"/>
      <c r="T832" s="6"/>
      <c r="U832" s="6"/>
      <c r="V832" s="6"/>
      <c r="W832" s="6"/>
      <c r="X832" s="6"/>
      <c r="Y832" s="6"/>
      <c r="Z832" s="6"/>
      <c r="AA832" s="8"/>
      <c r="AB832" s="7"/>
      <c r="AC832" s="7"/>
      <c r="AD832" s="6"/>
      <c r="AE832" s="6"/>
      <c r="AF832" s="6"/>
      <c r="AG832" s="6"/>
      <c r="AH832" s="6"/>
      <c r="AI832" s="7"/>
    </row>
    <row r="833" ht="15.75" customHeight="1">
      <c r="C833" s="6"/>
      <c r="F833" s="7"/>
      <c r="I833" s="7"/>
      <c r="J833" s="7"/>
      <c r="K833" s="6"/>
      <c r="L833" s="8"/>
      <c r="M833" s="7"/>
      <c r="N833" s="6"/>
      <c r="O833" s="6"/>
      <c r="P833" s="6"/>
      <c r="Q833" s="8"/>
      <c r="R833" s="7"/>
      <c r="S833" s="7"/>
      <c r="T833" s="6"/>
      <c r="U833" s="6"/>
      <c r="V833" s="6"/>
      <c r="W833" s="6"/>
      <c r="X833" s="6"/>
      <c r="Y833" s="6"/>
      <c r="Z833" s="6"/>
      <c r="AA833" s="8"/>
      <c r="AB833" s="7"/>
      <c r="AC833" s="7"/>
      <c r="AD833" s="6"/>
      <c r="AE833" s="6"/>
      <c r="AF833" s="6"/>
      <c r="AG833" s="6"/>
      <c r="AH833" s="6"/>
      <c r="AI833" s="7"/>
    </row>
    <row r="834" ht="15.75" customHeight="1">
      <c r="C834" s="6"/>
      <c r="F834" s="7"/>
      <c r="I834" s="7"/>
      <c r="J834" s="7"/>
      <c r="K834" s="6"/>
      <c r="L834" s="8"/>
      <c r="M834" s="7"/>
      <c r="N834" s="6"/>
      <c r="O834" s="6"/>
      <c r="P834" s="6"/>
      <c r="Q834" s="8"/>
      <c r="R834" s="7"/>
      <c r="S834" s="7"/>
      <c r="T834" s="6"/>
      <c r="U834" s="6"/>
      <c r="V834" s="6"/>
      <c r="W834" s="6"/>
      <c r="X834" s="6"/>
      <c r="Y834" s="6"/>
      <c r="Z834" s="6"/>
      <c r="AA834" s="8"/>
      <c r="AB834" s="7"/>
      <c r="AC834" s="7"/>
      <c r="AD834" s="6"/>
      <c r="AE834" s="6"/>
      <c r="AF834" s="6"/>
      <c r="AG834" s="6"/>
      <c r="AH834" s="6"/>
      <c r="AI834" s="7"/>
    </row>
    <row r="835" ht="15.75" customHeight="1">
      <c r="C835" s="6"/>
      <c r="F835" s="7"/>
      <c r="I835" s="7"/>
      <c r="J835" s="7"/>
      <c r="K835" s="6"/>
      <c r="L835" s="8"/>
      <c r="M835" s="7"/>
      <c r="N835" s="6"/>
      <c r="O835" s="6"/>
      <c r="P835" s="6"/>
      <c r="Q835" s="8"/>
      <c r="R835" s="7"/>
      <c r="S835" s="7"/>
      <c r="T835" s="6"/>
      <c r="U835" s="6"/>
      <c r="V835" s="6"/>
      <c r="W835" s="6"/>
      <c r="X835" s="6"/>
      <c r="Y835" s="6"/>
      <c r="Z835" s="6"/>
      <c r="AA835" s="8"/>
      <c r="AB835" s="7"/>
      <c r="AC835" s="7"/>
      <c r="AD835" s="6"/>
      <c r="AE835" s="6"/>
      <c r="AF835" s="6"/>
      <c r="AG835" s="6"/>
      <c r="AH835" s="6"/>
      <c r="AI835" s="7"/>
    </row>
    <row r="836" ht="15.75" customHeight="1">
      <c r="C836" s="6"/>
      <c r="F836" s="7"/>
      <c r="I836" s="7"/>
      <c r="J836" s="7"/>
      <c r="K836" s="6"/>
      <c r="L836" s="8"/>
      <c r="M836" s="7"/>
      <c r="N836" s="6"/>
      <c r="O836" s="6"/>
      <c r="P836" s="6"/>
      <c r="Q836" s="8"/>
      <c r="R836" s="7"/>
      <c r="S836" s="7"/>
      <c r="T836" s="6"/>
      <c r="U836" s="6"/>
      <c r="V836" s="6"/>
      <c r="W836" s="6"/>
      <c r="X836" s="6"/>
      <c r="Y836" s="6"/>
      <c r="Z836" s="6"/>
      <c r="AA836" s="8"/>
      <c r="AB836" s="7"/>
      <c r="AC836" s="7"/>
      <c r="AD836" s="6"/>
      <c r="AE836" s="6"/>
      <c r="AF836" s="6"/>
      <c r="AG836" s="6"/>
      <c r="AH836" s="6"/>
      <c r="AI836" s="7"/>
    </row>
    <row r="837" ht="15.75" customHeight="1">
      <c r="C837" s="6"/>
      <c r="F837" s="7"/>
      <c r="I837" s="7"/>
      <c r="J837" s="7"/>
      <c r="K837" s="6"/>
      <c r="L837" s="8"/>
      <c r="M837" s="7"/>
      <c r="N837" s="6"/>
      <c r="O837" s="6"/>
      <c r="P837" s="6"/>
      <c r="Q837" s="8"/>
      <c r="R837" s="7"/>
      <c r="S837" s="7"/>
      <c r="T837" s="6"/>
      <c r="U837" s="6"/>
      <c r="V837" s="6"/>
      <c r="W837" s="6"/>
      <c r="X837" s="6"/>
      <c r="Y837" s="6"/>
      <c r="Z837" s="6"/>
      <c r="AA837" s="8"/>
      <c r="AB837" s="7"/>
      <c r="AC837" s="7"/>
      <c r="AD837" s="6"/>
      <c r="AE837" s="6"/>
      <c r="AF837" s="6"/>
      <c r="AG837" s="6"/>
      <c r="AH837" s="6"/>
      <c r="AI837" s="7"/>
    </row>
    <row r="838" ht="15.75" customHeight="1">
      <c r="C838" s="6"/>
      <c r="F838" s="7"/>
      <c r="I838" s="7"/>
      <c r="J838" s="7"/>
      <c r="K838" s="6"/>
      <c r="L838" s="8"/>
      <c r="M838" s="7"/>
      <c r="N838" s="6"/>
      <c r="O838" s="6"/>
      <c r="P838" s="6"/>
      <c r="Q838" s="8"/>
      <c r="R838" s="7"/>
      <c r="S838" s="7"/>
      <c r="T838" s="6"/>
      <c r="U838" s="6"/>
      <c r="V838" s="6"/>
      <c r="W838" s="6"/>
      <c r="X838" s="6"/>
      <c r="Y838" s="6"/>
      <c r="Z838" s="6"/>
      <c r="AA838" s="8"/>
      <c r="AB838" s="7"/>
      <c r="AC838" s="7"/>
      <c r="AD838" s="6"/>
      <c r="AE838" s="6"/>
      <c r="AF838" s="6"/>
      <c r="AG838" s="6"/>
      <c r="AH838" s="6"/>
      <c r="AI838" s="7"/>
    </row>
    <row r="839" ht="15.75" customHeight="1">
      <c r="C839" s="6"/>
      <c r="F839" s="7"/>
      <c r="I839" s="7"/>
      <c r="J839" s="7"/>
      <c r="K839" s="6"/>
      <c r="L839" s="8"/>
      <c r="M839" s="7"/>
      <c r="N839" s="6"/>
      <c r="O839" s="6"/>
      <c r="P839" s="6"/>
      <c r="Q839" s="8"/>
      <c r="R839" s="7"/>
      <c r="S839" s="7"/>
      <c r="T839" s="6"/>
      <c r="U839" s="6"/>
      <c r="V839" s="6"/>
      <c r="W839" s="6"/>
      <c r="X839" s="6"/>
      <c r="Y839" s="6"/>
      <c r="Z839" s="6"/>
      <c r="AA839" s="8"/>
      <c r="AB839" s="7"/>
      <c r="AC839" s="7"/>
      <c r="AD839" s="6"/>
      <c r="AE839" s="6"/>
      <c r="AF839" s="6"/>
      <c r="AG839" s="6"/>
      <c r="AH839" s="6"/>
      <c r="AI839" s="7"/>
    </row>
    <row r="840" ht="15.75" customHeight="1">
      <c r="C840" s="6"/>
      <c r="F840" s="7"/>
      <c r="I840" s="7"/>
      <c r="J840" s="7"/>
      <c r="K840" s="6"/>
      <c r="L840" s="8"/>
      <c r="M840" s="7"/>
      <c r="N840" s="6"/>
      <c r="O840" s="6"/>
      <c r="P840" s="6"/>
      <c r="Q840" s="8"/>
      <c r="R840" s="7"/>
      <c r="S840" s="7"/>
      <c r="T840" s="6"/>
      <c r="U840" s="6"/>
      <c r="V840" s="6"/>
      <c r="W840" s="6"/>
      <c r="X840" s="6"/>
      <c r="Y840" s="6"/>
      <c r="Z840" s="6"/>
      <c r="AA840" s="8"/>
      <c r="AB840" s="7"/>
      <c r="AC840" s="7"/>
      <c r="AD840" s="6"/>
      <c r="AE840" s="6"/>
      <c r="AF840" s="6"/>
      <c r="AG840" s="6"/>
      <c r="AH840" s="6"/>
      <c r="AI840" s="7"/>
    </row>
    <row r="841" ht="15.75" customHeight="1">
      <c r="C841" s="6"/>
      <c r="F841" s="7"/>
      <c r="I841" s="7"/>
      <c r="J841" s="7"/>
      <c r="K841" s="6"/>
      <c r="L841" s="8"/>
      <c r="M841" s="7"/>
      <c r="N841" s="6"/>
      <c r="O841" s="6"/>
      <c r="P841" s="6"/>
      <c r="Q841" s="8"/>
      <c r="R841" s="7"/>
      <c r="S841" s="7"/>
      <c r="T841" s="6"/>
      <c r="U841" s="6"/>
      <c r="V841" s="6"/>
      <c r="W841" s="6"/>
      <c r="X841" s="6"/>
      <c r="Y841" s="6"/>
      <c r="Z841" s="6"/>
      <c r="AA841" s="8"/>
      <c r="AB841" s="7"/>
      <c r="AC841" s="7"/>
      <c r="AD841" s="6"/>
      <c r="AE841" s="6"/>
      <c r="AF841" s="6"/>
      <c r="AG841" s="6"/>
      <c r="AH841" s="6"/>
      <c r="AI841" s="7"/>
    </row>
    <row r="842" ht="15.75" customHeight="1">
      <c r="C842" s="6"/>
      <c r="F842" s="7"/>
      <c r="I842" s="7"/>
      <c r="J842" s="7"/>
      <c r="K842" s="6"/>
      <c r="L842" s="8"/>
      <c r="M842" s="7"/>
      <c r="N842" s="6"/>
      <c r="O842" s="6"/>
      <c r="P842" s="6"/>
      <c r="Q842" s="8"/>
      <c r="R842" s="7"/>
      <c r="S842" s="7"/>
      <c r="T842" s="6"/>
      <c r="U842" s="6"/>
      <c r="V842" s="6"/>
      <c r="W842" s="6"/>
      <c r="X842" s="6"/>
      <c r="Y842" s="6"/>
      <c r="Z842" s="6"/>
      <c r="AA842" s="8"/>
      <c r="AB842" s="7"/>
      <c r="AC842" s="7"/>
      <c r="AD842" s="6"/>
      <c r="AE842" s="6"/>
      <c r="AF842" s="6"/>
      <c r="AG842" s="6"/>
      <c r="AH842" s="6"/>
      <c r="AI842" s="7"/>
    </row>
    <row r="843" ht="15.75" customHeight="1">
      <c r="C843" s="6"/>
      <c r="F843" s="7"/>
      <c r="I843" s="7"/>
      <c r="J843" s="7"/>
      <c r="K843" s="6"/>
      <c r="L843" s="8"/>
      <c r="M843" s="7"/>
      <c r="N843" s="6"/>
      <c r="O843" s="6"/>
      <c r="P843" s="6"/>
      <c r="Q843" s="8"/>
      <c r="R843" s="7"/>
      <c r="S843" s="7"/>
      <c r="T843" s="6"/>
      <c r="U843" s="6"/>
      <c r="V843" s="6"/>
      <c r="W843" s="6"/>
      <c r="X843" s="6"/>
      <c r="Y843" s="6"/>
      <c r="Z843" s="6"/>
      <c r="AA843" s="8"/>
      <c r="AB843" s="7"/>
      <c r="AC843" s="7"/>
      <c r="AD843" s="6"/>
      <c r="AE843" s="6"/>
      <c r="AF843" s="6"/>
      <c r="AG843" s="6"/>
      <c r="AH843" s="6"/>
      <c r="AI843" s="7"/>
    </row>
    <row r="844" ht="15.75" customHeight="1">
      <c r="C844" s="6"/>
      <c r="F844" s="7"/>
      <c r="I844" s="7"/>
      <c r="J844" s="7"/>
      <c r="K844" s="6"/>
      <c r="L844" s="8"/>
      <c r="M844" s="7"/>
      <c r="N844" s="6"/>
      <c r="O844" s="6"/>
      <c r="P844" s="6"/>
      <c r="Q844" s="8"/>
      <c r="R844" s="7"/>
      <c r="S844" s="7"/>
      <c r="T844" s="6"/>
      <c r="U844" s="6"/>
      <c r="V844" s="6"/>
      <c r="W844" s="6"/>
      <c r="X844" s="6"/>
      <c r="Y844" s="6"/>
      <c r="Z844" s="6"/>
      <c r="AA844" s="8"/>
      <c r="AB844" s="7"/>
      <c r="AC844" s="7"/>
      <c r="AD844" s="6"/>
      <c r="AE844" s="6"/>
      <c r="AF844" s="6"/>
      <c r="AG844" s="6"/>
      <c r="AH844" s="6"/>
      <c r="AI844" s="7"/>
    </row>
    <row r="845" ht="15.75" customHeight="1">
      <c r="C845" s="6"/>
      <c r="F845" s="7"/>
      <c r="I845" s="7"/>
      <c r="J845" s="7"/>
      <c r="K845" s="6"/>
      <c r="L845" s="8"/>
      <c r="M845" s="7"/>
      <c r="N845" s="6"/>
      <c r="O845" s="6"/>
      <c r="P845" s="6"/>
      <c r="Q845" s="8"/>
      <c r="R845" s="7"/>
      <c r="S845" s="7"/>
      <c r="T845" s="6"/>
      <c r="U845" s="6"/>
      <c r="V845" s="6"/>
      <c r="W845" s="6"/>
      <c r="X845" s="6"/>
      <c r="Y845" s="6"/>
      <c r="Z845" s="6"/>
      <c r="AA845" s="8"/>
      <c r="AB845" s="7"/>
      <c r="AC845" s="7"/>
      <c r="AD845" s="6"/>
      <c r="AE845" s="6"/>
      <c r="AF845" s="6"/>
      <c r="AG845" s="6"/>
      <c r="AH845" s="6"/>
      <c r="AI845" s="7"/>
    </row>
    <row r="846" ht="15.75" customHeight="1">
      <c r="C846" s="6"/>
      <c r="F846" s="7"/>
      <c r="I846" s="7"/>
      <c r="J846" s="7"/>
      <c r="K846" s="6"/>
      <c r="L846" s="8"/>
      <c r="M846" s="7"/>
      <c r="N846" s="6"/>
      <c r="O846" s="6"/>
      <c r="P846" s="6"/>
      <c r="Q846" s="8"/>
      <c r="R846" s="7"/>
      <c r="S846" s="7"/>
      <c r="T846" s="6"/>
      <c r="U846" s="6"/>
      <c r="V846" s="6"/>
      <c r="W846" s="6"/>
      <c r="X846" s="6"/>
      <c r="Y846" s="6"/>
      <c r="Z846" s="6"/>
      <c r="AA846" s="8"/>
      <c r="AB846" s="7"/>
      <c r="AC846" s="7"/>
      <c r="AD846" s="6"/>
      <c r="AE846" s="6"/>
      <c r="AF846" s="6"/>
      <c r="AG846" s="6"/>
      <c r="AH846" s="6"/>
      <c r="AI846" s="7"/>
    </row>
    <row r="847" ht="15.75" customHeight="1">
      <c r="C847" s="6"/>
      <c r="F847" s="7"/>
      <c r="I847" s="7"/>
      <c r="J847" s="7"/>
      <c r="K847" s="6"/>
      <c r="L847" s="8"/>
      <c r="M847" s="7"/>
      <c r="N847" s="6"/>
      <c r="O847" s="6"/>
      <c r="P847" s="6"/>
      <c r="Q847" s="8"/>
      <c r="R847" s="7"/>
      <c r="S847" s="7"/>
      <c r="T847" s="6"/>
      <c r="U847" s="6"/>
      <c r="V847" s="6"/>
      <c r="W847" s="6"/>
      <c r="X847" s="6"/>
      <c r="Y847" s="6"/>
      <c r="Z847" s="6"/>
      <c r="AA847" s="8"/>
      <c r="AB847" s="7"/>
      <c r="AC847" s="7"/>
      <c r="AD847" s="6"/>
      <c r="AE847" s="6"/>
      <c r="AF847" s="6"/>
      <c r="AG847" s="6"/>
      <c r="AH847" s="6"/>
      <c r="AI847" s="7"/>
    </row>
    <row r="848" ht="15.75" customHeight="1">
      <c r="C848" s="6"/>
      <c r="F848" s="7"/>
      <c r="I848" s="7"/>
      <c r="J848" s="7"/>
      <c r="K848" s="6"/>
      <c r="L848" s="8"/>
      <c r="M848" s="7"/>
      <c r="N848" s="6"/>
      <c r="O848" s="6"/>
      <c r="P848" s="6"/>
      <c r="Q848" s="8"/>
      <c r="R848" s="7"/>
      <c r="S848" s="7"/>
      <c r="T848" s="6"/>
      <c r="U848" s="6"/>
      <c r="V848" s="6"/>
      <c r="W848" s="6"/>
      <c r="X848" s="6"/>
      <c r="Y848" s="6"/>
      <c r="Z848" s="6"/>
      <c r="AA848" s="8"/>
      <c r="AB848" s="7"/>
      <c r="AC848" s="7"/>
      <c r="AD848" s="6"/>
      <c r="AE848" s="6"/>
      <c r="AF848" s="6"/>
      <c r="AG848" s="6"/>
      <c r="AH848" s="6"/>
      <c r="AI848" s="7"/>
    </row>
    <row r="849" ht="15.75" customHeight="1">
      <c r="C849" s="6"/>
      <c r="F849" s="7"/>
      <c r="I849" s="7"/>
      <c r="J849" s="7"/>
      <c r="K849" s="6"/>
      <c r="L849" s="8"/>
      <c r="M849" s="7"/>
      <c r="N849" s="6"/>
      <c r="O849" s="6"/>
      <c r="P849" s="6"/>
      <c r="Q849" s="8"/>
      <c r="R849" s="7"/>
      <c r="S849" s="7"/>
      <c r="T849" s="6"/>
      <c r="U849" s="6"/>
      <c r="V849" s="6"/>
      <c r="W849" s="6"/>
      <c r="X849" s="6"/>
      <c r="Y849" s="6"/>
      <c r="Z849" s="6"/>
      <c r="AA849" s="8"/>
      <c r="AB849" s="7"/>
      <c r="AC849" s="7"/>
      <c r="AD849" s="6"/>
      <c r="AE849" s="6"/>
      <c r="AF849" s="6"/>
      <c r="AG849" s="6"/>
      <c r="AH849" s="6"/>
      <c r="AI849" s="7"/>
    </row>
    <row r="850" ht="15.75" customHeight="1">
      <c r="C850" s="6"/>
      <c r="F850" s="7"/>
      <c r="I850" s="7"/>
      <c r="J850" s="7"/>
      <c r="K850" s="6"/>
      <c r="L850" s="8"/>
      <c r="M850" s="7"/>
      <c r="N850" s="6"/>
      <c r="O850" s="6"/>
      <c r="P850" s="6"/>
      <c r="Q850" s="8"/>
      <c r="R850" s="7"/>
      <c r="S850" s="7"/>
      <c r="T850" s="6"/>
      <c r="U850" s="6"/>
      <c r="V850" s="6"/>
      <c r="W850" s="6"/>
      <c r="X850" s="6"/>
      <c r="Y850" s="6"/>
      <c r="Z850" s="6"/>
      <c r="AA850" s="8"/>
      <c r="AB850" s="7"/>
      <c r="AC850" s="7"/>
      <c r="AD850" s="6"/>
      <c r="AE850" s="6"/>
      <c r="AF850" s="6"/>
      <c r="AG850" s="6"/>
      <c r="AH850" s="6"/>
      <c r="AI850" s="7"/>
    </row>
    <row r="851" ht="15.75" customHeight="1">
      <c r="C851" s="6"/>
      <c r="F851" s="7"/>
      <c r="I851" s="7"/>
      <c r="J851" s="7"/>
      <c r="K851" s="6"/>
      <c r="L851" s="8"/>
      <c r="M851" s="7"/>
      <c r="N851" s="6"/>
      <c r="O851" s="6"/>
      <c r="P851" s="6"/>
      <c r="Q851" s="8"/>
      <c r="R851" s="7"/>
      <c r="S851" s="7"/>
      <c r="T851" s="6"/>
      <c r="U851" s="6"/>
      <c r="V851" s="6"/>
      <c r="W851" s="6"/>
      <c r="X851" s="6"/>
      <c r="Y851" s="6"/>
      <c r="Z851" s="6"/>
      <c r="AA851" s="8"/>
      <c r="AB851" s="7"/>
      <c r="AC851" s="7"/>
      <c r="AD851" s="6"/>
      <c r="AE851" s="6"/>
      <c r="AF851" s="6"/>
      <c r="AG851" s="6"/>
      <c r="AH851" s="6"/>
      <c r="AI851" s="7"/>
    </row>
    <row r="852" ht="15.75" customHeight="1">
      <c r="C852" s="6"/>
      <c r="F852" s="7"/>
      <c r="I852" s="7"/>
      <c r="J852" s="7"/>
      <c r="K852" s="6"/>
      <c r="L852" s="8"/>
      <c r="M852" s="7"/>
      <c r="N852" s="6"/>
      <c r="O852" s="6"/>
      <c r="P852" s="6"/>
      <c r="Q852" s="8"/>
      <c r="R852" s="7"/>
      <c r="S852" s="7"/>
      <c r="T852" s="6"/>
      <c r="U852" s="6"/>
      <c r="V852" s="6"/>
      <c r="W852" s="6"/>
      <c r="X852" s="6"/>
      <c r="Y852" s="6"/>
      <c r="Z852" s="6"/>
      <c r="AA852" s="8"/>
      <c r="AB852" s="7"/>
      <c r="AC852" s="7"/>
      <c r="AD852" s="6"/>
      <c r="AE852" s="6"/>
      <c r="AF852" s="6"/>
      <c r="AG852" s="6"/>
      <c r="AH852" s="6"/>
      <c r="AI852" s="7"/>
    </row>
    <row r="853" ht="15.75" customHeight="1">
      <c r="C853" s="6"/>
      <c r="F853" s="7"/>
      <c r="I853" s="7"/>
      <c r="J853" s="7"/>
      <c r="K853" s="6"/>
      <c r="L853" s="8"/>
      <c r="M853" s="7"/>
      <c r="N853" s="6"/>
      <c r="O853" s="6"/>
      <c r="P853" s="6"/>
      <c r="Q853" s="8"/>
      <c r="R853" s="7"/>
      <c r="S853" s="7"/>
      <c r="T853" s="6"/>
      <c r="U853" s="6"/>
      <c r="V853" s="6"/>
      <c r="W853" s="6"/>
      <c r="X853" s="6"/>
      <c r="Y853" s="6"/>
      <c r="Z853" s="6"/>
      <c r="AA853" s="8"/>
      <c r="AB853" s="7"/>
      <c r="AC853" s="7"/>
      <c r="AD853" s="6"/>
      <c r="AE853" s="6"/>
      <c r="AF853" s="6"/>
      <c r="AG853" s="6"/>
      <c r="AH853" s="6"/>
      <c r="AI853" s="7"/>
    </row>
    <row r="854" ht="15.75" customHeight="1">
      <c r="C854" s="6"/>
      <c r="F854" s="7"/>
      <c r="I854" s="7"/>
      <c r="J854" s="7"/>
      <c r="K854" s="6"/>
      <c r="L854" s="8"/>
      <c r="M854" s="7"/>
      <c r="N854" s="6"/>
      <c r="O854" s="6"/>
      <c r="P854" s="6"/>
      <c r="Q854" s="8"/>
      <c r="R854" s="7"/>
      <c r="S854" s="7"/>
      <c r="T854" s="6"/>
      <c r="U854" s="6"/>
      <c r="V854" s="6"/>
      <c r="W854" s="6"/>
      <c r="X854" s="6"/>
      <c r="Y854" s="6"/>
      <c r="Z854" s="6"/>
      <c r="AA854" s="8"/>
      <c r="AB854" s="7"/>
      <c r="AC854" s="7"/>
      <c r="AD854" s="6"/>
      <c r="AE854" s="6"/>
      <c r="AF854" s="6"/>
      <c r="AG854" s="6"/>
      <c r="AH854" s="6"/>
      <c r="AI854" s="7"/>
    </row>
    <row r="855" ht="15.75" customHeight="1">
      <c r="C855" s="6"/>
      <c r="F855" s="7"/>
      <c r="I855" s="7"/>
      <c r="J855" s="7"/>
      <c r="K855" s="6"/>
      <c r="L855" s="8"/>
      <c r="M855" s="7"/>
      <c r="N855" s="6"/>
      <c r="O855" s="6"/>
      <c r="P855" s="6"/>
      <c r="Q855" s="8"/>
      <c r="R855" s="7"/>
      <c r="S855" s="7"/>
      <c r="T855" s="6"/>
      <c r="U855" s="6"/>
      <c r="V855" s="6"/>
      <c r="W855" s="6"/>
      <c r="X855" s="6"/>
      <c r="Y855" s="6"/>
      <c r="Z855" s="6"/>
      <c r="AA855" s="8"/>
      <c r="AB855" s="7"/>
      <c r="AC855" s="7"/>
      <c r="AD855" s="6"/>
      <c r="AE855" s="6"/>
      <c r="AF855" s="6"/>
      <c r="AG855" s="6"/>
      <c r="AH855" s="6"/>
      <c r="AI855" s="7"/>
    </row>
    <row r="856" ht="15.75" customHeight="1">
      <c r="C856" s="6"/>
      <c r="F856" s="7"/>
      <c r="I856" s="7"/>
      <c r="J856" s="7"/>
      <c r="K856" s="6"/>
      <c r="L856" s="8"/>
      <c r="M856" s="7"/>
      <c r="N856" s="6"/>
      <c r="O856" s="6"/>
      <c r="P856" s="6"/>
      <c r="Q856" s="8"/>
      <c r="R856" s="7"/>
      <c r="S856" s="7"/>
      <c r="T856" s="6"/>
      <c r="U856" s="6"/>
      <c r="V856" s="6"/>
      <c r="W856" s="6"/>
      <c r="X856" s="6"/>
      <c r="Y856" s="6"/>
      <c r="Z856" s="6"/>
      <c r="AA856" s="8"/>
      <c r="AB856" s="7"/>
      <c r="AC856" s="7"/>
      <c r="AD856" s="6"/>
      <c r="AE856" s="6"/>
      <c r="AF856" s="6"/>
      <c r="AG856" s="6"/>
      <c r="AH856" s="6"/>
      <c r="AI856" s="7"/>
    </row>
    <row r="857" ht="15.75" customHeight="1">
      <c r="C857" s="6"/>
      <c r="F857" s="7"/>
      <c r="I857" s="7"/>
      <c r="J857" s="7"/>
      <c r="K857" s="6"/>
      <c r="L857" s="8"/>
      <c r="M857" s="7"/>
      <c r="N857" s="6"/>
      <c r="O857" s="6"/>
      <c r="P857" s="6"/>
      <c r="Q857" s="8"/>
      <c r="R857" s="7"/>
      <c r="S857" s="7"/>
      <c r="T857" s="6"/>
      <c r="U857" s="6"/>
      <c r="V857" s="6"/>
      <c r="W857" s="6"/>
      <c r="X857" s="6"/>
      <c r="Y857" s="6"/>
      <c r="Z857" s="6"/>
      <c r="AA857" s="8"/>
      <c r="AB857" s="7"/>
      <c r="AC857" s="7"/>
      <c r="AD857" s="6"/>
      <c r="AE857" s="6"/>
      <c r="AF857" s="6"/>
      <c r="AG857" s="6"/>
      <c r="AH857" s="6"/>
      <c r="AI857" s="7"/>
    </row>
    <row r="858" ht="15.75" customHeight="1">
      <c r="C858" s="6"/>
      <c r="F858" s="7"/>
      <c r="I858" s="7"/>
      <c r="J858" s="7"/>
      <c r="K858" s="6"/>
      <c r="L858" s="8"/>
      <c r="M858" s="7"/>
      <c r="N858" s="6"/>
      <c r="O858" s="6"/>
      <c r="P858" s="6"/>
      <c r="Q858" s="8"/>
      <c r="R858" s="7"/>
      <c r="S858" s="7"/>
      <c r="T858" s="6"/>
      <c r="U858" s="6"/>
      <c r="V858" s="6"/>
      <c r="W858" s="6"/>
      <c r="X858" s="6"/>
      <c r="Y858" s="6"/>
      <c r="Z858" s="6"/>
      <c r="AA858" s="8"/>
      <c r="AB858" s="7"/>
      <c r="AC858" s="7"/>
      <c r="AD858" s="6"/>
      <c r="AE858" s="6"/>
      <c r="AF858" s="6"/>
      <c r="AG858" s="6"/>
      <c r="AH858" s="6"/>
      <c r="AI858" s="7"/>
    </row>
    <row r="859" ht="15.75" customHeight="1">
      <c r="C859" s="6"/>
      <c r="F859" s="7"/>
      <c r="I859" s="7"/>
      <c r="J859" s="7"/>
      <c r="K859" s="6"/>
      <c r="L859" s="8"/>
      <c r="M859" s="7"/>
      <c r="N859" s="6"/>
      <c r="O859" s="6"/>
      <c r="P859" s="6"/>
      <c r="Q859" s="8"/>
      <c r="R859" s="7"/>
      <c r="S859" s="7"/>
      <c r="T859" s="6"/>
      <c r="U859" s="6"/>
      <c r="V859" s="6"/>
      <c r="W859" s="6"/>
      <c r="X859" s="6"/>
      <c r="Y859" s="6"/>
      <c r="Z859" s="6"/>
      <c r="AA859" s="8"/>
      <c r="AB859" s="7"/>
      <c r="AC859" s="7"/>
      <c r="AD859" s="6"/>
      <c r="AE859" s="6"/>
      <c r="AF859" s="6"/>
      <c r="AG859" s="6"/>
      <c r="AH859" s="6"/>
      <c r="AI859" s="7"/>
    </row>
    <row r="860" ht="15.75" customHeight="1">
      <c r="C860" s="6"/>
      <c r="F860" s="7"/>
      <c r="I860" s="7"/>
      <c r="J860" s="7"/>
      <c r="K860" s="6"/>
      <c r="L860" s="8"/>
      <c r="M860" s="7"/>
      <c r="N860" s="6"/>
      <c r="O860" s="6"/>
      <c r="P860" s="6"/>
      <c r="Q860" s="8"/>
      <c r="R860" s="7"/>
      <c r="S860" s="7"/>
      <c r="T860" s="6"/>
      <c r="U860" s="6"/>
      <c r="V860" s="6"/>
      <c r="W860" s="6"/>
      <c r="X860" s="6"/>
      <c r="Y860" s="6"/>
      <c r="Z860" s="6"/>
      <c r="AA860" s="8"/>
      <c r="AB860" s="7"/>
      <c r="AC860" s="7"/>
      <c r="AD860" s="6"/>
      <c r="AE860" s="6"/>
      <c r="AF860" s="6"/>
      <c r="AG860" s="6"/>
      <c r="AH860" s="6"/>
      <c r="AI860" s="7"/>
    </row>
    <row r="861" ht="15.75" customHeight="1">
      <c r="C861" s="6"/>
      <c r="F861" s="7"/>
      <c r="I861" s="7"/>
      <c r="J861" s="7"/>
      <c r="K861" s="6"/>
      <c r="L861" s="8"/>
      <c r="M861" s="7"/>
      <c r="N861" s="6"/>
      <c r="O861" s="6"/>
      <c r="P861" s="6"/>
      <c r="Q861" s="8"/>
      <c r="R861" s="7"/>
      <c r="S861" s="7"/>
      <c r="T861" s="6"/>
      <c r="U861" s="6"/>
      <c r="V861" s="6"/>
      <c r="W861" s="6"/>
      <c r="X861" s="6"/>
      <c r="Y861" s="6"/>
      <c r="Z861" s="6"/>
      <c r="AA861" s="8"/>
      <c r="AB861" s="7"/>
      <c r="AC861" s="7"/>
      <c r="AD861" s="6"/>
      <c r="AE861" s="6"/>
      <c r="AF861" s="6"/>
      <c r="AG861" s="6"/>
      <c r="AH861" s="6"/>
      <c r="AI861" s="7"/>
    </row>
    <row r="862" ht="15.75" customHeight="1">
      <c r="C862" s="6"/>
      <c r="F862" s="7"/>
      <c r="I862" s="7"/>
      <c r="J862" s="7"/>
      <c r="K862" s="6"/>
      <c r="L862" s="8"/>
      <c r="M862" s="7"/>
      <c r="N862" s="6"/>
      <c r="O862" s="6"/>
      <c r="P862" s="6"/>
      <c r="Q862" s="8"/>
      <c r="R862" s="7"/>
      <c r="S862" s="7"/>
      <c r="T862" s="6"/>
      <c r="U862" s="6"/>
      <c r="V862" s="6"/>
      <c r="W862" s="6"/>
      <c r="X862" s="6"/>
      <c r="Y862" s="6"/>
      <c r="Z862" s="6"/>
      <c r="AA862" s="8"/>
      <c r="AB862" s="7"/>
      <c r="AC862" s="7"/>
      <c r="AD862" s="6"/>
      <c r="AE862" s="6"/>
      <c r="AF862" s="6"/>
      <c r="AG862" s="6"/>
      <c r="AH862" s="6"/>
      <c r="AI862" s="7"/>
    </row>
    <row r="863" ht="15.75" customHeight="1">
      <c r="C863" s="6"/>
      <c r="F863" s="7"/>
      <c r="I863" s="7"/>
      <c r="J863" s="7"/>
      <c r="K863" s="6"/>
      <c r="L863" s="8"/>
      <c r="M863" s="7"/>
      <c r="N863" s="6"/>
      <c r="O863" s="6"/>
      <c r="P863" s="6"/>
      <c r="Q863" s="8"/>
      <c r="R863" s="7"/>
      <c r="S863" s="7"/>
      <c r="T863" s="6"/>
      <c r="U863" s="6"/>
      <c r="V863" s="6"/>
      <c r="W863" s="6"/>
      <c r="X863" s="6"/>
      <c r="Y863" s="6"/>
      <c r="Z863" s="6"/>
      <c r="AA863" s="8"/>
      <c r="AB863" s="7"/>
      <c r="AC863" s="7"/>
      <c r="AD863" s="6"/>
      <c r="AE863" s="6"/>
      <c r="AF863" s="6"/>
      <c r="AG863" s="6"/>
      <c r="AH863" s="6"/>
      <c r="AI863" s="7"/>
    </row>
    <row r="864" ht="15.75" customHeight="1">
      <c r="C864" s="6"/>
      <c r="F864" s="7"/>
      <c r="I864" s="7"/>
      <c r="J864" s="7"/>
      <c r="K864" s="6"/>
      <c r="L864" s="8"/>
      <c r="M864" s="7"/>
      <c r="N864" s="6"/>
      <c r="O864" s="6"/>
      <c r="P864" s="6"/>
      <c r="Q864" s="8"/>
      <c r="R864" s="7"/>
      <c r="S864" s="7"/>
      <c r="T864" s="6"/>
      <c r="U864" s="6"/>
      <c r="V864" s="6"/>
      <c r="W864" s="6"/>
      <c r="X864" s="6"/>
      <c r="Y864" s="6"/>
      <c r="Z864" s="6"/>
      <c r="AA864" s="8"/>
      <c r="AB864" s="7"/>
      <c r="AC864" s="7"/>
      <c r="AD864" s="6"/>
      <c r="AE864" s="6"/>
      <c r="AF864" s="6"/>
      <c r="AG864" s="6"/>
      <c r="AH864" s="6"/>
      <c r="AI864" s="7"/>
    </row>
    <row r="865" ht="15.75" customHeight="1">
      <c r="C865" s="6"/>
      <c r="F865" s="7"/>
      <c r="I865" s="7"/>
      <c r="J865" s="7"/>
      <c r="K865" s="6"/>
      <c r="L865" s="8"/>
      <c r="M865" s="7"/>
      <c r="N865" s="6"/>
      <c r="O865" s="6"/>
      <c r="P865" s="6"/>
      <c r="Q865" s="8"/>
      <c r="R865" s="7"/>
      <c r="S865" s="7"/>
      <c r="T865" s="6"/>
      <c r="U865" s="6"/>
      <c r="V865" s="6"/>
      <c r="W865" s="6"/>
      <c r="X865" s="6"/>
      <c r="Y865" s="6"/>
      <c r="Z865" s="6"/>
      <c r="AA865" s="8"/>
      <c r="AB865" s="7"/>
      <c r="AC865" s="7"/>
      <c r="AD865" s="6"/>
      <c r="AE865" s="6"/>
      <c r="AF865" s="6"/>
      <c r="AG865" s="6"/>
      <c r="AH865" s="6"/>
      <c r="AI865" s="7"/>
    </row>
    <row r="866" ht="15.75" customHeight="1">
      <c r="C866" s="6"/>
      <c r="F866" s="7"/>
      <c r="I866" s="7"/>
      <c r="J866" s="7"/>
      <c r="K866" s="6"/>
      <c r="L866" s="8"/>
      <c r="M866" s="7"/>
      <c r="N866" s="6"/>
      <c r="O866" s="6"/>
      <c r="P866" s="6"/>
      <c r="Q866" s="8"/>
      <c r="R866" s="7"/>
      <c r="S866" s="7"/>
      <c r="T866" s="6"/>
      <c r="U866" s="6"/>
      <c r="V866" s="6"/>
      <c r="W866" s="6"/>
      <c r="X866" s="6"/>
      <c r="Y866" s="6"/>
      <c r="Z866" s="6"/>
      <c r="AA866" s="8"/>
      <c r="AB866" s="7"/>
      <c r="AC866" s="7"/>
      <c r="AD866" s="6"/>
      <c r="AE866" s="6"/>
      <c r="AF866" s="6"/>
      <c r="AG866" s="6"/>
      <c r="AH866" s="6"/>
      <c r="AI866" s="7"/>
    </row>
    <row r="867" ht="15.75" customHeight="1">
      <c r="C867" s="6"/>
      <c r="F867" s="7"/>
      <c r="I867" s="7"/>
      <c r="J867" s="7"/>
      <c r="K867" s="6"/>
      <c r="L867" s="8"/>
      <c r="M867" s="7"/>
      <c r="N867" s="6"/>
      <c r="O867" s="6"/>
      <c r="P867" s="6"/>
      <c r="Q867" s="8"/>
      <c r="R867" s="7"/>
      <c r="S867" s="7"/>
      <c r="T867" s="6"/>
      <c r="U867" s="6"/>
      <c r="V867" s="6"/>
      <c r="W867" s="6"/>
      <c r="X867" s="6"/>
      <c r="Y867" s="6"/>
      <c r="Z867" s="6"/>
      <c r="AA867" s="8"/>
      <c r="AB867" s="7"/>
      <c r="AC867" s="7"/>
      <c r="AD867" s="6"/>
      <c r="AE867" s="6"/>
      <c r="AF867" s="6"/>
      <c r="AG867" s="6"/>
      <c r="AH867" s="6"/>
      <c r="AI867" s="7"/>
    </row>
    <row r="868" ht="15.75" customHeight="1">
      <c r="C868" s="6"/>
      <c r="F868" s="7"/>
      <c r="I868" s="7"/>
      <c r="J868" s="7"/>
      <c r="K868" s="6"/>
      <c r="L868" s="8"/>
      <c r="M868" s="7"/>
      <c r="N868" s="6"/>
      <c r="O868" s="6"/>
      <c r="P868" s="6"/>
      <c r="Q868" s="8"/>
      <c r="R868" s="7"/>
      <c r="S868" s="7"/>
      <c r="T868" s="6"/>
      <c r="U868" s="6"/>
      <c r="V868" s="6"/>
      <c r="W868" s="6"/>
      <c r="X868" s="6"/>
      <c r="Y868" s="6"/>
      <c r="Z868" s="6"/>
      <c r="AA868" s="8"/>
      <c r="AB868" s="7"/>
      <c r="AC868" s="7"/>
      <c r="AD868" s="6"/>
      <c r="AE868" s="6"/>
      <c r="AF868" s="6"/>
      <c r="AG868" s="6"/>
      <c r="AH868" s="6"/>
      <c r="AI868" s="7"/>
    </row>
    <row r="869" ht="15.75" customHeight="1">
      <c r="C869" s="6"/>
      <c r="F869" s="7"/>
      <c r="I869" s="7"/>
      <c r="J869" s="7"/>
      <c r="K869" s="6"/>
      <c r="L869" s="8"/>
      <c r="M869" s="7"/>
      <c r="N869" s="6"/>
      <c r="O869" s="6"/>
      <c r="P869" s="6"/>
      <c r="Q869" s="8"/>
      <c r="R869" s="7"/>
      <c r="S869" s="7"/>
      <c r="T869" s="6"/>
      <c r="U869" s="6"/>
      <c r="V869" s="6"/>
      <c r="W869" s="6"/>
      <c r="X869" s="6"/>
      <c r="Y869" s="6"/>
      <c r="Z869" s="6"/>
      <c r="AA869" s="8"/>
      <c r="AB869" s="7"/>
      <c r="AC869" s="7"/>
      <c r="AD869" s="6"/>
      <c r="AE869" s="6"/>
      <c r="AF869" s="6"/>
      <c r="AG869" s="6"/>
      <c r="AH869" s="6"/>
      <c r="AI869" s="7"/>
    </row>
    <row r="870" ht="15.75" customHeight="1">
      <c r="C870" s="6"/>
      <c r="F870" s="7"/>
      <c r="I870" s="7"/>
      <c r="J870" s="7"/>
      <c r="K870" s="6"/>
      <c r="L870" s="8"/>
      <c r="M870" s="7"/>
      <c r="N870" s="6"/>
      <c r="O870" s="6"/>
      <c r="P870" s="6"/>
      <c r="Q870" s="8"/>
      <c r="R870" s="7"/>
      <c r="S870" s="7"/>
      <c r="T870" s="6"/>
      <c r="U870" s="6"/>
      <c r="V870" s="6"/>
      <c r="W870" s="6"/>
      <c r="X870" s="6"/>
      <c r="Y870" s="6"/>
      <c r="Z870" s="6"/>
      <c r="AA870" s="8"/>
      <c r="AB870" s="7"/>
      <c r="AC870" s="7"/>
      <c r="AD870" s="6"/>
      <c r="AE870" s="6"/>
      <c r="AF870" s="6"/>
      <c r="AG870" s="6"/>
      <c r="AH870" s="6"/>
      <c r="AI870" s="7"/>
    </row>
    <row r="871" ht="15.75" customHeight="1">
      <c r="C871" s="6"/>
      <c r="F871" s="7"/>
      <c r="I871" s="7"/>
      <c r="J871" s="7"/>
      <c r="K871" s="6"/>
      <c r="L871" s="8"/>
      <c r="M871" s="7"/>
      <c r="N871" s="6"/>
      <c r="O871" s="6"/>
      <c r="P871" s="6"/>
      <c r="Q871" s="8"/>
      <c r="R871" s="7"/>
      <c r="S871" s="7"/>
      <c r="T871" s="6"/>
      <c r="U871" s="6"/>
      <c r="V871" s="6"/>
      <c r="W871" s="6"/>
      <c r="X871" s="6"/>
      <c r="Y871" s="6"/>
      <c r="Z871" s="6"/>
      <c r="AA871" s="8"/>
      <c r="AB871" s="7"/>
      <c r="AC871" s="7"/>
      <c r="AD871" s="6"/>
      <c r="AE871" s="6"/>
      <c r="AF871" s="6"/>
      <c r="AG871" s="6"/>
      <c r="AH871" s="6"/>
      <c r="AI871" s="7"/>
    </row>
    <row r="872" ht="15.75" customHeight="1">
      <c r="C872" s="6"/>
      <c r="F872" s="7"/>
      <c r="I872" s="7"/>
      <c r="J872" s="7"/>
      <c r="K872" s="6"/>
      <c r="L872" s="8"/>
      <c r="M872" s="7"/>
      <c r="N872" s="6"/>
      <c r="O872" s="6"/>
      <c r="P872" s="6"/>
      <c r="Q872" s="8"/>
      <c r="R872" s="7"/>
      <c r="S872" s="7"/>
      <c r="T872" s="6"/>
      <c r="U872" s="6"/>
      <c r="V872" s="6"/>
      <c r="W872" s="6"/>
      <c r="X872" s="6"/>
      <c r="Y872" s="6"/>
      <c r="Z872" s="6"/>
      <c r="AA872" s="8"/>
      <c r="AB872" s="7"/>
      <c r="AC872" s="7"/>
      <c r="AD872" s="6"/>
      <c r="AE872" s="6"/>
      <c r="AF872" s="6"/>
      <c r="AG872" s="6"/>
      <c r="AH872" s="6"/>
      <c r="AI872" s="7"/>
    </row>
    <row r="873" ht="15.75" customHeight="1">
      <c r="C873" s="6"/>
      <c r="F873" s="7"/>
      <c r="I873" s="7"/>
      <c r="J873" s="7"/>
      <c r="K873" s="6"/>
      <c r="L873" s="8"/>
      <c r="M873" s="7"/>
      <c r="N873" s="6"/>
      <c r="O873" s="6"/>
      <c r="P873" s="6"/>
      <c r="Q873" s="8"/>
      <c r="R873" s="7"/>
      <c r="S873" s="7"/>
      <c r="T873" s="6"/>
      <c r="U873" s="6"/>
      <c r="V873" s="6"/>
      <c r="W873" s="6"/>
      <c r="X873" s="6"/>
      <c r="Y873" s="6"/>
      <c r="Z873" s="6"/>
      <c r="AA873" s="8"/>
      <c r="AB873" s="7"/>
      <c r="AC873" s="7"/>
      <c r="AD873" s="6"/>
      <c r="AE873" s="6"/>
      <c r="AF873" s="6"/>
      <c r="AG873" s="6"/>
      <c r="AH873" s="6"/>
      <c r="AI873" s="7"/>
    </row>
    <row r="874" ht="15.75" customHeight="1">
      <c r="C874" s="6"/>
      <c r="F874" s="7"/>
      <c r="I874" s="7"/>
      <c r="J874" s="7"/>
      <c r="K874" s="6"/>
      <c r="L874" s="8"/>
      <c r="M874" s="7"/>
      <c r="N874" s="6"/>
      <c r="O874" s="6"/>
      <c r="P874" s="6"/>
      <c r="Q874" s="8"/>
      <c r="R874" s="7"/>
      <c r="S874" s="7"/>
      <c r="T874" s="6"/>
      <c r="U874" s="6"/>
      <c r="V874" s="6"/>
      <c r="W874" s="6"/>
      <c r="X874" s="6"/>
      <c r="Y874" s="6"/>
      <c r="Z874" s="6"/>
      <c r="AA874" s="8"/>
      <c r="AB874" s="7"/>
      <c r="AC874" s="7"/>
      <c r="AD874" s="6"/>
      <c r="AE874" s="6"/>
      <c r="AF874" s="6"/>
      <c r="AG874" s="6"/>
      <c r="AH874" s="6"/>
      <c r="AI874" s="7"/>
    </row>
    <row r="875" ht="15.75" customHeight="1">
      <c r="C875" s="6"/>
      <c r="F875" s="7"/>
      <c r="I875" s="7"/>
      <c r="J875" s="7"/>
      <c r="K875" s="6"/>
      <c r="L875" s="8"/>
      <c r="M875" s="7"/>
      <c r="N875" s="6"/>
      <c r="O875" s="6"/>
      <c r="P875" s="6"/>
      <c r="Q875" s="8"/>
      <c r="R875" s="7"/>
      <c r="S875" s="7"/>
      <c r="T875" s="6"/>
      <c r="U875" s="6"/>
      <c r="V875" s="6"/>
      <c r="W875" s="6"/>
      <c r="X875" s="6"/>
      <c r="Y875" s="6"/>
      <c r="Z875" s="6"/>
      <c r="AA875" s="8"/>
      <c r="AB875" s="7"/>
      <c r="AC875" s="7"/>
      <c r="AD875" s="6"/>
      <c r="AE875" s="6"/>
      <c r="AF875" s="6"/>
      <c r="AG875" s="6"/>
      <c r="AH875" s="6"/>
      <c r="AI875" s="7"/>
    </row>
    <row r="876" ht="15.75" customHeight="1">
      <c r="C876" s="6"/>
      <c r="F876" s="7"/>
      <c r="I876" s="7"/>
      <c r="J876" s="7"/>
      <c r="K876" s="6"/>
      <c r="L876" s="8"/>
      <c r="M876" s="7"/>
      <c r="N876" s="6"/>
      <c r="O876" s="6"/>
      <c r="P876" s="6"/>
      <c r="Q876" s="8"/>
      <c r="R876" s="7"/>
      <c r="S876" s="7"/>
      <c r="T876" s="6"/>
      <c r="U876" s="6"/>
      <c r="V876" s="6"/>
      <c r="W876" s="6"/>
      <c r="X876" s="6"/>
      <c r="Y876" s="6"/>
      <c r="Z876" s="6"/>
      <c r="AA876" s="8"/>
      <c r="AB876" s="7"/>
      <c r="AC876" s="7"/>
      <c r="AD876" s="6"/>
      <c r="AE876" s="6"/>
      <c r="AF876" s="6"/>
      <c r="AG876" s="6"/>
      <c r="AH876" s="6"/>
      <c r="AI876" s="7"/>
    </row>
    <row r="877" ht="15.75" customHeight="1">
      <c r="C877" s="6"/>
      <c r="F877" s="7"/>
      <c r="I877" s="7"/>
      <c r="J877" s="7"/>
      <c r="K877" s="6"/>
      <c r="L877" s="8"/>
      <c r="M877" s="7"/>
      <c r="N877" s="6"/>
      <c r="O877" s="6"/>
      <c r="P877" s="6"/>
      <c r="Q877" s="8"/>
      <c r="R877" s="7"/>
      <c r="S877" s="7"/>
      <c r="T877" s="6"/>
      <c r="U877" s="6"/>
      <c r="V877" s="6"/>
      <c r="W877" s="6"/>
      <c r="X877" s="6"/>
      <c r="Y877" s="6"/>
      <c r="Z877" s="6"/>
      <c r="AA877" s="8"/>
      <c r="AB877" s="7"/>
      <c r="AC877" s="7"/>
      <c r="AD877" s="6"/>
      <c r="AE877" s="6"/>
      <c r="AF877" s="6"/>
      <c r="AG877" s="6"/>
      <c r="AH877" s="6"/>
      <c r="AI877" s="7"/>
    </row>
    <row r="878" ht="15.75" customHeight="1">
      <c r="C878" s="6"/>
      <c r="F878" s="7"/>
      <c r="I878" s="7"/>
      <c r="J878" s="7"/>
      <c r="K878" s="6"/>
      <c r="L878" s="8"/>
      <c r="M878" s="7"/>
      <c r="N878" s="6"/>
      <c r="O878" s="6"/>
      <c r="P878" s="6"/>
      <c r="Q878" s="8"/>
      <c r="R878" s="7"/>
      <c r="S878" s="7"/>
      <c r="T878" s="6"/>
      <c r="U878" s="6"/>
      <c r="V878" s="6"/>
      <c r="W878" s="6"/>
      <c r="X878" s="6"/>
      <c r="Y878" s="6"/>
      <c r="Z878" s="6"/>
      <c r="AA878" s="8"/>
      <c r="AB878" s="7"/>
      <c r="AC878" s="7"/>
      <c r="AD878" s="6"/>
      <c r="AE878" s="6"/>
      <c r="AF878" s="6"/>
      <c r="AG878" s="6"/>
      <c r="AH878" s="6"/>
      <c r="AI878" s="7"/>
    </row>
    <row r="879" ht="15.75" customHeight="1">
      <c r="C879" s="6"/>
      <c r="F879" s="7"/>
      <c r="I879" s="7"/>
      <c r="J879" s="7"/>
      <c r="K879" s="6"/>
      <c r="L879" s="8"/>
      <c r="M879" s="7"/>
      <c r="N879" s="6"/>
      <c r="O879" s="6"/>
      <c r="P879" s="6"/>
      <c r="Q879" s="8"/>
      <c r="R879" s="7"/>
      <c r="S879" s="7"/>
      <c r="T879" s="6"/>
      <c r="U879" s="6"/>
      <c r="V879" s="6"/>
      <c r="W879" s="6"/>
      <c r="X879" s="6"/>
      <c r="Y879" s="6"/>
      <c r="Z879" s="6"/>
      <c r="AA879" s="8"/>
      <c r="AB879" s="7"/>
      <c r="AC879" s="7"/>
      <c r="AD879" s="6"/>
      <c r="AE879" s="6"/>
      <c r="AF879" s="6"/>
      <c r="AG879" s="6"/>
      <c r="AH879" s="6"/>
      <c r="AI879" s="7"/>
    </row>
    <row r="880" ht="15.75" customHeight="1">
      <c r="C880" s="6"/>
      <c r="F880" s="7"/>
      <c r="I880" s="7"/>
      <c r="J880" s="7"/>
      <c r="K880" s="6"/>
      <c r="L880" s="8"/>
      <c r="M880" s="7"/>
      <c r="N880" s="6"/>
      <c r="O880" s="6"/>
      <c r="P880" s="6"/>
      <c r="Q880" s="8"/>
      <c r="R880" s="7"/>
      <c r="S880" s="7"/>
      <c r="T880" s="6"/>
      <c r="U880" s="6"/>
      <c r="V880" s="6"/>
      <c r="W880" s="6"/>
      <c r="X880" s="6"/>
      <c r="Y880" s="6"/>
      <c r="Z880" s="6"/>
      <c r="AA880" s="8"/>
      <c r="AB880" s="7"/>
      <c r="AC880" s="7"/>
      <c r="AD880" s="6"/>
      <c r="AE880" s="6"/>
      <c r="AF880" s="6"/>
      <c r="AG880" s="6"/>
      <c r="AH880" s="6"/>
      <c r="AI880" s="7"/>
    </row>
    <row r="881" ht="15.75" customHeight="1">
      <c r="C881" s="6"/>
      <c r="F881" s="7"/>
      <c r="I881" s="7"/>
      <c r="J881" s="7"/>
      <c r="K881" s="6"/>
      <c r="L881" s="8"/>
      <c r="M881" s="7"/>
      <c r="N881" s="6"/>
      <c r="O881" s="6"/>
      <c r="P881" s="6"/>
      <c r="Q881" s="8"/>
      <c r="R881" s="7"/>
      <c r="S881" s="7"/>
      <c r="T881" s="6"/>
      <c r="U881" s="6"/>
      <c r="V881" s="6"/>
      <c r="W881" s="6"/>
      <c r="X881" s="6"/>
      <c r="Y881" s="6"/>
      <c r="Z881" s="6"/>
      <c r="AA881" s="8"/>
      <c r="AB881" s="7"/>
      <c r="AC881" s="7"/>
      <c r="AD881" s="6"/>
      <c r="AE881" s="6"/>
      <c r="AF881" s="6"/>
      <c r="AG881" s="6"/>
      <c r="AH881" s="6"/>
      <c r="AI881" s="7"/>
    </row>
    <row r="882" ht="15.75" customHeight="1">
      <c r="C882" s="6"/>
      <c r="F882" s="7"/>
      <c r="I882" s="7"/>
      <c r="J882" s="7"/>
      <c r="K882" s="6"/>
      <c r="L882" s="8"/>
      <c r="M882" s="7"/>
      <c r="N882" s="6"/>
      <c r="O882" s="6"/>
      <c r="P882" s="6"/>
      <c r="Q882" s="8"/>
      <c r="R882" s="7"/>
      <c r="S882" s="7"/>
      <c r="T882" s="6"/>
      <c r="U882" s="6"/>
      <c r="V882" s="6"/>
      <c r="W882" s="6"/>
      <c r="X882" s="6"/>
      <c r="Y882" s="6"/>
      <c r="Z882" s="6"/>
      <c r="AA882" s="8"/>
      <c r="AB882" s="7"/>
      <c r="AC882" s="7"/>
      <c r="AD882" s="6"/>
      <c r="AE882" s="6"/>
      <c r="AF882" s="6"/>
      <c r="AG882" s="6"/>
      <c r="AH882" s="6"/>
      <c r="AI882" s="7"/>
    </row>
    <row r="883" ht="15.75" customHeight="1">
      <c r="C883" s="6"/>
      <c r="F883" s="7"/>
      <c r="I883" s="7"/>
      <c r="J883" s="7"/>
      <c r="K883" s="6"/>
      <c r="L883" s="8"/>
      <c r="M883" s="7"/>
      <c r="N883" s="6"/>
      <c r="O883" s="6"/>
      <c r="P883" s="6"/>
      <c r="Q883" s="8"/>
      <c r="R883" s="7"/>
      <c r="S883" s="7"/>
      <c r="T883" s="6"/>
      <c r="U883" s="6"/>
      <c r="V883" s="6"/>
      <c r="W883" s="6"/>
      <c r="X883" s="6"/>
      <c r="Y883" s="6"/>
      <c r="Z883" s="6"/>
      <c r="AA883" s="8"/>
      <c r="AB883" s="7"/>
      <c r="AC883" s="7"/>
      <c r="AD883" s="6"/>
      <c r="AE883" s="6"/>
      <c r="AF883" s="6"/>
      <c r="AG883" s="6"/>
      <c r="AH883" s="6"/>
      <c r="AI883" s="7"/>
    </row>
    <row r="884" ht="15.75" customHeight="1">
      <c r="C884" s="6"/>
      <c r="F884" s="7"/>
      <c r="I884" s="7"/>
      <c r="J884" s="7"/>
      <c r="K884" s="6"/>
      <c r="L884" s="8"/>
      <c r="M884" s="7"/>
      <c r="N884" s="6"/>
      <c r="O884" s="6"/>
      <c r="P884" s="6"/>
      <c r="Q884" s="8"/>
      <c r="R884" s="7"/>
      <c r="S884" s="7"/>
      <c r="T884" s="6"/>
      <c r="U884" s="6"/>
      <c r="V884" s="6"/>
      <c r="W884" s="6"/>
      <c r="X884" s="6"/>
      <c r="Y884" s="6"/>
      <c r="Z884" s="6"/>
      <c r="AA884" s="8"/>
      <c r="AB884" s="7"/>
      <c r="AC884" s="7"/>
      <c r="AD884" s="6"/>
      <c r="AE884" s="6"/>
      <c r="AF884" s="6"/>
      <c r="AG884" s="6"/>
      <c r="AH884" s="6"/>
      <c r="AI884" s="7"/>
    </row>
    <row r="885" ht="15.75" customHeight="1">
      <c r="C885" s="6"/>
      <c r="F885" s="7"/>
      <c r="I885" s="7"/>
      <c r="J885" s="7"/>
      <c r="K885" s="6"/>
      <c r="L885" s="8"/>
      <c r="M885" s="7"/>
      <c r="N885" s="6"/>
      <c r="O885" s="6"/>
      <c r="P885" s="6"/>
      <c r="Q885" s="8"/>
      <c r="R885" s="7"/>
      <c r="S885" s="7"/>
      <c r="T885" s="6"/>
      <c r="U885" s="6"/>
      <c r="V885" s="6"/>
      <c r="W885" s="6"/>
      <c r="X885" s="6"/>
      <c r="Y885" s="6"/>
      <c r="Z885" s="6"/>
      <c r="AA885" s="8"/>
      <c r="AB885" s="7"/>
      <c r="AC885" s="7"/>
      <c r="AD885" s="6"/>
      <c r="AE885" s="6"/>
      <c r="AF885" s="6"/>
      <c r="AG885" s="6"/>
      <c r="AH885" s="6"/>
      <c r="AI885" s="7"/>
    </row>
    <row r="886" ht="15.75" customHeight="1">
      <c r="C886" s="6"/>
      <c r="F886" s="7"/>
      <c r="I886" s="7"/>
      <c r="J886" s="7"/>
      <c r="K886" s="6"/>
      <c r="L886" s="8"/>
      <c r="M886" s="7"/>
      <c r="N886" s="6"/>
      <c r="O886" s="6"/>
      <c r="P886" s="6"/>
      <c r="Q886" s="8"/>
      <c r="R886" s="7"/>
      <c r="S886" s="7"/>
      <c r="T886" s="6"/>
      <c r="U886" s="6"/>
      <c r="V886" s="6"/>
      <c r="W886" s="6"/>
      <c r="X886" s="6"/>
      <c r="Y886" s="6"/>
      <c r="Z886" s="6"/>
      <c r="AA886" s="8"/>
      <c r="AB886" s="7"/>
      <c r="AC886" s="7"/>
      <c r="AD886" s="6"/>
      <c r="AE886" s="6"/>
      <c r="AF886" s="6"/>
      <c r="AG886" s="6"/>
      <c r="AH886" s="6"/>
      <c r="AI886" s="7"/>
    </row>
    <row r="887" ht="15.75" customHeight="1">
      <c r="C887" s="6"/>
      <c r="F887" s="7"/>
      <c r="I887" s="7"/>
      <c r="J887" s="7"/>
      <c r="K887" s="6"/>
      <c r="L887" s="8"/>
      <c r="M887" s="7"/>
      <c r="N887" s="6"/>
      <c r="O887" s="6"/>
      <c r="P887" s="6"/>
      <c r="Q887" s="8"/>
      <c r="R887" s="7"/>
      <c r="S887" s="7"/>
      <c r="T887" s="6"/>
      <c r="U887" s="6"/>
      <c r="V887" s="6"/>
      <c r="W887" s="6"/>
      <c r="X887" s="6"/>
      <c r="Y887" s="6"/>
      <c r="Z887" s="6"/>
      <c r="AA887" s="8"/>
      <c r="AB887" s="7"/>
      <c r="AC887" s="7"/>
      <c r="AD887" s="6"/>
      <c r="AE887" s="6"/>
      <c r="AF887" s="6"/>
      <c r="AG887" s="6"/>
      <c r="AH887" s="6"/>
      <c r="AI887" s="7"/>
    </row>
    <row r="888" ht="15.75" customHeight="1">
      <c r="C888" s="6"/>
      <c r="F888" s="7"/>
      <c r="I888" s="7"/>
      <c r="J888" s="7"/>
      <c r="K888" s="6"/>
      <c r="L888" s="8"/>
      <c r="M888" s="7"/>
      <c r="N888" s="6"/>
      <c r="O888" s="6"/>
      <c r="P888" s="6"/>
      <c r="Q888" s="8"/>
      <c r="R888" s="7"/>
      <c r="S888" s="7"/>
      <c r="T888" s="6"/>
      <c r="U888" s="6"/>
      <c r="V888" s="6"/>
      <c r="W888" s="6"/>
      <c r="X888" s="6"/>
      <c r="Y888" s="6"/>
      <c r="Z888" s="6"/>
      <c r="AA888" s="8"/>
      <c r="AB888" s="7"/>
      <c r="AC888" s="7"/>
      <c r="AD888" s="6"/>
      <c r="AE888" s="6"/>
      <c r="AF888" s="6"/>
      <c r="AG888" s="6"/>
      <c r="AH888" s="6"/>
      <c r="AI888" s="7"/>
    </row>
    <row r="889" ht="15.75" customHeight="1">
      <c r="C889" s="6"/>
      <c r="F889" s="7"/>
      <c r="I889" s="7"/>
      <c r="J889" s="7"/>
      <c r="K889" s="6"/>
      <c r="L889" s="8"/>
      <c r="M889" s="7"/>
      <c r="N889" s="6"/>
      <c r="O889" s="6"/>
      <c r="P889" s="6"/>
      <c r="Q889" s="8"/>
      <c r="R889" s="7"/>
      <c r="S889" s="7"/>
      <c r="T889" s="6"/>
      <c r="U889" s="6"/>
      <c r="V889" s="6"/>
      <c r="W889" s="6"/>
      <c r="X889" s="6"/>
      <c r="Y889" s="6"/>
      <c r="Z889" s="6"/>
      <c r="AA889" s="8"/>
      <c r="AB889" s="7"/>
      <c r="AC889" s="7"/>
      <c r="AD889" s="6"/>
      <c r="AE889" s="6"/>
      <c r="AF889" s="6"/>
      <c r="AG889" s="6"/>
      <c r="AH889" s="6"/>
      <c r="AI889" s="7"/>
    </row>
    <row r="890" ht="15.75" customHeight="1">
      <c r="C890" s="6"/>
      <c r="F890" s="7"/>
      <c r="I890" s="7"/>
      <c r="J890" s="7"/>
      <c r="K890" s="6"/>
      <c r="L890" s="8"/>
      <c r="M890" s="7"/>
      <c r="N890" s="6"/>
      <c r="O890" s="6"/>
      <c r="P890" s="6"/>
      <c r="Q890" s="8"/>
      <c r="R890" s="7"/>
      <c r="S890" s="7"/>
      <c r="T890" s="6"/>
      <c r="U890" s="6"/>
      <c r="V890" s="6"/>
      <c r="W890" s="6"/>
      <c r="X890" s="6"/>
      <c r="Y890" s="6"/>
      <c r="Z890" s="6"/>
      <c r="AA890" s="8"/>
      <c r="AB890" s="7"/>
      <c r="AC890" s="7"/>
      <c r="AD890" s="6"/>
      <c r="AE890" s="6"/>
      <c r="AF890" s="6"/>
      <c r="AG890" s="6"/>
      <c r="AH890" s="6"/>
      <c r="AI890" s="7"/>
    </row>
    <row r="891" ht="15.75" customHeight="1">
      <c r="C891" s="6"/>
      <c r="F891" s="7"/>
      <c r="I891" s="7"/>
      <c r="J891" s="7"/>
      <c r="K891" s="6"/>
      <c r="L891" s="8"/>
      <c r="M891" s="7"/>
      <c r="N891" s="6"/>
      <c r="O891" s="6"/>
      <c r="P891" s="6"/>
      <c r="Q891" s="8"/>
      <c r="R891" s="7"/>
      <c r="S891" s="7"/>
      <c r="T891" s="6"/>
      <c r="U891" s="6"/>
      <c r="V891" s="6"/>
      <c r="W891" s="6"/>
      <c r="X891" s="6"/>
      <c r="Y891" s="6"/>
      <c r="Z891" s="6"/>
      <c r="AA891" s="8"/>
      <c r="AB891" s="7"/>
      <c r="AC891" s="7"/>
      <c r="AD891" s="6"/>
      <c r="AE891" s="6"/>
      <c r="AF891" s="6"/>
      <c r="AG891" s="6"/>
      <c r="AH891" s="6"/>
      <c r="AI891" s="7"/>
    </row>
    <row r="892" ht="15.75" customHeight="1">
      <c r="C892" s="6"/>
      <c r="F892" s="7"/>
      <c r="I892" s="7"/>
      <c r="J892" s="7"/>
      <c r="K892" s="6"/>
      <c r="L892" s="8"/>
      <c r="M892" s="7"/>
      <c r="N892" s="6"/>
      <c r="O892" s="6"/>
      <c r="P892" s="6"/>
      <c r="Q892" s="8"/>
      <c r="R892" s="7"/>
      <c r="S892" s="7"/>
      <c r="T892" s="6"/>
      <c r="U892" s="6"/>
      <c r="V892" s="6"/>
      <c r="W892" s="6"/>
      <c r="X892" s="6"/>
      <c r="Y892" s="6"/>
      <c r="Z892" s="6"/>
      <c r="AA892" s="8"/>
      <c r="AB892" s="7"/>
      <c r="AC892" s="7"/>
      <c r="AD892" s="6"/>
      <c r="AE892" s="6"/>
      <c r="AF892" s="6"/>
      <c r="AG892" s="6"/>
      <c r="AH892" s="6"/>
      <c r="AI892" s="7"/>
    </row>
    <row r="893" ht="15.75" customHeight="1">
      <c r="C893" s="6"/>
      <c r="F893" s="7"/>
      <c r="I893" s="7"/>
      <c r="J893" s="7"/>
      <c r="K893" s="6"/>
      <c r="L893" s="8"/>
      <c r="M893" s="7"/>
      <c r="N893" s="6"/>
      <c r="O893" s="6"/>
      <c r="P893" s="6"/>
      <c r="Q893" s="8"/>
      <c r="R893" s="7"/>
      <c r="S893" s="7"/>
      <c r="T893" s="6"/>
      <c r="U893" s="6"/>
      <c r="V893" s="6"/>
      <c r="W893" s="6"/>
      <c r="X893" s="6"/>
      <c r="Y893" s="6"/>
      <c r="Z893" s="6"/>
      <c r="AA893" s="8"/>
      <c r="AB893" s="7"/>
      <c r="AC893" s="7"/>
      <c r="AD893" s="6"/>
      <c r="AE893" s="6"/>
      <c r="AF893" s="6"/>
      <c r="AG893" s="6"/>
      <c r="AH893" s="6"/>
      <c r="AI893" s="7"/>
    </row>
    <row r="894" ht="15.75" customHeight="1">
      <c r="C894" s="6"/>
      <c r="F894" s="7"/>
      <c r="I894" s="7"/>
      <c r="J894" s="7"/>
      <c r="K894" s="6"/>
      <c r="L894" s="8"/>
      <c r="M894" s="7"/>
      <c r="N894" s="6"/>
      <c r="O894" s="6"/>
      <c r="P894" s="6"/>
      <c r="Q894" s="8"/>
      <c r="R894" s="7"/>
      <c r="S894" s="7"/>
      <c r="T894" s="6"/>
      <c r="U894" s="6"/>
      <c r="V894" s="6"/>
      <c r="W894" s="6"/>
      <c r="X894" s="6"/>
      <c r="Y894" s="6"/>
      <c r="Z894" s="6"/>
      <c r="AA894" s="8"/>
      <c r="AB894" s="7"/>
      <c r="AC894" s="7"/>
      <c r="AD894" s="6"/>
      <c r="AE894" s="6"/>
      <c r="AF894" s="6"/>
      <c r="AG894" s="6"/>
      <c r="AH894" s="6"/>
      <c r="AI894" s="7"/>
    </row>
    <row r="895" ht="15.75" customHeight="1">
      <c r="C895" s="6"/>
      <c r="F895" s="7"/>
      <c r="I895" s="7"/>
      <c r="J895" s="7"/>
      <c r="K895" s="6"/>
      <c r="L895" s="8"/>
      <c r="M895" s="7"/>
      <c r="N895" s="6"/>
      <c r="O895" s="6"/>
      <c r="P895" s="6"/>
      <c r="Q895" s="8"/>
      <c r="R895" s="7"/>
      <c r="S895" s="7"/>
      <c r="T895" s="6"/>
      <c r="U895" s="6"/>
      <c r="V895" s="6"/>
      <c r="W895" s="6"/>
      <c r="X895" s="6"/>
      <c r="Y895" s="6"/>
      <c r="Z895" s="6"/>
      <c r="AA895" s="8"/>
      <c r="AB895" s="7"/>
      <c r="AC895" s="7"/>
      <c r="AD895" s="6"/>
      <c r="AE895" s="6"/>
      <c r="AF895" s="6"/>
      <c r="AG895" s="6"/>
      <c r="AH895" s="6"/>
      <c r="AI895" s="7"/>
    </row>
    <row r="896" ht="15.75" customHeight="1">
      <c r="C896" s="6"/>
      <c r="F896" s="7"/>
      <c r="I896" s="7"/>
      <c r="J896" s="7"/>
      <c r="K896" s="6"/>
      <c r="L896" s="8"/>
      <c r="M896" s="7"/>
      <c r="N896" s="6"/>
      <c r="O896" s="6"/>
      <c r="P896" s="6"/>
      <c r="Q896" s="8"/>
      <c r="R896" s="7"/>
      <c r="S896" s="7"/>
      <c r="T896" s="6"/>
      <c r="U896" s="6"/>
      <c r="V896" s="6"/>
      <c r="W896" s="6"/>
      <c r="X896" s="6"/>
      <c r="Y896" s="6"/>
      <c r="Z896" s="6"/>
      <c r="AA896" s="8"/>
      <c r="AB896" s="7"/>
      <c r="AC896" s="7"/>
      <c r="AD896" s="6"/>
      <c r="AE896" s="6"/>
      <c r="AF896" s="6"/>
      <c r="AG896" s="6"/>
      <c r="AH896" s="6"/>
      <c r="AI896" s="7"/>
    </row>
    <row r="897" ht="15.75" customHeight="1">
      <c r="C897" s="6"/>
      <c r="F897" s="7"/>
      <c r="I897" s="7"/>
      <c r="J897" s="7"/>
      <c r="K897" s="6"/>
      <c r="L897" s="8"/>
      <c r="M897" s="7"/>
      <c r="N897" s="6"/>
      <c r="O897" s="6"/>
      <c r="P897" s="6"/>
      <c r="Q897" s="8"/>
      <c r="R897" s="7"/>
      <c r="S897" s="7"/>
      <c r="T897" s="6"/>
      <c r="U897" s="6"/>
      <c r="V897" s="6"/>
      <c r="W897" s="6"/>
      <c r="X897" s="6"/>
      <c r="Y897" s="6"/>
      <c r="Z897" s="6"/>
      <c r="AA897" s="8"/>
      <c r="AB897" s="7"/>
      <c r="AC897" s="7"/>
      <c r="AD897" s="6"/>
      <c r="AE897" s="6"/>
      <c r="AF897" s="6"/>
      <c r="AG897" s="6"/>
      <c r="AH897" s="6"/>
      <c r="AI897" s="7"/>
    </row>
    <row r="898" ht="15.75" customHeight="1">
      <c r="C898" s="6"/>
      <c r="F898" s="7"/>
      <c r="I898" s="7"/>
      <c r="J898" s="7"/>
      <c r="K898" s="6"/>
      <c r="L898" s="8"/>
      <c r="M898" s="7"/>
      <c r="N898" s="6"/>
      <c r="O898" s="6"/>
      <c r="P898" s="6"/>
      <c r="Q898" s="8"/>
      <c r="R898" s="7"/>
      <c r="S898" s="7"/>
      <c r="T898" s="6"/>
      <c r="U898" s="6"/>
      <c r="V898" s="6"/>
      <c r="W898" s="6"/>
      <c r="X898" s="6"/>
      <c r="Y898" s="6"/>
      <c r="Z898" s="6"/>
      <c r="AA898" s="8"/>
      <c r="AB898" s="7"/>
      <c r="AC898" s="7"/>
      <c r="AD898" s="6"/>
      <c r="AE898" s="6"/>
      <c r="AF898" s="6"/>
      <c r="AG898" s="6"/>
      <c r="AH898" s="6"/>
      <c r="AI898" s="7"/>
    </row>
    <row r="899" ht="15.75" customHeight="1">
      <c r="C899" s="6"/>
      <c r="F899" s="7"/>
      <c r="I899" s="7"/>
      <c r="J899" s="7"/>
      <c r="K899" s="6"/>
      <c r="L899" s="8"/>
      <c r="M899" s="7"/>
      <c r="N899" s="6"/>
      <c r="O899" s="6"/>
      <c r="P899" s="6"/>
      <c r="Q899" s="8"/>
      <c r="R899" s="7"/>
      <c r="S899" s="7"/>
      <c r="T899" s="6"/>
      <c r="U899" s="6"/>
      <c r="V899" s="6"/>
      <c r="W899" s="6"/>
      <c r="X899" s="6"/>
      <c r="Y899" s="6"/>
      <c r="Z899" s="6"/>
      <c r="AA899" s="8"/>
      <c r="AB899" s="7"/>
      <c r="AC899" s="7"/>
      <c r="AD899" s="6"/>
      <c r="AE899" s="6"/>
      <c r="AF899" s="6"/>
      <c r="AG899" s="6"/>
      <c r="AH899" s="6"/>
      <c r="AI899" s="7"/>
    </row>
    <row r="900" ht="15.75" customHeight="1">
      <c r="C900" s="6"/>
      <c r="F900" s="7"/>
      <c r="I900" s="7"/>
      <c r="J900" s="7"/>
      <c r="K900" s="6"/>
      <c r="L900" s="8"/>
      <c r="M900" s="7"/>
      <c r="N900" s="6"/>
      <c r="O900" s="6"/>
      <c r="P900" s="6"/>
      <c r="Q900" s="8"/>
      <c r="R900" s="7"/>
      <c r="S900" s="7"/>
      <c r="T900" s="6"/>
      <c r="U900" s="6"/>
      <c r="V900" s="6"/>
      <c r="W900" s="6"/>
      <c r="X900" s="6"/>
      <c r="Y900" s="6"/>
      <c r="Z900" s="6"/>
      <c r="AA900" s="8"/>
      <c r="AB900" s="7"/>
      <c r="AC900" s="7"/>
      <c r="AD900" s="6"/>
      <c r="AE900" s="6"/>
      <c r="AF900" s="6"/>
      <c r="AG900" s="6"/>
      <c r="AH900" s="6"/>
      <c r="AI900" s="7"/>
    </row>
    <row r="901" ht="15.75" customHeight="1">
      <c r="C901" s="6"/>
      <c r="F901" s="7"/>
      <c r="I901" s="7"/>
      <c r="J901" s="7"/>
      <c r="K901" s="6"/>
      <c r="L901" s="8"/>
      <c r="M901" s="7"/>
      <c r="N901" s="6"/>
      <c r="O901" s="6"/>
      <c r="P901" s="6"/>
      <c r="Q901" s="8"/>
      <c r="R901" s="7"/>
      <c r="S901" s="7"/>
      <c r="T901" s="6"/>
      <c r="U901" s="6"/>
      <c r="V901" s="6"/>
      <c r="W901" s="6"/>
      <c r="X901" s="6"/>
      <c r="Y901" s="6"/>
      <c r="Z901" s="6"/>
      <c r="AA901" s="8"/>
      <c r="AB901" s="7"/>
      <c r="AC901" s="7"/>
      <c r="AD901" s="6"/>
      <c r="AE901" s="6"/>
      <c r="AF901" s="6"/>
      <c r="AG901" s="6"/>
      <c r="AH901" s="6"/>
      <c r="AI901" s="7"/>
    </row>
    <row r="902" ht="15.75" customHeight="1">
      <c r="C902" s="6"/>
      <c r="F902" s="7"/>
      <c r="I902" s="7"/>
      <c r="J902" s="7"/>
      <c r="K902" s="6"/>
      <c r="L902" s="8"/>
      <c r="M902" s="7"/>
      <c r="N902" s="6"/>
      <c r="O902" s="6"/>
      <c r="P902" s="6"/>
      <c r="Q902" s="8"/>
      <c r="R902" s="7"/>
      <c r="S902" s="7"/>
      <c r="T902" s="6"/>
      <c r="U902" s="6"/>
      <c r="V902" s="6"/>
      <c r="W902" s="6"/>
      <c r="X902" s="6"/>
      <c r="Y902" s="6"/>
      <c r="Z902" s="6"/>
      <c r="AA902" s="8"/>
      <c r="AB902" s="7"/>
      <c r="AC902" s="7"/>
      <c r="AD902" s="6"/>
      <c r="AE902" s="6"/>
      <c r="AF902" s="6"/>
      <c r="AG902" s="6"/>
      <c r="AH902" s="6"/>
      <c r="AI902" s="7"/>
    </row>
    <row r="903" ht="15.75" customHeight="1">
      <c r="C903" s="6"/>
      <c r="F903" s="7"/>
      <c r="I903" s="7"/>
      <c r="J903" s="7"/>
      <c r="K903" s="6"/>
      <c r="L903" s="8"/>
      <c r="M903" s="7"/>
      <c r="N903" s="6"/>
      <c r="O903" s="6"/>
      <c r="P903" s="6"/>
      <c r="Q903" s="8"/>
      <c r="R903" s="7"/>
      <c r="S903" s="7"/>
      <c r="T903" s="6"/>
      <c r="U903" s="6"/>
      <c r="V903" s="6"/>
      <c r="W903" s="6"/>
      <c r="X903" s="6"/>
      <c r="Y903" s="6"/>
      <c r="Z903" s="6"/>
      <c r="AA903" s="8"/>
      <c r="AB903" s="7"/>
      <c r="AC903" s="7"/>
      <c r="AD903" s="6"/>
      <c r="AE903" s="6"/>
      <c r="AF903" s="6"/>
      <c r="AG903" s="6"/>
      <c r="AH903" s="6"/>
      <c r="AI903" s="7"/>
    </row>
    <row r="904" ht="15.75" customHeight="1">
      <c r="C904" s="6"/>
      <c r="F904" s="7"/>
      <c r="I904" s="7"/>
      <c r="J904" s="7"/>
      <c r="K904" s="6"/>
      <c r="L904" s="8"/>
      <c r="M904" s="7"/>
      <c r="N904" s="6"/>
      <c r="O904" s="6"/>
      <c r="P904" s="6"/>
      <c r="Q904" s="8"/>
      <c r="R904" s="7"/>
      <c r="S904" s="7"/>
      <c r="T904" s="6"/>
      <c r="U904" s="6"/>
      <c r="V904" s="6"/>
      <c r="W904" s="6"/>
      <c r="X904" s="6"/>
      <c r="Y904" s="6"/>
      <c r="Z904" s="6"/>
      <c r="AA904" s="8"/>
      <c r="AB904" s="7"/>
      <c r="AC904" s="7"/>
      <c r="AD904" s="6"/>
      <c r="AE904" s="6"/>
      <c r="AF904" s="6"/>
      <c r="AG904" s="6"/>
      <c r="AH904" s="6"/>
      <c r="AI904" s="7"/>
    </row>
    <row r="905" ht="15.75" customHeight="1">
      <c r="C905" s="6"/>
      <c r="F905" s="7"/>
      <c r="I905" s="7"/>
      <c r="J905" s="7"/>
      <c r="K905" s="6"/>
      <c r="L905" s="8"/>
      <c r="M905" s="7"/>
      <c r="N905" s="6"/>
      <c r="O905" s="6"/>
      <c r="P905" s="6"/>
      <c r="Q905" s="8"/>
      <c r="R905" s="7"/>
      <c r="S905" s="7"/>
      <c r="T905" s="6"/>
      <c r="U905" s="6"/>
      <c r="V905" s="6"/>
      <c r="W905" s="6"/>
      <c r="X905" s="6"/>
      <c r="Y905" s="6"/>
      <c r="Z905" s="6"/>
      <c r="AA905" s="8"/>
      <c r="AB905" s="7"/>
      <c r="AC905" s="7"/>
      <c r="AD905" s="6"/>
      <c r="AE905" s="6"/>
      <c r="AF905" s="6"/>
      <c r="AG905" s="6"/>
      <c r="AH905" s="6"/>
      <c r="AI905" s="7"/>
    </row>
    <row r="906" ht="15.75" customHeight="1">
      <c r="C906" s="6"/>
      <c r="F906" s="7"/>
      <c r="I906" s="7"/>
      <c r="J906" s="7"/>
      <c r="K906" s="6"/>
      <c r="L906" s="8"/>
      <c r="M906" s="7"/>
      <c r="N906" s="6"/>
      <c r="O906" s="6"/>
      <c r="P906" s="6"/>
      <c r="Q906" s="8"/>
      <c r="R906" s="7"/>
      <c r="S906" s="7"/>
      <c r="T906" s="6"/>
      <c r="U906" s="6"/>
      <c r="V906" s="6"/>
      <c r="W906" s="6"/>
      <c r="X906" s="6"/>
      <c r="Y906" s="6"/>
      <c r="Z906" s="6"/>
      <c r="AA906" s="8"/>
      <c r="AB906" s="7"/>
      <c r="AC906" s="7"/>
      <c r="AD906" s="6"/>
      <c r="AE906" s="6"/>
      <c r="AF906" s="6"/>
      <c r="AG906" s="6"/>
      <c r="AH906" s="6"/>
      <c r="AI906" s="7"/>
    </row>
    <row r="907" ht="15.75" customHeight="1">
      <c r="C907" s="6"/>
      <c r="F907" s="7"/>
      <c r="I907" s="7"/>
      <c r="J907" s="7"/>
      <c r="K907" s="6"/>
      <c r="L907" s="8"/>
      <c r="M907" s="7"/>
      <c r="N907" s="6"/>
      <c r="O907" s="6"/>
      <c r="P907" s="6"/>
      <c r="Q907" s="8"/>
      <c r="R907" s="7"/>
      <c r="S907" s="7"/>
      <c r="T907" s="6"/>
      <c r="U907" s="6"/>
      <c r="V907" s="6"/>
      <c r="W907" s="6"/>
      <c r="X907" s="6"/>
      <c r="Y907" s="6"/>
      <c r="Z907" s="6"/>
      <c r="AA907" s="8"/>
      <c r="AB907" s="7"/>
      <c r="AC907" s="7"/>
      <c r="AD907" s="6"/>
      <c r="AE907" s="6"/>
      <c r="AF907" s="6"/>
      <c r="AG907" s="6"/>
      <c r="AH907" s="6"/>
      <c r="AI907" s="7"/>
    </row>
    <row r="908" ht="15.75" customHeight="1">
      <c r="C908" s="6"/>
      <c r="F908" s="7"/>
      <c r="I908" s="7"/>
      <c r="J908" s="7"/>
      <c r="K908" s="6"/>
      <c r="L908" s="8"/>
      <c r="M908" s="7"/>
      <c r="N908" s="6"/>
      <c r="O908" s="6"/>
      <c r="P908" s="6"/>
      <c r="Q908" s="8"/>
      <c r="R908" s="7"/>
      <c r="S908" s="7"/>
      <c r="T908" s="6"/>
      <c r="U908" s="6"/>
      <c r="V908" s="6"/>
      <c r="W908" s="6"/>
      <c r="X908" s="6"/>
      <c r="Y908" s="6"/>
      <c r="Z908" s="6"/>
      <c r="AA908" s="8"/>
      <c r="AB908" s="7"/>
      <c r="AC908" s="7"/>
      <c r="AD908" s="6"/>
      <c r="AE908" s="6"/>
      <c r="AF908" s="6"/>
      <c r="AG908" s="6"/>
      <c r="AH908" s="6"/>
      <c r="AI908" s="7"/>
    </row>
    <row r="909" ht="15.75" customHeight="1">
      <c r="C909" s="6"/>
      <c r="F909" s="7"/>
      <c r="I909" s="7"/>
      <c r="J909" s="7"/>
      <c r="K909" s="6"/>
      <c r="L909" s="8"/>
      <c r="M909" s="7"/>
      <c r="N909" s="6"/>
      <c r="O909" s="6"/>
      <c r="P909" s="6"/>
      <c r="Q909" s="8"/>
      <c r="R909" s="7"/>
      <c r="S909" s="7"/>
      <c r="T909" s="6"/>
      <c r="U909" s="6"/>
      <c r="V909" s="6"/>
      <c r="W909" s="6"/>
      <c r="X909" s="6"/>
      <c r="Y909" s="6"/>
      <c r="Z909" s="6"/>
      <c r="AA909" s="8"/>
      <c r="AB909" s="7"/>
      <c r="AC909" s="7"/>
      <c r="AD909" s="6"/>
      <c r="AE909" s="6"/>
      <c r="AF909" s="6"/>
      <c r="AG909" s="6"/>
      <c r="AH909" s="6"/>
      <c r="AI909" s="7"/>
    </row>
    <row r="910" ht="15.75" customHeight="1">
      <c r="C910" s="6"/>
      <c r="F910" s="7"/>
      <c r="I910" s="7"/>
      <c r="J910" s="7"/>
      <c r="K910" s="6"/>
      <c r="L910" s="8"/>
      <c r="M910" s="7"/>
      <c r="N910" s="6"/>
      <c r="O910" s="6"/>
      <c r="P910" s="6"/>
      <c r="Q910" s="8"/>
      <c r="R910" s="7"/>
      <c r="S910" s="7"/>
      <c r="T910" s="6"/>
      <c r="U910" s="6"/>
      <c r="V910" s="6"/>
      <c r="W910" s="6"/>
      <c r="X910" s="6"/>
      <c r="Y910" s="6"/>
      <c r="Z910" s="6"/>
      <c r="AA910" s="8"/>
      <c r="AB910" s="7"/>
      <c r="AC910" s="7"/>
      <c r="AD910" s="6"/>
      <c r="AE910" s="6"/>
      <c r="AF910" s="6"/>
      <c r="AG910" s="6"/>
      <c r="AH910" s="6"/>
      <c r="AI910" s="7"/>
    </row>
    <row r="911" ht="15.75" customHeight="1">
      <c r="C911" s="6"/>
      <c r="F911" s="7"/>
      <c r="I911" s="7"/>
      <c r="J911" s="7"/>
      <c r="K911" s="6"/>
      <c r="L911" s="8"/>
      <c r="M911" s="7"/>
      <c r="N911" s="6"/>
      <c r="O911" s="6"/>
      <c r="P911" s="6"/>
      <c r="Q911" s="8"/>
      <c r="R911" s="7"/>
      <c r="S911" s="7"/>
      <c r="T911" s="6"/>
      <c r="U911" s="6"/>
      <c r="V911" s="6"/>
      <c r="W911" s="6"/>
      <c r="X911" s="6"/>
      <c r="Y911" s="6"/>
      <c r="Z911" s="6"/>
      <c r="AA911" s="8"/>
      <c r="AB911" s="7"/>
      <c r="AC911" s="7"/>
      <c r="AD911" s="6"/>
      <c r="AE911" s="6"/>
      <c r="AF911" s="6"/>
      <c r="AG911" s="6"/>
      <c r="AH911" s="6"/>
      <c r="AI911" s="7"/>
    </row>
    <row r="912" ht="15.75" customHeight="1">
      <c r="C912" s="6"/>
      <c r="F912" s="7"/>
      <c r="I912" s="7"/>
      <c r="J912" s="7"/>
      <c r="K912" s="6"/>
      <c r="L912" s="8"/>
      <c r="M912" s="7"/>
      <c r="N912" s="6"/>
      <c r="O912" s="6"/>
      <c r="P912" s="6"/>
      <c r="Q912" s="8"/>
      <c r="R912" s="7"/>
      <c r="S912" s="7"/>
      <c r="T912" s="6"/>
      <c r="U912" s="6"/>
      <c r="V912" s="6"/>
      <c r="W912" s="6"/>
      <c r="X912" s="6"/>
      <c r="Y912" s="6"/>
      <c r="Z912" s="6"/>
      <c r="AA912" s="8"/>
      <c r="AB912" s="7"/>
      <c r="AC912" s="7"/>
      <c r="AD912" s="6"/>
      <c r="AE912" s="6"/>
      <c r="AF912" s="6"/>
      <c r="AG912" s="6"/>
      <c r="AH912" s="6"/>
      <c r="AI912" s="7"/>
    </row>
    <row r="913" ht="15.75" customHeight="1">
      <c r="C913" s="6"/>
      <c r="F913" s="7"/>
      <c r="I913" s="7"/>
      <c r="J913" s="7"/>
      <c r="K913" s="6"/>
      <c r="L913" s="8"/>
      <c r="M913" s="7"/>
      <c r="N913" s="6"/>
      <c r="O913" s="6"/>
      <c r="P913" s="6"/>
      <c r="Q913" s="8"/>
      <c r="R913" s="7"/>
      <c r="S913" s="7"/>
      <c r="T913" s="6"/>
      <c r="U913" s="6"/>
      <c r="V913" s="6"/>
      <c r="W913" s="6"/>
      <c r="X913" s="6"/>
      <c r="Y913" s="6"/>
      <c r="Z913" s="6"/>
      <c r="AA913" s="8"/>
      <c r="AB913" s="7"/>
      <c r="AC913" s="7"/>
      <c r="AD913" s="6"/>
      <c r="AE913" s="6"/>
      <c r="AF913" s="6"/>
      <c r="AG913" s="6"/>
      <c r="AH913" s="6"/>
      <c r="AI913" s="7"/>
    </row>
    <row r="914" ht="15.75" customHeight="1">
      <c r="C914" s="6"/>
      <c r="F914" s="7"/>
      <c r="I914" s="7"/>
      <c r="J914" s="7"/>
      <c r="K914" s="6"/>
      <c r="L914" s="8"/>
      <c r="M914" s="7"/>
      <c r="N914" s="6"/>
      <c r="O914" s="6"/>
      <c r="P914" s="6"/>
      <c r="Q914" s="8"/>
      <c r="R914" s="7"/>
      <c r="S914" s="7"/>
      <c r="T914" s="6"/>
      <c r="U914" s="6"/>
      <c r="V914" s="6"/>
      <c r="W914" s="6"/>
      <c r="X914" s="6"/>
      <c r="Y914" s="6"/>
      <c r="Z914" s="6"/>
      <c r="AA914" s="8"/>
      <c r="AB914" s="7"/>
      <c r="AC914" s="7"/>
      <c r="AD914" s="6"/>
      <c r="AE914" s="6"/>
      <c r="AF914" s="6"/>
      <c r="AG914" s="6"/>
      <c r="AH914" s="6"/>
      <c r="AI914" s="7"/>
    </row>
    <row r="915" ht="15.75" customHeight="1">
      <c r="C915" s="6"/>
      <c r="F915" s="7"/>
      <c r="I915" s="7"/>
      <c r="J915" s="7"/>
      <c r="K915" s="6"/>
      <c r="L915" s="8"/>
      <c r="M915" s="7"/>
      <c r="N915" s="6"/>
      <c r="O915" s="6"/>
      <c r="P915" s="6"/>
      <c r="Q915" s="8"/>
      <c r="R915" s="7"/>
      <c r="S915" s="7"/>
      <c r="T915" s="6"/>
      <c r="U915" s="6"/>
      <c r="V915" s="6"/>
      <c r="W915" s="6"/>
      <c r="X915" s="6"/>
      <c r="Y915" s="6"/>
      <c r="Z915" s="6"/>
      <c r="AA915" s="8"/>
      <c r="AB915" s="7"/>
      <c r="AC915" s="7"/>
      <c r="AD915" s="6"/>
      <c r="AE915" s="6"/>
      <c r="AF915" s="6"/>
      <c r="AG915" s="6"/>
      <c r="AH915" s="6"/>
      <c r="AI915" s="7"/>
    </row>
    <row r="916" ht="15.75" customHeight="1">
      <c r="C916" s="6"/>
      <c r="F916" s="7"/>
      <c r="I916" s="7"/>
      <c r="J916" s="7"/>
      <c r="K916" s="6"/>
      <c r="L916" s="8"/>
      <c r="M916" s="7"/>
      <c r="N916" s="6"/>
      <c r="O916" s="6"/>
      <c r="P916" s="6"/>
      <c r="Q916" s="8"/>
      <c r="R916" s="7"/>
      <c r="S916" s="7"/>
      <c r="T916" s="6"/>
      <c r="U916" s="6"/>
      <c r="V916" s="6"/>
      <c r="W916" s="6"/>
      <c r="X916" s="6"/>
      <c r="Y916" s="6"/>
      <c r="Z916" s="6"/>
      <c r="AA916" s="8"/>
      <c r="AB916" s="7"/>
      <c r="AC916" s="7"/>
      <c r="AD916" s="6"/>
      <c r="AE916" s="6"/>
      <c r="AF916" s="6"/>
      <c r="AG916" s="6"/>
      <c r="AH916" s="6"/>
      <c r="AI916" s="7"/>
    </row>
    <row r="917" ht="15.75" customHeight="1">
      <c r="C917" s="6"/>
      <c r="F917" s="7"/>
      <c r="I917" s="7"/>
      <c r="J917" s="7"/>
      <c r="K917" s="6"/>
      <c r="L917" s="8"/>
      <c r="M917" s="7"/>
      <c r="N917" s="6"/>
      <c r="O917" s="6"/>
      <c r="P917" s="6"/>
      <c r="Q917" s="8"/>
      <c r="R917" s="7"/>
      <c r="S917" s="7"/>
      <c r="T917" s="6"/>
      <c r="U917" s="6"/>
      <c r="V917" s="6"/>
      <c r="W917" s="6"/>
      <c r="X917" s="6"/>
      <c r="Y917" s="6"/>
      <c r="Z917" s="6"/>
      <c r="AA917" s="8"/>
      <c r="AB917" s="7"/>
      <c r="AC917" s="7"/>
      <c r="AD917" s="6"/>
      <c r="AE917" s="6"/>
      <c r="AF917" s="6"/>
      <c r="AG917" s="6"/>
      <c r="AH917" s="6"/>
      <c r="AI917" s="7"/>
    </row>
    <row r="918" ht="15.75" customHeight="1">
      <c r="C918" s="6"/>
      <c r="F918" s="7"/>
      <c r="I918" s="7"/>
      <c r="J918" s="7"/>
      <c r="K918" s="6"/>
      <c r="L918" s="8"/>
      <c r="M918" s="7"/>
      <c r="N918" s="6"/>
      <c r="O918" s="6"/>
      <c r="P918" s="6"/>
      <c r="Q918" s="8"/>
      <c r="R918" s="7"/>
      <c r="S918" s="7"/>
      <c r="T918" s="6"/>
      <c r="U918" s="6"/>
      <c r="V918" s="6"/>
      <c r="W918" s="6"/>
      <c r="X918" s="6"/>
      <c r="Y918" s="6"/>
      <c r="Z918" s="6"/>
      <c r="AA918" s="8"/>
      <c r="AB918" s="7"/>
      <c r="AC918" s="7"/>
      <c r="AD918" s="6"/>
      <c r="AE918" s="6"/>
      <c r="AF918" s="6"/>
      <c r="AG918" s="6"/>
      <c r="AH918" s="6"/>
      <c r="AI918" s="7"/>
    </row>
    <row r="919" ht="15.75" customHeight="1">
      <c r="C919" s="6"/>
      <c r="F919" s="7"/>
      <c r="I919" s="7"/>
      <c r="J919" s="7"/>
      <c r="K919" s="6"/>
      <c r="L919" s="8"/>
      <c r="M919" s="7"/>
      <c r="N919" s="6"/>
      <c r="O919" s="6"/>
      <c r="P919" s="6"/>
      <c r="Q919" s="8"/>
      <c r="R919" s="7"/>
      <c r="S919" s="7"/>
      <c r="T919" s="6"/>
      <c r="U919" s="6"/>
      <c r="V919" s="6"/>
      <c r="W919" s="6"/>
      <c r="X919" s="6"/>
      <c r="Y919" s="6"/>
      <c r="Z919" s="6"/>
      <c r="AA919" s="8"/>
      <c r="AB919" s="7"/>
      <c r="AC919" s="7"/>
      <c r="AD919" s="6"/>
      <c r="AE919" s="6"/>
      <c r="AF919" s="6"/>
      <c r="AG919" s="6"/>
      <c r="AH919" s="6"/>
      <c r="AI919" s="7"/>
    </row>
    <row r="920" ht="15.75" customHeight="1">
      <c r="C920" s="6"/>
      <c r="F920" s="7"/>
      <c r="I920" s="7"/>
      <c r="J920" s="7"/>
      <c r="K920" s="6"/>
      <c r="L920" s="8"/>
      <c r="M920" s="7"/>
      <c r="N920" s="6"/>
      <c r="O920" s="6"/>
      <c r="P920" s="6"/>
      <c r="Q920" s="8"/>
      <c r="R920" s="7"/>
      <c r="S920" s="7"/>
      <c r="T920" s="6"/>
      <c r="U920" s="6"/>
      <c r="V920" s="6"/>
      <c r="W920" s="6"/>
      <c r="X920" s="6"/>
      <c r="Y920" s="6"/>
      <c r="Z920" s="6"/>
      <c r="AA920" s="8"/>
      <c r="AB920" s="7"/>
      <c r="AC920" s="7"/>
      <c r="AD920" s="6"/>
      <c r="AE920" s="6"/>
      <c r="AF920" s="6"/>
      <c r="AG920" s="6"/>
      <c r="AH920" s="6"/>
      <c r="AI920" s="7"/>
    </row>
    <row r="921" ht="15.75" customHeight="1">
      <c r="C921" s="6"/>
      <c r="F921" s="7"/>
      <c r="I921" s="7"/>
      <c r="J921" s="7"/>
      <c r="K921" s="6"/>
      <c r="L921" s="8"/>
      <c r="M921" s="7"/>
      <c r="N921" s="6"/>
      <c r="O921" s="6"/>
      <c r="P921" s="6"/>
      <c r="Q921" s="8"/>
      <c r="R921" s="7"/>
      <c r="S921" s="7"/>
      <c r="T921" s="6"/>
      <c r="U921" s="6"/>
      <c r="V921" s="6"/>
      <c r="W921" s="6"/>
      <c r="X921" s="6"/>
      <c r="Y921" s="6"/>
      <c r="Z921" s="6"/>
      <c r="AA921" s="8"/>
      <c r="AB921" s="7"/>
      <c r="AC921" s="7"/>
      <c r="AD921" s="6"/>
      <c r="AE921" s="6"/>
      <c r="AF921" s="6"/>
      <c r="AG921" s="6"/>
      <c r="AH921" s="6"/>
      <c r="AI921" s="7"/>
    </row>
    <row r="922" ht="15.75" customHeight="1">
      <c r="C922" s="6"/>
      <c r="F922" s="7"/>
      <c r="I922" s="7"/>
      <c r="J922" s="7"/>
      <c r="K922" s="6"/>
      <c r="L922" s="8"/>
      <c r="M922" s="7"/>
      <c r="N922" s="6"/>
      <c r="O922" s="6"/>
      <c r="P922" s="6"/>
      <c r="Q922" s="8"/>
      <c r="R922" s="7"/>
      <c r="S922" s="7"/>
      <c r="T922" s="6"/>
      <c r="U922" s="6"/>
      <c r="V922" s="6"/>
      <c r="W922" s="6"/>
      <c r="X922" s="6"/>
      <c r="Y922" s="6"/>
      <c r="Z922" s="6"/>
      <c r="AA922" s="8"/>
      <c r="AB922" s="7"/>
      <c r="AC922" s="7"/>
      <c r="AD922" s="6"/>
      <c r="AE922" s="6"/>
      <c r="AF922" s="6"/>
      <c r="AG922" s="6"/>
      <c r="AH922" s="6"/>
      <c r="AI922" s="7"/>
    </row>
    <row r="923" ht="15.75" customHeight="1">
      <c r="C923" s="6"/>
      <c r="F923" s="7"/>
      <c r="I923" s="7"/>
      <c r="J923" s="7"/>
      <c r="K923" s="6"/>
      <c r="L923" s="8"/>
      <c r="M923" s="7"/>
      <c r="N923" s="6"/>
      <c r="O923" s="6"/>
      <c r="P923" s="6"/>
      <c r="Q923" s="8"/>
      <c r="R923" s="7"/>
      <c r="S923" s="7"/>
      <c r="T923" s="6"/>
      <c r="U923" s="6"/>
      <c r="V923" s="6"/>
      <c r="W923" s="6"/>
      <c r="X923" s="6"/>
      <c r="Y923" s="6"/>
      <c r="Z923" s="6"/>
      <c r="AA923" s="8"/>
      <c r="AB923" s="7"/>
      <c r="AC923" s="7"/>
      <c r="AD923" s="6"/>
      <c r="AE923" s="6"/>
      <c r="AF923" s="6"/>
      <c r="AG923" s="6"/>
      <c r="AH923" s="6"/>
      <c r="AI923" s="7"/>
    </row>
    <row r="924" ht="15.75" customHeight="1">
      <c r="C924" s="6"/>
      <c r="F924" s="7"/>
      <c r="I924" s="7"/>
      <c r="J924" s="7"/>
      <c r="K924" s="6"/>
      <c r="L924" s="8"/>
      <c r="M924" s="7"/>
      <c r="N924" s="6"/>
      <c r="O924" s="6"/>
      <c r="P924" s="6"/>
      <c r="Q924" s="8"/>
      <c r="R924" s="7"/>
      <c r="S924" s="7"/>
      <c r="T924" s="6"/>
      <c r="U924" s="6"/>
      <c r="V924" s="6"/>
      <c r="W924" s="6"/>
      <c r="X924" s="6"/>
      <c r="Y924" s="6"/>
      <c r="Z924" s="6"/>
      <c r="AA924" s="8"/>
      <c r="AB924" s="7"/>
      <c r="AC924" s="7"/>
      <c r="AD924" s="6"/>
      <c r="AE924" s="6"/>
      <c r="AF924" s="6"/>
      <c r="AG924" s="6"/>
      <c r="AH924" s="6"/>
      <c r="AI924" s="7"/>
    </row>
    <row r="925" ht="15.75" customHeight="1">
      <c r="C925" s="6"/>
      <c r="F925" s="7"/>
      <c r="I925" s="7"/>
      <c r="J925" s="7"/>
      <c r="K925" s="6"/>
      <c r="L925" s="8"/>
      <c r="M925" s="7"/>
      <c r="N925" s="6"/>
      <c r="O925" s="6"/>
      <c r="P925" s="6"/>
      <c r="Q925" s="8"/>
      <c r="R925" s="7"/>
      <c r="S925" s="7"/>
      <c r="T925" s="6"/>
      <c r="U925" s="6"/>
      <c r="V925" s="6"/>
      <c r="W925" s="6"/>
      <c r="X925" s="6"/>
      <c r="Y925" s="6"/>
      <c r="Z925" s="6"/>
      <c r="AA925" s="8"/>
      <c r="AB925" s="7"/>
      <c r="AC925" s="7"/>
      <c r="AD925" s="6"/>
      <c r="AE925" s="6"/>
      <c r="AF925" s="6"/>
      <c r="AG925" s="6"/>
      <c r="AH925" s="6"/>
      <c r="AI925" s="7"/>
    </row>
    <row r="926" ht="15.75" customHeight="1">
      <c r="C926" s="6"/>
      <c r="F926" s="7"/>
      <c r="I926" s="7"/>
      <c r="J926" s="7"/>
      <c r="K926" s="6"/>
      <c r="L926" s="8"/>
      <c r="M926" s="7"/>
      <c r="N926" s="6"/>
      <c r="O926" s="6"/>
      <c r="P926" s="6"/>
      <c r="Q926" s="8"/>
      <c r="R926" s="7"/>
      <c r="S926" s="7"/>
      <c r="T926" s="6"/>
      <c r="U926" s="6"/>
      <c r="V926" s="6"/>
      <c r="W926" s="6"/>
      <c r="X926" s="6"/>
      <c r="Y926" s="6"/>
      <c r="Z926" s="6"/>
      <c r="AA926" s="8"/>
      <c r="AB926" s="7"/>
      <c r="AC926" s="7"/>
      <c r="AD926" s="6"/>
      <c r="AE926" s="6"/>
      <c r="AF926" s="6"/>
      <c r="AG926" s="6"/>
      <c r="AH926" s="6"/>
      <c r="AI926" s="7"/>
    </row>
    <row r="927" ht="15.75" customHeight="1">
      <c r="C927" s="6"/>
      <c r="F927" s="7"/>
      <c r="I927" s="7"/>
      <c r="J927" s="7"/>
      <c r="K927" s="6"/>
      <c r="L927" s="8"/>
      <c r="M927" s="7"/>
      <c r="N927" s="6"/>
      <c r="O927" s="6"/>
      <c r="P927" s="6"/>
      <c r="Q927" s="8"/>
      <c r="R927" s="7"/>
      <c r="S927" s="7"/>
      <c r="T927" s="6"/>
      <c r="U927" s="6"/>
      <c r="V927" s="6"/>
      <c r="W927" s="6"/>
      <c r="X927" s="6"/>
      <c r="Y927" s="6"/>
      <c r="Z927" s="6"/>
      <c r="AA927" s="8"/>
      <c r="AB927" s="7"/>
      <c r="AC927" s="7"/>
      <c r="AD927" s="6"/>
      <c r="AE927" s="6"/>
      <c r="AF927" s="6"/>
      <c r="AG927" s="6"/>
      <c r="AH927" s="6"/>
      <c r="AI927" s="7"/>
    </row>
    <row r="928" ht="15.75" customHeight="1">
      <c r="C928" s="6"/>
      <c r="F928" s="7"/>
      <c r="I928" s="7"/>
      <c r="J928" s="7"/>
      <c r="K928" s="6"/>
      <c r="L928" s="8"/>
      <c r="M928" s="7"/>
      <c r="N928" s="6"/>
      <c r="O928" s="6"/>
      <c r="P928" s="6"/>
      <c r="Q928" s="8"/>
      <c r="R928" s="7"/>
      <c r="S928" s="7"/>
      <c r="T928" s="6"/>
      <c r="U928" s="6"/>
      <c r="V928" s="6"/>
      <c r="W928" s="6"/>
      <c r="X928" s="6"/>
      <c r="Y928" s="6"/>
      <c r="Z928" s="6"/>
      <c r="AA928" s="8"/>
      <c r="AB928" s="7"/>
      <c r="AC928" s="7"/>
      <c r="AD928" s="6"/>
      <c r="AE928" s="6"/>
      <c r="AF928" s="6"/>
      <c r="AG928" s="6"/>
      <c r="AH928" s="6"/>
      <c r="AI928" s="7"/>
    </row>
    <row r="929" ht="15.75" customHeight="1">
      <c r="C929" s="6"/>
      <c r="F929" s="7"/>
      <c r="I929" s="7"/>
      <c r="J929" s="7"/>
      <c r="K929" s="6"/>
      <c r="L929" s="8"/>
      <c r="M929" s="7"/>
      <c r="N929" s="6"/>
      <c r="O929" s="6"/>
      <c r="P929" s="6"/>
      <c r="Q929" s="8"/>
      <c r="R929" s="7"/>
      <c r="S929" s="7"/>
      <c r="T929" s="6"/>
      <c r="U929" s="6"/>
      <c r="V929" s="6"/>
      <c r="W929" s="6"/>
      <c r="X929" s="6"/>
      <c r="Y929" s="6"/>
      <c r="Z929" s="6"/>
      <c r="AA929" s="8"/>
      <c r="AB929" s="7"/>
      <c r="AC929" s="7"/>
      <c r="AD929" s="6"/>
      <c r="AE929" s="6"/>
      <c r="AF929" s="6"/>
      <c r="AG929" s="6"/>
      <c r="AH929" s="6"/>
      <c r="AI929" s="7"/>
    </row>
    <row r="930" ht="15.75" customHeight="1">
      <c r="C930" s="6"/>
      <c r="F930" s="7"/>
      <c r="I930" s="7"/>
      <c r="J930" s="7"/>
      <c r="K930" s="6"/>
      <c r="L930" s="8"/>
      <c r="M930" s="7"/>
      <c r="N930" s="6"/>
      <c r="O930" s="6"/>
      <c r="P930" s="6"/>
      <c r="Q930" s="8"/>
      <c r="R930" s="7"/>
      <c r="S930" s="7"/>
      <c r="T930" s="6"/>
      <c r="U930" s="6"/>
      <c r="V930" s="6"/>
      <c r="W930" s="6"/>
      <c r="X930" s="6"/>
      <c r="Y930" s="6"/>
      <c r="Z930" s="6"/>
      <c r="AA930" s="8"/>
      <c r="AB930" s="7"/>
      <c r="AC930" s="7"/>
      <c r="AD930" s="6"/>
      <c r="AE930" s="6"/>
      <c r="AF930" s="6"/>
      <c r="AG930" s="6"/>
      <c r="AH930" s="6"/>
      <c r="AI930" s="7"/>
    </row>
    <row r="931" ht="15.75" customHeight="1">
      <c r="C931" s="6"/>
      <c r="F931" s="7"/>
      <c r="I931" s="7"/>
      <c r="J931" s="7"/>
      <c r="K931" s="6"/>
      <c r="L931" s="8"/>
      <c r="M931" s="7"/>
      <c r="N931" s="6"/>
      <c r="O931" s="6"/>
      <c r="P931" s="6"/>
      <c r="Q931" s="8"/>
      <c r="R931" s="7"/>
      <c r="S931" s="7"/>
      <c r="T931" s="6"/>
      <c r="U931" s="6"/>
      <c r="V931" s="6"/>
      <c r="W931" s="6"/>
      <c r="X931" s="6"/>
      <c r="Y931" s="6"/>
      <c r="Z931" s="6"/>
      <c r="AA931" s="8"/>
      <c r="AB931" s="7"/>
      <c r="AC931" s="7"/>
      <c r="AD931" s="6"/>
      <c r="AE931" s="6"/>
      <c r="AF931" s="6"/>
      <c r="AG931" s="6"/>
      <c r="AH931" s="6"/>
      <c r="AI931" s="7"/>
    </row>
    <row r="932" ht="15.75" customHeight="1">
      <c r="C932" s="6"/>
      <c r="F932" s="7"/>
      <c r="I932" s="7"/>
      <c r="J932" s="7"/>
      <c r="K932" s="6"/>
      <c r="L932" s="8"/>
      <c r="M932" s="7"/>
      <c r="N932" s="6"/>
      <c r="O932" s="6"/>
      <c r="P932" s="6"/>
      <c r="Q932" s="8"/>
      <c r="R932" s="7"/>
      <c r="S932" s="7"/>
      <c r="T932" s="6"/>
      <c r="U932" s="6"/>
      <c r="V932" s="6"/>
      <c r="W932" s="6"/>
      <c r="X932" s="6"/>
      <c r="Y932" s="6"/>
      <c r="Z932" s="6"/>
      <c r="AA932" s="8"/>
      <c r="AB932" s="7"/>
      <c r="AC932" s="7"/>
      <c r="AD932" s="6"/>
      <c r="AE932" s="6"/>
      <c r="AF932" s="6"/>
      <c r="AG932" s="6"/>
      <c r="AH932" s="6"/>
      <c r="AI932" s="7"/>
    </row>
    <row r="933" ht="15.75" customHeight="1">
      <c r="C933" s="6"/>
      <c r="F933" s="7"/>
      <c r="I933" s="7"/>
      <c r="J933" s="7"/>
      <c r="K933" s="6"/>
      <c r="L933" s="8"/>
      <c r="M933" s="7"/>
      <c r="N933" s="6"/>
      <c r="O933" s="6"/>
      <c r="P933" s="6"/>
      <c r="Q933" s="8"/>
      <c r="R933" s="7"/>
      <c r="S933" s="7"/>
      <c r="T933" s="6"/>
      <c r="U933" s="6"/>
      <c r="V933" s="6"/>
      <c r="W933" s="6"/>
      <c r="X933" s="6"/>
      <c r="Y933" s="6"/>
      <c r="Z933" s="6"/>
      <c r="AA933" s="8"/>
      <c r="AB933" s="7"/>
      <c r="AC933" s="7"/>
      <c r="AD933" s="6"/>
      <c r="AE933" s="6"/>
      <c r="AF933" s="6"/>
      <c r="AG933" s="6"/>
      <c r="AH933" s="6"/>
      <c r="AI933" s="7"/>
    </row>
    <row r="934" ht="15.75" customHeight="1">
      <c r="C934" s="6"/>
      <c r="F934" s="7"/>
      <c r="I934" s="7"/>
      <c r="J934" s="7"/>
      <c r="K934" s="6"/>
      <c r="L934" s="8"/>
      <c r="M934" s="7"/>
      <c r="N934" s="6"/>
      <c r="O934" s="6"/>
      <c r="P934" s="6"/>
      <c r="Q934" s="8"/>
      <c r="R934" s="7"/>
      <c r="S934" s="7"/>
      <c r="T934" s="6"/>
      <c r="U934" s="6"/>
      <c r="V934" s="6"/>
      <c r="W934" s="6"/>
      <c r="X934" s="6"/>
      <c r="Y934" s="6"/>
      <c r="Z934" s="6"/>
      <c r="AA934" s="8"/>
      <c r="AB934" s="7"/>
      <c r="AC934" s="7"/>
      <c r="AD934" s="6"/>
      <c r="AE934" s="6"/>
      <c r="AF934" s="6"/>
      <c r="AG934" s="6"/>
      <c r="AH934" s="6"/>
      <c r="AI934" s="7"/>
    </row>
    <row r="935" ht="15.75" customHeight="1">
      <c r="C935" s="6"/>
      <c r="F935" s="7"/>
      <c r="I935" s="7"/>
      <c r="J935" s="7"/>
      <c r="K935" s="6"/>
      <c r="L935" s="8"/>
      <c r="M935" s="7"/>
      <c r="N935" s="6"/>
      <c r="O935" s="6"/>
      <c r="P935" s="6"/>
      <c r="Q935" s="8"/>
      <c r="R935" s="7"/>
      <c r="S935" s="7"/>
      <c r="T935" s="6"/>
      <c r="U935" s="6"/>
      <c r="V935" s="6"/>
      <c r="W935" s="6"/>
      <c r="X935" s="6"/>
      <c r="Y935" s="6"/>
      <c r="Z935" s="6"/>
      <c r="AA935" s="8"/>
      <c r="AB935" s="7"/>
      <c r="AC935" s="7"/>
      <c r="AD935" s="6"/>
      <c r="AE935" s="6"/>
      <c r="AF935" s="6"/>
      <c r="AG935" s="6"/>
      <c r="AH935" s="6"/>
      <c r="AI935" s="7"/>
    </row>
    <row r="936" ht="15.75" customHeight="1">
      <c r="C936" s="6"/>
      <c r="F936" s="7"/>
      <c r="I936" s="7"/>
      <c r="J936" s="7"/>
      <c r="K936" s="6"/>
      <c r="L936" s="8"/>
      <c r="M936" s="7"/>
      <c r="N936" s="6"/>
      <c r="O936" s="6"/>
      <c r="P936" s="6"/>
      <c r="Q936" s="8"/>
      <c r="R936" s="7"/>
      <c r="S936" s="7"/>
      <c r="T936" s="6"/>
      <c r="U936" s="6"/>
      <c r="V936" s="6"/>
      <c r="W936" s="6"/>
      <c r="X936" s="6"/>
      <c r="Y936" s="6"/>
      <c r="Z936" s="6"/>
      <c r="AA936" s="8"/>
      <c r="AB936" s="7"/>
      <c r="AC936" s="7"/>
      <c r="AD936" s="6"/>
      <c r="AE936" s="6"/>
      <c r="AF936" s="6"/>
      <c r="AG936" s="6"/>
      <c r="AH936" s="6"/>
      <c r="AI936" s="7"/>
    </row>
    <row r="937" ht="15.75" customHeight="1">
      <c r="C937" s="6"/>
      <c r="F937" s="7"/>
      <c r="I937" s="7"/>
      <c r="J937" s="7"/>
      <c r="K937" s="6"/>
      <c r="L937" s="8"/>
      <c r="M937" s="7"/>
      <c r="N937" s="6"/>
      <c r="O937" s="6"/>
      <c r="P937" s="6"/>
      <c r="Q937" s="8"/>
      <c r="R937" s="7"/>
      <c r="S937" s="7"/>
      <c r="T937" s="6"/>
      <c r="U937" s="6"/>
      <c r="V937" s="6"/>
      <c r="W937" s="6"/>
      <c r="X937" s="6"/>
      <c r="Y937" s="6"/>
      <c r="Z937" s="6"/>
      <c r="AA937" s="8"/>
      <c r="AB937" s="7"/>
      <c r="AC937" s="7"/>
      <c r="AD937" s="6"/>
      <c r="AE937" s="6"/>
      <c r="AF937" s="6"/>
      <c r="AG937" s="6"/>
      <c r="AH937" s="6"/>
      <c r="AI937" s="7"/>
    </row>
    <row r="938" ht="15.75" customHeight="1">
      <c r="C938" s="6"/>
      <c r="F938" s="7"/>
      <c r="I938" s="7"/>
      <c r="J938" s="7"/>
      <c r="K938" s="6"/>
      <c r="L938" s="8"/>
      <c r="M938" s="7"/>
      <c r="N938" s="6"/>
      <c r="O938" s="6"/>
      <c r="P938" s="6"/>
      <c r="Q938" s="8"/>
      <c r="R938" s="7"/>
      <c r="S938" s="7"/>
      <c r="T938" s="6"/>
      <c r="U938" s="6"/>
      <c r="V938" s="6"/>
      <c r="W938" s="6"/>
      <c r="X938" s="6"/>
      <c r="Y938" s="6"/>
      <c r="Z938" s="6"/>
      <c r="AA938" s="8"/>
      <c r="AB938" s="7"/>
      <c r="AC938" s="7"/>
      <c r="AD938" s="6"/>
      <c r="AE938" s="6"/>
      <c r="AF938" s="6"/>
      <c r="AG938" s="6"/>
      <c r="AH938" s="6"/>
      <c r="AI938" s="7"/>
    </row>
    <row r="939" ht="15.75" customHeight="1">
      <c r="C939" s="6"/>
      <c r="F939" s="7"/>
      <c r="I939" s="7"/>
      <c r="J939" s="7"/>
      <c r="K939" s="6"/>
      <c r="L939" s="8"/>
      <c r="M939" s="7"/>
      <c r="N939" s="6"/>
      <c r="O939" s="6"/>
      <c r="P939" s="6"/>
      <c r="Q939" s="8"/>
      <c r="R939" s="7"/>
      <c r="S939" s="7"/>
      <c r="T939" s="6"/>
      <c r="U939" s="6"/>
      <c r="V939" s="6"/>
      <c r="W939" s="6"/>
      <c r="X939" s="6"/>
      <c r="Y939" s="6"/>
      <c r="Z939" s="6"/>
      <c r="AA939" s="8"/>
      <c r="AB939" s="7"/>
      <c r="AC939" s="7"/>
      <c r="AD939" s="6"/>
      <c r="AE939" s="6"/>
      <c r="AF939" s="6"/>
      <c r="AG939" s="6"/>
      <c r="AH939" s="6"/>
      <c r="AI939" s="7"/>
    </row>
    <row r="940" ht="15.75" customHeight="1">
      <c r="C940" s="6"/>
      <c r="F940" s="7"/>
      <c r="I940" s="7"/>
      <c r="J940" s="7"/>
      <c r="K940" s="6"/>
      <c r="L940" s="8"/>
      <c r="M940" s="7"/>
      <c r="N940" s="6"/>
      <c r="O940" s="6"/>
      <c r="P940" s="6"/>
      <c r="Q940" s="8"/>
      <c r="R940" s="7"/>
      <c r="S940" s="7"/>
      <c r="T940" s="6"/>
      <c r="U940" s="6"/>
      <c r="V940" s="6"/>
      <c r="W940" s="6"/>
      <c r="X940" s="6"/>
      <c r="Y940" s="6"/>
      <c r="Z940" s="6"/>
      <c r="AA940" s="8"/>
      <c r="AB940" s="7"/>
      <c r="AC940" s="7"/>
      <c r="AD940" s="6"/>
      <c r="AE940" s="6"/>
      <c r="AF940" s="6"/>
      <c r="AG940" s="6"/>
      <c r="AH940" s="6"/>
      <c r="AI940" s="7"/>
    </row>
    <row r="941" ht="15.75" customHeight="1">
      <c r="C941" s="6"/>
      <c r="F941" s="7"/>
      <c r="I941" s="7"/>
      <c r="J941" s="7"/>
      <c r="K941" s="6"/>
      <c r="L941" s="8"/>
      <c r="M941" s="7"/>
      <c r="N941" s="6"/>
      <c r="O941" s="6"/>
      <c r="P941" s="6"/>
      <c r="Q941" s="8"/>
      <c r="R941" s="7"/>
      <c r="S941" s="7"/>
      <c r="T941" s="6"/>
      <c r="U941" s="6"/>
      <c r="V941" s="6"/>
      <c r="W941" s="6"/>
      <c r="X941" s="6"/>
      <c r="Y941" s="6"/>
      <c r="Z941" s="6"/>
      <c r="AA941" s="8"/>
      <c r="AB941" s="7"/>
      <c r="AC941" s="7"/>
      <c r="AD941" s="6"/>
      <c r="AE941" s="6"/>
      <c r="AF941" s="6"/>
      <c r="AG941" s="6"/>
      <c r="AH941" s="6"/>
      <c r="AI941" s="7"/>
    </row>
    <row r="942" ht="15.75" customHeight="1">
      <c r="C942" s="6"/>
      <c r="F942" s="7"/>
      <c r="I942" s="7"/>
      <c r="J942" s="7"/>
      <c r="K942" s="6"/>
      <c r="L942" s="8"/>
      <c r="M942" s="7"/>
      <c r="N942" s="6"/>
      <c r="O942" s="6"/>
      <c r="P942" s="6"/>
      <c r="Q942" s="8"/>
      <c r="R942" s="7"/>
      <c r="S942" s="7"/>
      <c r="T942" s="6"/>
      <c r="U942" s="6"/>
      <c r="V942" s="6"/>
      <c r="W942" s="6"/>
      <c r="X942" s="6"/>
      <c r="Y942" s="6"/>
      <c r="Z942" s="6"/>
      <c r="AA942" s="8"/>
      <c r="AB942" s="7"/>
      <c r="AC942" s="7"/>
      <c r="AD942" s="6"/>
      <c r="AE942" s="6"/>
      <c r="AF942" s="6"/>
      <c r="AG942" s="6"/>
      <c r="AH942" s="6"/>
      <c r="AI942" s="7"/>
    </row>
    <row r="943" ht="15.75" customHeight="1">
      <c r="C943" s="6"/>
      <c r="F943" s="7"/>
      <c r="I943" s="7"/>
      <c r="J943" s="7"/>
      <c r="K943" s="6"/>
      <c r="L943" s="8"/>
      <c r="M943" s="7"/>
      <c r="N943" s="6"/>
      <c r="O943" s="6"/>
      <c r="P943" s="6"/>
      <c r="Q943" s="8"/>
      <c r="R943" s="7"/>
      <c r="S943" s="7"/>
      <c r="T943" s="6"/>
      <c r="U943" s="6"/>
      <c r="V943" s="6"/>
      <c r="W943" s="6"/>
      <c r="X943" s="6"/>
      <c r="Y943" s="6"/>
      <c r="Z943" s="6"/>
      <c r="AA943" s="8"/>
      <c r="AB943" s="7"/>
      <c r="AC943" s="7"/>
      <c r="AD943" s="6"/>
      <c r="AE943" s="6"/>
      <c r="AF943" s="6"/>
      <c r="AG943" s="6"/>
      <c r="AH943" s="6"/>
      <c r="AI943" s="7"/>
    </row>
    <row r="944" ht="15.75" customHeight="1">
      <c r="C944" s="6"/>
      <c r="F944" s="7"/>
      <c r="I944" s="7"/>
      <c r="J944" s="7"/>
      <c r="K944" s="6"/>
      <c r="L944" s="8"/>
      <c r="M944" s="7"/>
      <c r="N944" s="6"/>
      <c r="O944" s="6"/>
      <c r="P944" s="6"/>
      <c r="Q944" s="8"/>
      <c r="R944" s="7"/>
      <c r="S944" s="7"/>
      <c r="T944" s="6"/>
      <c r="U944" s="6"/>
      <c r="V944" s="6"/>
      <c r="W944" s="6"/>
      <c r="X944" s="6"/>
      <c r="Y944" s="6"/>
      <c r="Z944" s="6"/>
      <c r="AA944" s="8"/>
      <c r="AB944" s="7"/>
      <c r="AC944" s="7"/>
      <c r="AD944" s="6"/>
      <c r="AE944" s="6"/>
      <c r="AF944" s="6"/>
      <c r="AG944" s="6"/>
      <c r="AH944" s="6"/>
      <c r="AI944" s="7"/>
    </row>
    <row r="945" ht="15.75" customHeight="1">
      <c r="C945" s="6"/>
      <c r="F945" s="7"/>
      <c r="I945" s="7"/>
      <c r="J945" s="7"/>
      <c r="K945" s="6"/>
      <c r="L945" s="8"/>
      <c r="M945" s="7"/>
      <c r="N945" s="6"/>
      <c r="O945" s="6"/>
      <c r="P945" s="6"/>
      <c r="Q945" s="8"/>
      <c r="R945" s="7"/>
      <c r="S945" s="7"/>
      <c r="T945" s="6"/>
      <c r="U945" s="6"/>
      <c r="V945" s="6"/>
      <c r="W945" s="6"/>
      <c r="X945" s="6"/>
      <c r="Y945" s="6"/>
      <c r="Z945" s="6"/>
      <c r="AA945" s="8"/>
      <c r="AB945" s="7"/>
      <c r="AC945" s="7"/>
      <c r="AD945" s="6"/>
      <c r="AE945" s="6"/>
      <c r="AF945" s="6"/>
      <c r="AG945" s="6"/>
      <c r="AH945" s="6"/>
      <c r="AI945" s="7"/>
    </row>
    <row r="946" ht="15.75" customHeight="1">
      <c r="C946" s="6"/>
      <c r="F946" s="7"/>
      <c r="I946" s="7"/>
      <c r="J946" s="7"/>
      <c r="K946" s="6"/>
      <c r="L946" s="8"/>
      <c r="M946" s="7"/>
      <c r="N946" s="6"/>
      <c r="O946" s="6"/>
      <c r="P946" s="6"/>
      <c r="Q946" s="8"/>
      <c r="R946" s="7"/>
      <c r="S946" s="7"/>
      <c r="T946" s="6"/>
      <c r="U946" s="6"/>
      <c r="V946" s="6"/>
      <c r="W946" s="6"/>
      <c r="X946" s="6"/>
      <c r="Y946" s="6"/>
      <c r="Z946" s="6"/>
      <c r="AA946" s="8"/>
      <c r="AB946" s="7"/>
      <c r="AC946" s="7"/>
      <c r="AD946" s="6"/>
      <c r="AE946" s="6"/>
      <c r="AF946" s="6"/>
      <c r="AG946" s="6"/>
      <c r="AH946" s="6"/>
      <c r="AI946" s="7"/>
    </row>
    <row r="947" ht="15.75" customHeight="1">
      <c r="C947" s="6"/>
      <c r="F947" s="7"/>
      <c r="I947" s="7"/>
      <c r="J947" s="7"/>
      <c r="K947" s="6"/>
      <c r="L947" s="8"/>
      <c r="M947" s="7"/>
      <c r="N947" s="6"/>
      <c r="O947" s="6"/>
      <c r="P947" s="6"/>
      <c r="Q947" s="8"/>
      <c r="R947" s="7"/>
      <c r="S947" s="7"/>
      <c r="T947" s="6"/>
      <c r="U947" s="6"/>
      <c r="V947" s="6"/>
      <c r="W947" s="6"/>
      <c r="X947" s="6"/>
      <c r="Y947" s="6"/>
      <c r="Z947" s="6"/>
      <c r="AA947" s="8"/>
      <c r="AB947" s="7"/>
      <c r="AC947" s="7"/>
      <c r="AD947" s="6"/>
      <c r="AE947" s="6"/>
      <c r="AF947" s="6"/>
      <c r="AG947" s="6"/>
      <c r="AH947" s="6"/>
      <c r="AI947" s="7"/>
    </row>
    <row r="948" ht="15.75" customHeight="1">
      <c r="C948" s="6"/>
      <c r="F948" s="7"/>
      <c r="I948" s="7"/>
      <c r="J948" s="7"/>
      <c r="K948" s="6"/>
      <c r="L948" s="8"/>
      <c r="M948" s="7"/>
      <c r="N948" s="6"/>
      <c r="O948" s="6"/>
      <c r="P948" s="6"/>
      <c r="Q948" s="8"/>
      <c r="R948" s="7"/>
      <c r="S948" s="7"/>
      <c r="T948" s="6"/>
      <c r="U948" s="6"/>
      <c r="V948" s="6"/>
      <c r="W948" s="6"/>
      <c r="X948" s="6"/>
      <c r="Y948" s="6"/>
      <c r="Z948" s="6"/>
      <c r="AA948" s="8"/>
      <c r="AB948" s="7"/>
      <c r="AC948" s="7"/>
      <c r="AD948" s="6"/>
      <c r="AE948" s="6"/>
      <c r="AF948" s="6"/>
      <c r="AG948" s="6"/>
      <c r="AH948" s="6"/>
      <c r="AI948" s="7"/>
    </row>
    <row r="949" ht="15.75" customHeight="1">
      <c r="C949" s="6"/>
      <c r="F949" s="7"/>
      <c r="I949" s="7"/>
      <c r="J949" s="7"/>
      <c r="K949" s="6"/>
      <c r="L949" s="8"/>
      <c r="M949" s="7"/>
      <c r="N949" s="6"/>
      <c r="O949" s="6"/>
      <c r="P949" s="6"/>
      <c r="Q949" s="8"/>
      <c r="R949" s="7"/>
      <c r="S949" s="7"/>
      <c r="T949" s="6"/>
      <c r="U949" s="6"/>
      <c r="V949" s="6"/>
      <c r="W949" s="6"/>
      <c r="X949" s="6"/>
      <c r="Y949" s="6"/>
      <c r="Z949" s="6"/>
      <c r="AA949" s="8"/>
      <c r="AB949" s="7"/>
      <c r="AC949" s="7"/>
      <c r="AD949" s="6"/>
      <c r="AE949" s="6"/>
      <c r="AF949" s="6"/>
      <c r="AG949" s="6"/>
      <c r="AH949" s="6"/>
      <c r="AI949" s="7"/>
    </row>
    <row r="950" ht="15.75" customHeight="1">
      <c r="C950" s="6"/>
      <c r="F950" s="7"/>
      <c r="I950" s="7"/>
      <c r="J950" s="7"/>
      <c r="K950" s="6"/>
      <c r="L950" s="8"/>
      <c r="M950" s="7"/>
      <c r="N950" s="6"/>
      <c r="O950" s="6"/>
      <c r="P950" s="6"/>
      <c r="Q950" s="8"/>
      <c r="R950" s="7"/>
      <c r="S950" s="7"/>
      <c r="T950" s="6"/>
      <c r="U950" s="6"/>
      <c r="V950" s="6"/>
      <c r="W950" s="6"/>
      <c r="X950" s="6"/>
      <c r="Y950" s="6"/>
      <c r="Z950" s="6"/>
      <c r="AA950" s="8"/>
      <c r="AB950" s="7"/>
      <c r="AC950" s="7"/>
      <c r="AD950" s="6"/>
      <c r="AE950" s="6"/>
      <c r="AF950" s="6"/>
      <c r="AG950" s="6"/>
      <c r="AH950" s="6"/>
      <c r="AI950" s="7"/>
    </row>
    <row r="951" ht="15.75" customHeight="1">
      <c r="C951" s="6"/>
      <c r="F951" s="7"/>
      <c r="I951" s="7"/>
      <c r="J951" s="7"/>
      <c r="K951" s="6"/>
      <c r="L951" s="8"/>
      <c r="M951" s="7"/>
      <c r="N951" s="6"/>
      <c r="O951" s="6"/>
      <c r="P951" s="6"/>
      <c r="Q951" s="8"/>
      <c r="R951" s="7"/>
      <c r="S951" s="7"/>
      <c r="T951" s="6"/>
      <c r="U951" s="6"/>
      <c r="V951" s="6"/>
      <c r="W951" s="6"/>
      <c r="X951" s="6"/>
      <c r="Y951" s="6"/>
      <c r="Z951" s="6"/>
      <c r="AA951" s="8"/>
      <c r="AB951" s="7"/>
      <c r="AC951" s="7"/>
      <c r="AD951" s="6"/>
      <c r="AE951" s="6"/>
      <c r="AF951" s="6"/>
      <c r="AG951" s="6"/>
      <c r="AH951" s="6"/>
      <c r="AI951" s="7"/>
    </row>
    <row r="952" ht="15.75" customHeight="1">
      <c r="C952" s="6"/>
      <c r="F952" s="7"/>
      <c r="I952" s="7"/>
      <c r="J952" s="7"/>
      <c r="K952" s="6"/>
      <c r="L952" s="8"/>
      <c r="M952" s="7"/>
      <c r="N952" s="6"/>
      <c r="O952" s="6"/>
      <c r="P952" s="6"/>
      <c r="Q952" s="8"/>
      <c r="R952" s="7"/>
      <c r="S952" s="7"/>
      <c r="T952" s="6"/>
      <c r="U952" s="6"/>
      <c r="V952" s="6"/>
      <c r="W952" s="6"/>
      <c r="X952" s="6"/>
      <c r="Y952" s="6"/>
      <c r="Z952" s="6"/>
      <c r="AA952" s="8"/>
      <c r="AB952" s="7"/>
      <c r="AC952" s="7"/>
      <c r="AD952" s="6"/>
      <c r="AE952" s="6"/>
      <c r="AF952" s="6"/>
      <c r="AG952" s="6"/>
      <c r="AH952" s="6"/>
      <c r="AI952" s="7"/>
    </row>
    <row r="953" ht="15.75" customHeight="1">
      <c r="C953" s="6"/>
      <c r="F953" s="7"/>
      <c r="I953" s="7"/>
      <c r="J953" s="7"/>
      <c r="K953" s="6"/>
      <c r="L953" s="8"/>
      <c r="M953" s="7"/>
      <c r="N953" s="6"/>
      <c r="O953" s="6"/>
      <c r="P953" s="6"/>
      <c r="Q953" s="8"/>
      <c r="R953" s="7"/>
      <c r="S953" s="7"/>
      <c r="T953" s="6"/>
      <c r="U953" s="6"/>
      <c r="V953" s="6"/>
      <c r="W953" s="6"/>
      <c r="X953" s="6"/>
      <c r="Y953" s="6"/>
      <c r="Z953" s="6"/>
      <c r="AA953" s="8"/>
      <c r="AB953" s="7"/>
      <c r="AC953" s="7"/>
      <c r="AD953" s="6"/>
      <c r="AE953" s="6"/>
      <c r="AF953" s="6"/>
      <c r="AG953" s="6"/>
      <c r="AH953" s="6"/>
      <c r="AI953" s="7"/>
    </row>
    <row r="954" ht="15.75" customHeight="1">
      <c r="C954" s="6"/>
      <c r="F954" s="7"/>
      <c r="I954" s="7"/>
      <c r="J954" s="7"/>
      <c r="K954" s="6"/>
      <c r="L954" s="8"/>
      <c r="M954" s="7"/>
      <c r="N954" s="6"/>
      <c r="O954" s="6"/>
      <c r="P954" s="6"/>
      <c r="Q954" s="8"/>
      <c r="R954" s="7"/>
      <c r="S954" s="7"/>
      <c r="T954" s="6"/>
      <c r="U954" s="6"/>
      <c r="V954" s="6"/>
      <c r="W954" s="6"/>
      <c r="X954" s="6"/>
      <c r="Y954" s="6"/>
      <c r="Z954" s="6"/>
      <c r="AA954" s="8"/>
      <c r="AB954" s="7"/>
      <c r="AC954" s="7"/>
      <c r="AD954" s="6"/>
      <c r="AE954" s="6"/>
      <c r="AF954" s="6"/>
      <c r="AG954" s="6"/>
      <c r="AH954" s="6"/>
      <c r="AI954" s="7"/>
    </row>
    <row r="955" ht="15.75" customHeight="1">
      <c r="C955" s="6"/>
      <c r="F955" s="7"/>
      <c r="I955" s="7"/>
      <c r="J955" s="7"/>
      <c r="K955" s="6"/>
      <c r="L955" s="8"/>
      <c r="M955" s="7"/>
      <c r="N955" s="6"/>
      <c r="O955" s="6"/>
      <c r="P955" s="6"/>
      <c r="Q955" s="8"/>
      <c r="R955" s="7"/>
      <c r="S955" s="7"/>
      <c r="T955" s="6"/>
      <c r="U955" s="6"/>
      <c r="V955" s="6"/>
      <c r="W955" s="6"/>
      <c r="X955" s="6"/>
      <c r="Y955" s="6"/>
      <c r="Z955" s="6"/>
      <c r="AA955" s="8"/>
      <c r="AB955" s="7"/>
      <c r="AC955" s="7"/>
      <c r="AD955" s="6"/>
      <c r="AE955" s="6"/>
      <c r="AF955" s="6"/>
      <c r="AG955" s="6"/>
      <c r="AH955" s="6"/>
      <c r="AI955" s="7"/>
    </row>
    <row r="956" ht="15.75" customHeight="1">
      <c r="C956" s="6"/>
      <c r="F956" s="7"/>
      <c r="I956" s="7"/>
      <c r="J956" s="7"/>
      <c r="K956" s="6"/>
      <c r="L956" s="8"/>
      <c r="M956" s="7"/>
      <c r="N956" s="6"/>
      <c r="O956" s="6"/>
      <c r="P956" s="6"/>
      <c r="Q956" s="8"/>
      <c r="R956" s="7"/>
      <c r="S956" s="7"/>
      <c r="T956" s="6"/>
      <c r="U956" s="6"/>
      <c r="V956" s="6"/>
      <c r="W956" s="6"/>
      <c r="X956" s="6"/>
      <c r="Y956" s="6"/>
      <c r="Z956" s="6"/>
      <c r="AA956" s="8"/>
      <c r="AB956" s="7"/>
      <c r="AC956" s="7"/>
      <c r="AD956" s="6"/>
      <c r="AE956" s="6"/>
      <c r="AF956" s="6"/>
      <c r="AG956" s="6"/>
      <c r="AH956" s="6"/>
      <c r="AI956" s="7"/>
    </row>
    <row r="957" ht="15.75" customHeight="1">
      <c r="C957" s="6"/>
      <c r="F957" s="7"/>
      <c r="I957" s="7"/>
      <c r="J957" s="7"/>
      <c r="K957" s="6"/>
      <c r="L957" s="8"/>
      <c r="M957" s="7"/>
      <c r="N957" s="6"/>
      <c r="O957" s="6"/>
      <c r="P957" s="6"/>
      <c r="Q957" s="8"/>
      <c r="R957" s="7"/>
      <c r="S957" s="7"/>
      <c r="T957" s="6"/>
      <c r="U957" s="6"/>
      <c r="V957" s="6"/>
      <c r="W957" s="6"/>
      <c r="X957" s="6"/>
      <c r="Y957" s="6"/>
      <c r="Z957" s="6"/>
      <c r="AA957" s="8"/>
      <c r="AB957" s="7"/>
      <c r="AC957" s="7"/>
      <c r="AD957" s="6"/>
      <c r="AE957" s="6"/>
      <c r="AF957" s="6"/>
      <c r="AG957" s="6"/>
      <c r="AH957" s="6"/>
      <c r="AI957" s="7"/>
    </row>
    <row r="958" ht="15.75" customHeight="1">
      <c r="C958" s="6"/>
      <c r="F958" s="7"/>
      <c r="I958" s="7"/>
      <c r="J958" s="7"/>
      <c r="K958" s="6"/>
      <c r="L958" s="8"/>
      <c r="M958" s="7"/>
      <c r="N958" s="6"/>
      <c r="O958" s="6"/>
      <c r="P958" s="6"/>
      <c r="Q958" s="8"/>
      <c r="R958" s="7"/>
      <c r="S958" s="7"/>
      <c r="T958" s="6"/>
      <c r="U958" s="6"/>
      <c r="V958" s="6"/>
      <c r="W958" s="6"/>
      <c r="X958" s="6"/>
      <c r="Y958" s="6"/>
      <c r="Z958" s="6"/>
      <c r="AA958" s="8"/>
      <c r="AB958" s="7"/>
      <c r="AC958" s="7"/>
      <c r="AD958" s="6"/>
      <c r="AE958" s="6"/>
      <c r="AF958" s="6"/>
      <c r="AG958" s="6"/>
      <c r="AH958" s="6"/>
      <c r="AI958" s="7"/>
    </row>
    <row r="959" ht="15.75" customHeight="1">
      <c r="C959" s="6"/>
      <c r="F959" s="7"/>
      <c r="I959" s="7"/>
      <c r="J959" s="7"/>
      <c r="K959" s="6"/>
      <c r="L959" s="8"/>
      <c r="M959" s="7"/>
      <c r="N959" s="6"/>
      <c r="O959" s="6"/>
      <c r="P959" s="6"/>
      <c r="Q959" s="8"/>
      <c r="R959" s="7"/>
      <c r="S959" s="7"/>
      <c r="T959" s="6"/>
      <c r="U959" s="6"/>
      <c r="V959" s="6"/>
      <c r="W959" s="6"/>
      <c r="X959" s="6"/>
      <c r="Y959" s="6"/>
      <c r="Z959" s="6"/>
      <c r="AA959" s="8"/>
      <c r="AB959" s="7"/>
      <c r="AC959" s="7"/>
      <c r="AD959" s="6"/>
      <c r="AE959" s="6"/>
      <c r="AF959" s="6"/>
      <c r="AG959" s="6"/>
      <c r="AH959" s="6"/>
      <c r="AI959" s="7"/>
    </row>
    <row r="960" ht="15.75" customHeight="1">
      <c r="C960" s="6"/>
      <c r="F960" s="7"/>
      <c r="I960" s="7"/>
      <c r="J960" s="7"/>
      <c r="K960" s="6"/>
      <c r="L960" s="8"/>
      <c r="M960" s="7"/>
      <c r="N960" s="6"/>
      <c r="O960" s="6"/>
      <c r="P960" s="6"/>
      <c r="Q960" s="8"/>
      <c r="R960" s="7"/>
      <c r="S960" s="7"/>
      <c r="T960" s="6"/>
      <c r="U960" s="6"/>
      <c r="V960" s="6"/>
      <c r="W960" s="6"/>
      <c r="X960" s="6"/>
      <c r="Y960" s="6"/>
      <c r="Z960" s="6"/>
      <c r="AA960" s="8"/>
      <c r="AB960" s="7"/>
      <c r="AC960" s="7"/>
      <c r="AD960" s="6"/>
      <c r="AE960" s="6"/>
      <c r="AF960" s="6"/>
      <c r="AG960" s="6"/>
      <c r="AH960" s="6"/>
      <c r="AI960" s="7"/>
    </row>
    <row r="961" ht="15.75" customHeight="1">
      <c r="C961" s="6"/>
      <c r="F961" s="7"/>
      <c r="I961" s="7"/>
      <c r="J961" s="7"/>
      <c r="K961" s="6"/>
      <c r="L961" s="8"/>
      <c r="M961" s="7"/>
      <c r="N961" s="6"/>
      <c r="O961" s="6"/>
      <c r="P961" s="6"/>
      <c r="Q961" s="8"/>
      <c r="R961" s="7"/>
      <c r="S961" s="7"/>
      <c r="T961" s="6"/>
      <c r="U961" s="6"/>
      <c r="V961" s="6"/>
      <c r="W961" s="6"/>
      <c r="X961" s="6"/>
      <c r="Y961" s="6"/>
      <c r="Z961" s="6"/>
      <c r="AA961" s="8"/>
      <c r="AB961" s="7"/>
      <c r="AC961" s="7"/>
      <c r="AD961" s="6"/>
      <c r="AE961" s="6"/>
      <c r="AF961" s="6"/>
      <c r="AG961" s="6"/>
      <c r="AH961" s="6"/>
      <c r="AI961" s="7"/>
    </row>
    <row r="962" ht="15.75" customHeight="1">
      <c r="C962" s="6"/>
      <c r="F962" s="7"/>
      <c r="I962" s="7"/>
      <c r="J962" s="7"/>
      <c r="K962" s="6"/>
      <c r="L962" s="8"/>
      <c r="M962" s="7"/>
      <c r="N962" s="6"/>
      <c r="O962" s="6"/>
      <c r="P962" s="6"/>
      <c r="Q962" s="8"/>
      <c r="R962" s="7"/>
      <c r="S962" s="7"/>
      <c r="T962" s="6"/>
      <c r="U962" s="6"/>
      <c r="V962" s="6"/>
      <c r="W962" s="6"/>
      <c r="X962" s="6"/>
      <c r="Y962" s="6"/>
      <c r="Z962" s="6"/>
      <c r="AA962" s="8"/>
      <c r="AB962" s="7"/>
      <c r="AC962" s="7"/>
      <c r="AD962" s="6"/>
      <c r="AE962" s="6"/>
      <c r="AF962" s="6"/>
      <c r="AG962" s="6"/>
      <c r="AH962" s="6"/>
      <c r="AI962" s="7"/>
    </row>
    <row r="963" ht="15.75" customHeight="1">
      <c r="C963" s="6"/>
      <c r="F963" s="7"/>
      <c r="I963" s="7"/>
      <c r="J963" s="7"/>
      <c r="K963" s="6"/>
      <c r="L963" s="8"/>
      <c r="M963" s="7"/>
      <c r="N963" s="6"/>
      <c r="O963" s="6"/>
      <c r="P963" s="6"/>
      <c r="Q963" s="8"/>
      <c r="R963" s="7"/>
      <c r="S963" s="7"/>
      <c r="T963" s="6"/>
      <c r="U963" s="6"/>
      <c r="V963" s="6"/>
      <c r="W963" s="6"/>
      <c r="X963" s="6"/>
      <c r="Y963" s="6"/>
      <c r="Z963" s="6"/>
      <c r="AA963" s="8"/>
      <c r="AB963" s="7"/>
      <c r="AC963" s="7"/>
      <c r="AD963" s="6"/>
      <c r="AE963" s="6"/>
      <c r="AF963" s="6"/>
      <c r="AG963" s="6"/>
      <c r="AH963" s="6"/>
      <c r="AI963" s="7"/>
    </row>
    <row r="964" ht="15.75" customHeight="1">
      <c r="C964" s="6"/>
      <c r="F964" s="7"/>
      <c r="I964" s="7"/>
      <c r="J964" s="7"/>
      <c r="K964" s="6"/>
      <c r="L964" s="8"/>
      <c r="M964" s="7"/>
      <c r="N964" s="6"/>
      <c r="O964" s="6"/>
      <c r="P964" s="6"/>
      <c r="Q964" s="8"/>
      <c r="R964" s="7"/>
      <c r="S964" s="7"/>
      <c r="T964" s="6"/>
      <c r="U964" s="6"/>
      <c r="V964" s="6"/>
      <c r="W964" s="6"/>
      <c r="X964" s="6"/>
      <c r="Y964" s="6"/>
      <c r="Z964" s="6"/>
      <c r="AA964" s="8"/>
      <c r="AB964" s="7"/>
      <c r="AC964" s="7"/>
      <c r="AD964" s="6"/>
      <c r="AE964" s="6"/>
      <c r="AF964" s="6"/>
      <c r="AG964" s="6"/>
      <c r="AH964" s="6"/>
      <c r="AI964" s="7"/>
    </row>
    <row r="965" ht="15.75" customHeight="1">
      <c r="C965" s="6"/>
      <c r="F965" s="7"/>
      <c r="I965" s="7"/>
      <c r="J965" s="7"/>
      <c r="K965" s="6"/>
      <c r="L965" s="8"/>
      <c r="M965" s="7"/>
      <c r="N965" s="6"/>
      <c r="O965" s="6"/>
      <c r="P965" s="6"/>
      <c r="Q965" s="8"/>
      <c r="R965" s="7"/>
      <c r="S965" s="7"/>
      <c r="T965" s="6"/>
      <c r="U965" s="6"/>
      <c r="V965" s="6"/>
      <c r="W965" s="6"/>
      <c r="X965" s="6"/>
      <c r="Y965" s="6"/>
      <c r="Z965" s="6"/>
      <c r="AA965" s="8"/>
      <c r="AB965" s="7"/>
      <c r="AC965" s="7"/>
      <c r="AD965" s="6"/>
      <c r="AE965" s="6"/>
      <c r="AF965" s="6"/>
      <c r="AG965" s="6"/>
      <c r="AH965" s="6"/>
      <c r="AI965" s="7"/>
    </row>
    <row r="966" ht="15.75" customHeight="1">
      <c r="C966" s="6"/>
      <c r="F966" s="7"/>
      <c r="I966" s="7"/>
      <c r="J966" s="7"/>
      <c r="K966" s="6"/>
      <c r="L966" s="8"/>
      <c r="M966" s="7"/>
      <c r="N966" s="6"/>
      <c r="O966" s="6"/>
      <c r="P966" s="6"/>
      <c r="Q966" s="8"/>
      <c r="R966" s="7"/>
      <c r="S966" s="7"/>
      <c r="T966" s="6"/>
      <c r="U966" s="6"/>
      <c r="V966" s="6"/>
      <c r="W966" s="6"/>
      <c r="X966" s="6"/>
      <c r="Y966" s="6"/>
      <c r="Z966" s="6"/>
      <c r="AA966" s="8"/>
      <c r="AB966" s="7"/>
      <c r="AC966" s="7"/>
      <c r="AD966" s="6"/>
      <c r="AE966" s="6"/>
      <c r="AF966" s="6"/>
      <c r="AG966" s="6"/>
      <c r="AH966" s="6"/>
      <c r="AI966" s="7"/>
    </row>
    <row r="967" ht="15.75" customHeight="1">
      <c r="C967" s="6"/>
      <c r="F967" s="7"/>
      <c r="I967" s="7"/>
      <c r="J967" s="7"/>
      <c r="K967" s="6"/>
      <c r="L967" s="8"/>
      <c r="M967" s="7"/>
      <c r="N967" s="6"/>
      <c r="O967" s="6"/>
      <c r="P967" s="6"/>
      <c r="Q967" s="8"/>
      <c r="R967" s="7"/>
      <c r="S967" s="7"/>
      <c r="T967" s="6"/>
      <c r="U967" s="6"/>
      <c r="V967" s="6"/>
      <c r="W967" s="6"/>
      <c r="X967" s="6"/>
      <c r="Y967" s="6"/>
      <c r="Z967" s="6"/>
      <c r="AA967" s="8"/>
      <c r="AB967" s="7"/>
      <c r="AC967" s="7"/>
      <c r="AD967" s="6"/>
      <c r="AE967" s="6"/>
      <c r="AF967" s="6"/>
      <c r="AG967" s="6"/>
      <c r="AH967" s="6"/>
      <c r="AI967" s="7"/>
    </row>
    <row r="968" ht="15.75" customHeight="1">
      <c r="C968" s="6"/>
      <c r="F968" s="7"/>
      <c r="I968" s="7"/>
      <c r="J968" s="7"/>
      <c r="K968" s="6"/>
      <c r="L968" s="8"/>
      <c r="M968" s="7"/>
      <c r="N968" s="6"/>
      <c r="O968" s="6"/>
      <c r="P968" s="6"/>
      <c r="Q968" s="8"/>
      <c r="R968" s="7"/>
      <c r="S968" s="7"/>
      <c r="T968" s="6"/>
      <c r="U968" s="6"/>
      <c r="V968" s="6"/>
      <c r="W968" s="6"/>
      <c r="X968" s="6"/>
      <c r="Y968" s="6"/>
      <c r="Z968" s="6"/>
      <c r="AA968" s="8"/>
      <c r="AB968" s="7"/>
      <c r="AC968" s="7"/>
      <c r="AD968" s="6"/>
      <c r="AE968" s="6"/>
      <c r="AF968" s="6"/>
      <c r="AG968" s="6"/>
      <c r="AH968" s="6"/>
      <c r="AI968" s="7"/>
    </row>
    <row r="969" ht="15.75" customHeight="1">
      <c r="C969" s="6"/>
      <c r="F969" s="7"/>
      <c r="I969" s="7"/>
      <c r="J969" s="7"/>
      <c r="K969" s="6"/>
      <c r="L969" s="8"/>
      <c r="M969" s="7"/>
      <c r="N969" s="6"/>
      <c r="O969" s="6"/>
      <c r="P969" s="6"/>
      <c r="Q969" s="8"/>
      <c r="R969" s="7"/>
      <c r="S969" s="7"/>
      <c r="T969" s="6"/>
      <c r="U969" s="6"/>
      <c r="V969" s="6"/>
      <c r="W969" s="6"/>
      <c r="X969" s="6"/>
      <c r="Y969" s="6"/>
      <c r="Z969" s="6"/>
      <c r="AA969" s="8"/>
      <c r="AB969" s="7"/>
      <c r="AC969" s="7"/>
      <c r="AD969" s="6"/>
      <c r="AE969" s="6"/>
      <c r="AF969" s="6"/>
      <c r="AG969" s="6"/>
      <c r="AH969" s="6"/>
      <c r="AI969" s="7"/>
    </row>
    <row r="970" ht="15.75" customHeight="1">
      <c r="C970" s="6"/>
      <c r="F970" s="7"/>
      <c r="I970" s="7"/>
      <c r="J970" s="7"/>
      <c r="K970" s="6"/>
      <c r="L970" s="8"/>
      <c r="M970" s="7"/>
      <c r="N970" s="6"/>
      <c r="O970" s="6"/>
      <c r="P970" s="6"/>
      <c r="Q970" s="8"/>
      <c r="R970" s="7"/>
      <c r="S970" s="7"/>
      <c r="T970" s="6"/>
      <c r="U970" s="6"/>
      <c r="V970" s="6"/>
      <c r="W970" s="6"/>
      <c r="X970" s="6"/>
      <c r="Y970" s="6"/>
      <c r="Z970" s="6"/>
      <c r="AA970" s="8"/>
      <c r="AB970" s="7"/>
      <c r="AC970" s="7"/>
      <c r="AD970" s="6"/>
      <c r="AE970" s="6"/>
      <c r="AF970" s="6"/>
      <c r="AG970" s="6"/>
      <c r="AH970" s="6"/>
      <c r="AI970" s="7"/>
    </row>
    <row r="971" ht="15.75" customHeight="1">
      <c r="C971" s="6"/>
      <c r="F971" s="7"/>
      <c r="I971" s="7"/>
      <c r="J971" s="7"/>
      <c r="K971" s="6"/>
      <c r="L971" s="8"/>
      <c r="M971" s="7"/>
      <c r="N971" s="6"/>
      <c r="O971" s="6"/>
      <c r="P971" s="6"/>
      <c r="Q971" s="8"/>
      <c r="R971" s="7"/>
      <c r="S971" s="7"/>
      <c r="T971" s="6"/>
      <c r="U971" s="6"/>
      <c r="V971" s="6"/>
      <c r="W971" s="6"/>
      <c r="X971" s="6"/>
      <c r="Y971" s="6"/>
      <c r="Z971" s="6"/>
      <c r="AA971" s="8"/>
      <c r="AB971" s="7"/>
      <c r="AC971" s="7"/>
      <c r="AD971" s="6"/>
      <c r="AE971" s="6"/>
      <c r="AF971" s="6"/>
      <c r="AG971" s="6"/>
      <c r="AH971" s="6"/>
      <c r="AI971" s="7"/>
    </row>
    <row r="972" ht="15.75" customHeight="1">
      <c r="C972" s="6"/>
      <c r="F972" s="7"/>
      <c r="I972" s="7"/>
      <c r="J972" s="7"/>
      <c r="K972" s="6"/>
      <c r="L972" s="8"/>
      <c r="M972" s="7"/>
      <c r="N972" s="6"/>
      <c r="O972" s="6"/>
      <c r="P972" s="6"/>
      <c r="Q972" s="8"/>
      <c r="R972" s="7"/>
      <c r="S972" s="7"/>
      <c r="T972" s="6"/>
      <c r="U972" s="6"/>
      <c r="V972" s="6"/>
      <c r="W972" s="6"/>
      <c r="X972" s="6"/>
      <c r="Y972" s="6"/>
      <c r="Z972" s="6"/>
      <c r="AA972" s="8"/>
      <c r="AB972" s="7"/>
      <c r="AC972" s="7"/>
      <c r="AD972" s="6"/>
      <c r="AE972" s="6"/>
      <c r="AF972" s="6"/>
      <c r="AG972" s="6"/>
      <c r="AH972" s="6"/>
      <c r="AI972" s="7"/>
    </row>
    <row r="973" ht="15.75" customHeight="1">
      <c r="C973" s="6"/>
      <c r="F973" s="7"/>
      <c r="I973" s="7"/>
      <c r="J973" s="7"/>
      <c r="K973" s="6"/>
      <c r="L973" s="8"/>
      <c r="M973" s="7"/>
      <c r="N973" s="6"/>
      <c r="O973" s="6"/>
      <c r="P973" s="6"/>
      <c r="Q973" s="8"/>
      <c r="R973" s="7"/>
      <c r="S973" s="7"/>
      <c r="T973" s="6"/>
      <c r="U973" s="6"/>
      <c r="V973" s="6"/>
      <c r="W973" s="6"/>
      <c r="X973" s="6"/>
      <c r="Y973" s="6"/>
      <c r="Z973" s="6"/>
      <c r="AA973" s="8"/>
      <c r="AB973" s="7"/>
      <c r="AC973" s="7"/>
      <c r="AD973" s="6"/>
      <c r="AE973" s="6"/>
      <c r="AF973" s="6"/>
      <c r="AG973" s="6"/>
      <c r="AH973" s="6"/>
      <c r="AI973" s="7"/>
    </row>
    <row r="974" ht="15.75" customHeight="1">
      <c r="C974" s="6"/>
      <c r="F974" s="7"/>
      <c r="I974" s="7"/>
      <c r="J974" s="7"/>
      <c r="K974" s="6"/>
      <c r="L974" s="8"/>
      <c r="M974" s="7"/>
      <c r="N974" s="6"/>
      <c r="O974" s="6"/>
      <c r="P974" s="6"/>
      <c r="Q974" s="8"/>
      <c r="R974" s="7"/>
      <c r="S974" s="7"/>
      <c r="T974" s="6"/>
      <c r="U974" s="6"/>
      <c r="V974" s="6"/>
      <c r="W974" s="6"/>
      <c r="X974" s="6"/>
      <c r="Y974" s="6"/>
      <c r="Z974" s="6"/>
      <c r="AA974" s="8"/>
      <c r="AB974" s="7"/>
      <c r="AC974" s="7"/>
      <c r="AD974" s="6"/>
      <c r="AE974" s="6"/>
      <c r="AF974" s="6"/>
      <c r="AG974" s="6"/>
      <c r="AH974" s="6"/>
      <c r="AI974" s="7"/>
    </row>
    <row r="975" ht="15.75" customHeight="1">
      <c r="C975" s="6"/>
      <c r="F975" s="7"/>
      <c r="I975" s="7"/>
      <c r="J975" s="7"/>
      <c r="K975" s="6"/>
      <c r="L975" s="8"/>
      <c r="M975" s="7"/>
      <c r="N975" s="6"/>
      <c r="O975" s="6"/>
      <c r="P975" s="6"/>
      <c r="Q975" s="8"/>
      <c r="R975" s="7"/>
      <c r="S975" s="7"/>
      <c r="T975" s="6"/>
      <c r="U975" s="6"/>
      <c r="V975" s="6"/>
      <c r="W975" s="6"/>
      <c r="X975" s="6"/>
      <c r="Y975" s="6"/>
      <c r="Z975" s="6"/>
      <c r="AA975" s="8"/>
      <c r="AB975" s="7"/>
      <c r="AC975" s="7"/>
      <c r="AD975" s="6"/>
      <c r="AE975" s="6"/>
      <c r="AF975" s="6"/>
      <c r="AG975" s="6"/>
      <c r="AH975" s="6"/>
      <c r="AI975" s="7"/>
    </row>
    <row r="976" ht="15.75" customHeight="1">
      <c r="C976" s="6"/>
      <c r="F976" s="7"/>
      <c r="I976" s="7"/>
      <c r="J976" s="7"/>
      <c r="K976" s="6"/>
      <c r="L976" s="8"/>
      <c r="M976" s="7"/>
      <c r="N976" s="6"/>
      <c r="O976" s="6"/>
      <c r="P976" s="6"/>
      <c r="Q976" s="8"/>
      <c r="R976" s="7"/>
      <c r="S976" s="7"/>
      <c r="T976" s="6"/>
      <c r="U976" s="6"/>
      <c r="V976" s="6"/>
      <c r="W976" s="6"/>
      <c r="X976" s="6"/>
      <c r="Y976" s="6"/>
      <c r="Z976" s="6"/>
      <c r="AA976" s="8"/>
      <c r="AB976" s="7"/>
      <c r="AC976" s="7"/>
      <c r="AD976" s="6"/>
      <c r="AE976" s="6"/>
      <c r="AF976" s="6"/>
      <c r="AG976" s="6"/>
      <c r="AH976" s="6"/>
      <c r="AI976" s="7"/>
    </row>
    <row r="977" ht="15.75" customHeight="1">
      <c r="C977" s="6"/>
      <c r="F977" s="7"/>
      <c r="I977" s="7"/>
      <c r="J977" s="7"/>
      <c r="K977" s="6"/>
      <c r="L977" s="8"/>
      <c r="M977" s="7"/>
      <c r="N977" s="6"/>
      <c r="O977" s="6"/>
      <c r="P977" s="6"/>
      <c r="Q977" s="8"/>
      <c r="R977" s="7"/>
      <c r="S977" s="7"/>
      <c r="T977" s="6"/>
      <c r="U977" s="6"/>
      <c r="V977" s="6"/>
      <c r="W977" s="6"/>
      <c r="X977" s="6"/>
      <c r="Y977" s="6"/>
      <c r="Z977" s="6"/>
      <c r="AA977" s="8"/>
      <c r="AB977" s="7"/>
      <c r="AC977" s="7"/>
      <c r="AD977" s="6"/>
      <c r="AE977" s="6"/>
      <c r="AF977" s="6"/>
      <c r="AG977" s="6"/>
      <c r="AH977" s="6"/>
      <c r="AI977" s="7"/>
    </row>
    <row r="978" ht="15.75" customHeight="1">
      <c r="C978" s="6"/>
      <c r="F978" s="7"/>
      <c r="I978" s="7"/>
      <c r="J978" s="7"/>
      <c r="K978" s="6"/>
      <c r="L978" s="8"/>
      <c r="M978" s="7"/>
      <c r="N978" s="6"/>
      <c r="O978" s="6"/>
      <c r="P978" s="6"/>
      <c r="Q978" s="8"/>
      <c r="R978" s="7"/>
      <c r="S978" s="7"/>
      <c r="T978" s="6"/>
      <c r="U978" s="6"/>
      <c r="V978" s="6"/>
      <c r="W978" s="6"/>
      <c r="X978" s="6"/>
      <c r="Y978" s="6"/>
      <c r="Z978" s="6"/>
      <c r="AA978" s="8"/>
      <c r="AB978" s="7"/>
      <c r="AC978" s="7"/>
      <c r="AD978" s="6"/>
      <c r="AE978" s="6"/>
      <c r="AF978" s="6"/>
      <c r="AG978" s="6"/>
      <c r="AH978" s="6"/>
      <c r="AI978" s="7"/>
    </row>
    <row r="979" ht="15.75" customHeight="1">
      <c r="C979" s="6"/>
      <c r="F979" s="7"/>
      <c r="I979" s="7"/>
      <c r="J979" s="7"/>
      <c r="K979" s="6"/>
      <c r="L979" s="8"/>
      <c r="M979" s="7"/>
      <c r="N979" s="6"/>
      <c r="O979" s="6"/>
      <c r="P979" s="6"/>
      <c r="Q979" s="8"/>
      <c r="R979" s="7"/>
      <c r="S979" s="7"/>
      <c r="T979" s="6"/>
      <c r="U979" s="6"/>
      <c r="V979" s="6"/>
      <c r="W979" s="6"/>
      <c r="X979" s="6"/>
      <c r="Y979" s="6"/>
      <c r="Z979" s="6"/>
      <c r="AA979" s="8"/>
      <c r="AB979" s="7"/>
      <c r="AC979" s="7"/>
      <c r="AD979" s="6"/>
      <c r="AE979" s="6"/>
      <c r="AF979" s="6"/>
      <c r="AG979" s="6"/>
      <c r="AH979" s="6"/>
      <c r="AI979" s="7"/>
    </row>
    <row r="980" ht="15.75" customHeight="1">
      <c r="C980" s="6"/>
      <c r="F980" s="7"/>
      <c r="I980" s="7"/>
      <c r="J980" s="7"/>
      <c r="K980" s="6"/>
      <c r="L980" s="8"/>
      <c r="M980" s="7"/>
      <c r="N980" s="6"/>
      <c r="O980" s="6"/>
      <c r="P980" s="6"/>
      <c r="Q980" s="8"/>
      <c r="R980" s="7"/>
      <c r="S980" s="7"/>
      <c r="T980" s="6"/>
      <c r="U980" s="6"/>
      <c r="V980" s="6"/>
      <c r="W980" s="6"/>
      <c r="X980" s="6"/>
      <c r="Y980" s="6"/>
      <c r="Z980" s="6"/>
      <c r="AA980" s="8"/>
      <c r="AB980" s="7"/>
      <c r="AC980" s="7"/>
      <c r="AD980" s="6"/>
      <c r="AE980" s="6"/>
      <c r="AF980" s="6"/>
      <c r="AG980" s="6"/>
      <c r="AH980" s="6"/>
      <c r="AI980" s="7"/>
    </row>
    <row r="981" ht="15.75" customHeight="1">
      <c r="C981" s="6"/>
      <c r="F981" s="7"/>
      <c r="I981" s="7"/>
      <c r="J981" s="7"/>
      <c r="K981" s="6"/>
      <c r="L981" s="8"/>
      <c r="M981" s="7"/>
      <c r="N981" s="6"/>
      <c r="O981" s="6"/>
      <c r="P981" s="6"/>
      <c r="Q981" s="8"/>
      <c r="R981" s="7"/>
      <c r="S981" s="7"/>
      <c r="T981" s="6"/>
      <c r="U981" s="6"/>
      <c r="V981" s="6"/>
      <c r="W981" s="6"/>
      <c r="X981" s="6"/>
      <c r="Y981" s="6"/>
      <c r="Z981" s="6"/>
      <c r="AA981" s="8"/>
      <c r="AB981" s="7"/>
      <c r="AC981" s="7"/>
      <c r="AD981" s="6"/>
      <c r="AE981" s="6"/>
      <c r="AF981" s="6"/>
      <c r="AG981" s="6"/>
      <c r="AH981" s="6"/>
      <c r="AI981" s="7"/>
    </row>
    <row r="982" ht="15.75" customHeight="1">
      <c r="C982" s="6"/>
      <c r="F982" s="7"/>
      <c r="I982" s="7"/>
      <c r="J982" s="7"/>
      <c r="K982" s="6"/>
      <c r="L982" s="8"/>
      <c r="M982" s="7"/>
      <c r="N982" s="6"/>
      <c r="O982" s="6"/>
      <c r="P982" s="6"/>
      <c r="Q982" s="8"/>
      <c r="R982" s="7"/>
      <c r="S982" s="7"/>
      <c r="T982" s="6"/>
      <c r="U982" s="6"/>
      <c r="V982" s="6"/>
      <c r="W982" s="6"/>
      <c r="X982" s="6"/>
      <c r="Y982" s="6"/>
      <c r="Z982" s="6"/>
      <c r="AA982" s="8"/>
      <c r="AB982" s="7"/>
      <c r="AC982" s="7"/>
      <c r="AD982" s="6"/>
      <c r="AE982" s="6"/>
      <c r="AF982" s="6"/>
      <c r="AG982" s="6"/>
      <c r="AH982" s="6"/>
      <c r="AI982" s="7"/>
    </row>
    <row r="983" ht="15.75" customHeight="1">
      <c r="C983" s="6"/>
      <c r="F983" s="7"/>
      <c r="I983" s="7"/>
      <c r="J983" s="7"/>
      <c r="K983" s="6"/>
      <c r="L983" s="8"/>
      <c r="M983" s="7"/>
      <c r="N983" s="6"/>
      <c r="O983" s="6"/>
      <c r="P983" s="6"/>
      <c r="Q983" s="8"/>
      <c r="R983" s="7"/>
      <c r="S983" s="7"/>
      <c r="T983" s="6"/>
      <c r="U983" s="6"/>
      <c r="V983" s="6"/>
      <c r="W983" s="6"/>
      <c r="X983" s="6"/>
      <c r="Y983" s="6"/>
      <c r="Z983" s="6"/>
      <c r="AA983" s="8"/>
      <c r="AB983" s="7"/>
      <c r="AC983" s="7"/>
      <c r="AD983" s="6"/>
      <c r="AE983" s="6"/>
      <c r="AF983" s="6"/>
      <c r="AG983" s="6"/>
      <c r="AH983" s="6"/>
      <c r="AI983" s="7"/>
    </row>
    <row r="984" ht="15.75" customHeight="1">
      <c r="C984" s="6"/>
      <c r="F984" s="7"/>
      <c r="I984" s="7"/>
      <c r="J984" s="7"/>
      <c r="K984" s="6"/>
      <c r="L984" s="8"/>
      <c r="M984" s="7"/>
      <c r="N984" s="6"/>
      <c r="O984" s="6"/>
      <c r="P984" s="6"/>
      <c r="Q984" s="8"/>
      <c r="R984" s="7"/>
      <c r="S984" s="7"/>
      <c r="T984" s="6"/>
      <c r="U984" s="6"/>
      <c r="V984" s="6"/>
      <c r="W984" s="6"/>
      <c r="X984" s="6"/>
      <c r="Y984" s="6"/>
      <c r="Z984" s="6"/>
      <c r="AA984" s="8"/>
      <c r="AB984" s="7"/>
      <c r="AC984" s="7"/>
      <c r="AD984" s="6"/>
      <c r="AE984" s="6"/>
      <c r="AF984" s="6"/>
      <c r="AG984" s="6"/>
      <c r="AH984" s="6"/>
      <c r="AI984" s="7"/>
    </row>
    <row r="985" ht="15.75" customHeight="1">
      <c r="C985" s="6"/>
      <c r="F985" s="7"/>
      <c r="I985" s="7"/>
      <c r="J985" s="7"/>
      <c r="K985" s="6"/>
      <c r="L985" s="8"/>
      <c r="M985" s="7"/>
      <c r="N985" s="6"/>
      <c r="O985" s="6"/>
      <c r="P985" s="6"/>
      <c r="Q985" s="8"/>
      <c r="R985" s="7"/>
      <c r="S985" s="7"/>
      <c r="T985" s="6"/>
      <c r="U985" s="6"/>
      <c r="V985" s="6"/>
      <c r="W985" s="6"/>
      <c r="X985" s="6"/>
      <c r="Y985" s="6"/>
      <c r="Z985" s="6"/>
      <c r="AA985" s="8"/>
      <c r="AB985" s="7"/>
      <c r="AC985" s="7"/>
      <c r="AD985" s="6"/>
      <c r="AE985" s="6"/>
      <c r="AF985" s="6"/>
      <c r="AG985" s="6"/>
      <c r="AH985" s="6"/>
      <c r="AI985" s="7"/>
    </row>
    <row r="986" ht="15.75" customHeight="1">
      <c r="C986" s="6"/>
      <c r="F986" s="7"/>
      <c r="I986" s="7"/>
      <c r="J986" s="7"/>
      <c r="K986" s="6"/>
      <c r="L986" s="8"/>
      <c r="M986" s="7"/>
      <c r="N986" s="6"/>
      <c r="O986" s="6"/>
      <c r="P986" s="6"/>
      <c r="Q986" s="8"/>
      <c r="R986" s="7"/>
      <c r="S986" s="7"/>
      <c r="T986" s="6"/>
      <c r="U986" s="6"/>
      <c r="V986" s="6"/>
      <c r="W986" s="6"/>
      <c r="X986" s="6"/>
      <c r="Y986" s="6"/>
      <c r="Z986" s="6"/>
      <c r="AA986" s="8"/>
      <c r="AB986" s="7"/>
      <c r="AC986" s="7"/>
      <c r="AD986" s="6"/>
      <c r="AE986" s="6"/>
      <c r="AF986" s="6"/>
      <c r="AG986" s="6"/>
      <c r="AH986" s="6"/>
      <c r="AI986" s="7"/>
    </row>
    <row r="987" ht="15.75" customHeight="1">
      <c r="C987" s="6"/>
      <c r="F987" s="7"/>
      <c r="I987" s="7"/>
      <c r="J987" s="7"/>
      <c r="K987" s="6"/>
      <c r="L987" s="8"/>
      <c r="M987" s="7"/>
      <c r="N987" s="6"/>
      <c r="O987" s="6"/>
      <c r="P987" s="6"/>
      <c r="Q987" s="8"/>
      <c r="R987" s="7"/>
      <c r="S987" s="7"/>
      <c r="T987" s="6"/>
      <c r="U987" s="6"/>
      <c r="V987" s="6"/>
      <c r="W987" s="6"/>
      <c r="X987" s="6"/>
      <c r="Y987" s="6"/>
      <c r="Z987" s="6"/>
      <c r="AA987" s="8"/>
      <c r="AB987" s="7"/>
      <c r="AC987" s="7"/>
      <c r="AD987" s="6"/>
      <c r="AE987" s="6"/>
      <c r="AF987" s="6"/>
      <c r="AG987" s="6"/>
      <c r="AH987" s="6"/>
      <c r="AI987" s="7"/>
    </row>
    <row r="988" ht="15.75" customHeight="1">
      <c r="C988" s="6"/>
      <c r="F988" s="7"/>
      <c r="I988" s="7"/>
      <c r="J988" s="7"/>
      <c r="K988" s="6"/>
      <c r="L988" s="8"/>
      <c r="M988" s="7"/>
      <c r="N988" s="6"/>
      <c r="O988" s="6"/>
      <c r="P988" s="6"/>
      <c r="Q988" s="8"/>
      <c r="R988" s="7"/>
      <c r="S988" s="7"/>
      <c r="T988" s="6"/>
      <c r="U988" s="6"/>
      <c r="V988" s="6"/>
      <c r="W988" s="6"/>
      <c r="X988" s="6"/>
      <c r="Y988" s="6"/>
      <c r="Z988" s="6"/>
      <c r="AA988" s="8"/>
      <c r="AB988" s="7"/>
      <c r="AC988" s="7"/>
      <c r="AD988" s="6"/>
      <c r="AE988" s="6"/>
      <c r="AF988" s="6"/>
      <c r="AG988" s="6"/>
      <c r="AH988" s="6"/>
      <c r="AI988" s="7"/>
    </row>
    <row r="989" ht="15.75" customHeight="1">
      <c r="C989" s="6"/>
      <c r="F989" s="7"/>
      <c r="I989" s="7"/>
      <c r="J989" s="7"/>
      <c r="K989" s="6"/>
      <c r="L989" s="8"/>
      <c r="M989" s="7"/>
      <c r="N989" s="6"/>
      <c r="O989" s="6"/>
      <c r="P989" s="6"/>
      <c r="Q989" s="8"/>
      <c r="R989" s="7"/>
      <c r="S989" s="7"/>
      <c r="T989" s="6"/>
      <c r="U989" s="6"/>
      <c r="V989" s="6"/>
      <c r="W989" s="6"/>
      <c r="X989" s="6"/>
      <c r="Y989" s="6"/>
      <c r="Z989" s="6"/>
      <c r="AA989" s="8"/>
      <c r="AB989" s="7"/>
      <c r="AC989" s="7"/>
      <c r="AD989" s="6"/>
      <c r="AE989" s="6"/>
      <c r="AF989" s="6"/>
      <c r="AG989" s="6"/>
      <c r="AH989" s="6"/>
      <c r="AI989" s="7"/>
    </row>
    <row r="990" ht="15.75" customHeight="1">
      <c r="C990" s="6"/>
      <c r="F990" s="7"/>
      <c r="I990" s="7"/>
      <c r="J990" s="7"/>
      <c r="K990" s="6"/>
      <c r="L990" s="8"/>
      <c r="M990" s="7"/>
      <c r="N990" s="6"/>
      <c r="O990" s="6"/>
      <c r="P990" s="6"/>
      <c r="Q990" s="8"/>
      <c r="R990" s="7"/>
      <c r="S990" s="7"/>
      <c r="T990" s="6"/>
      <c r="U990" s="6"/>
      <c r="V990" s="6"/>
      <c r="W990" s="6"/>
      <c r="X990" s="6"/>
      <c r="Y990" s="6"/>
      <c r="Z990" s="6"/>
      <c r="AA990" s="8"/>
      <c r="AB990" s="7"/>
      <c r="AC990" s="7"/>
      <c r="AD990" s="6"/>
      <c r="AE990" s="6"/>
      <c r="AF990" s="6"/>
      <c r="AG990" s="6"/>
      <c r="AH990" s="6"/>
      <c r="AI990" s="7"/>
    </row>
    <row r="991" ht="15.75" customHeight="1">
      <c r="C991" s="6"/>
      <c r="F991" s="7"/>
      <c r="I991" s="7"/>
      <c r="J991" s="7"/>
      <c r="K991" s="6"/>
      <c r="L991" s="8"/>
      <c r="M991" s="7"/>
      <c r="N991" s="6"/>
      <c r="O991" s="6"/>
      <c r="P991" s="6"/>
      <c r="Q991" s="8"/>
      <c r="R991" s="7"/>
      <c r="S991" s="7"/>
      <c r="T991" s="6"/>
      <c r="U991" s="6"/>
      <c r="V991" s="6"/>
      <c r="W991" s="6"/>
      <c r="X991" s="6"/>
      <c r="Y991" s="6"/>
      <c r="Z991" s="6"/>
      <c r="AA991" s="8"/>
      <c r="AB991" s="7"/>
      <c r="AC991" s="7"/>
      <c r="AD991" s="6"/>
      <c r="AE991" s="6"/>
      <c r="AF991" s="6"/>
      <c r="AG991" s="6"/>
      <c r="AH991" s="6"/>
      <c r="AI991" s="7"/>
    </row>
    <row r="992" ht="15.75" customHeight="1">
      <c r="C992" s="6"/>
      <c r="F992" s="7"/>
      <c r="I992" s="7"/>
      <c r="J992" s="7"/>
      <c r="K992" s="6"/>
      <c r="L992" s="8"/>
      <c r="M992" s="7"/>
      <c r="N992" s="6"/>
      <c r="O992" s="6"/>
      <c r="P992" s="6"/>
      <c r="Q992" s="8"/>
      <c r="R992" s="7"/>
      <c r="S992" s="7"/>
      <c r="T992" s="6"/>
      <c r="U992" s="6"/>
      <c r="V992" s="6"/>
      <c r="W992" s="6"/>
      <c r="X992" s="6"/>
      <c r="Y992" s="6"/>
      <c r="Z992" s="6"/>
      <c r="AA992" s="8"/>
      <c r="AB992" s="7"/>
      <c r="AC992" s="7"/>
      <c r="AD992" s="6"/>
      <c r="AE992" s="6"/>
      <c r="AF992" s="6"/>
      <c r="AG992" s="6"/>
      <c r="AH992" s="6"/>
      <c r="AI992" s="7"/>
    </row>
    <row r="993" ht="15.75" customHeight="1">
      <c r="C993" s="6"/>
      <c r="F993" s="7"/>
      <c r="I993" s="7"/>
      <c r="J993" s="7"/>
      <c r="K993" s="6"/>
      <c r="L993" s="8"/>
      <c r="M993" s="7"/>
      <c r="N993" s="6"/>
      <c r="O993" s="6"/>
      <c r="P993" s="6"/>
      <c r="Q993" s="8"/>
      <c r="R993" s="7"/>
      <c r="S993" s="7"/>
      <c r="T993" s="6"/>
      <c r="U993" s="6"/>
      <c r="V993" s="6"/>
      <c r="W993" s="6"/>
      <c r="X993" s="6"/>
      <c r="Y993" s="6"/>
      <c r="Z993" s="6"/>
      <c r="AA993" s="8"/>
      <c r="AB993" s="7"/>
      <c r="AC993" s="7"/>
      <c r="AD993" s="6"/>
      <c r="AE993" s="6"/>
      <c r="AF993" s="6"/>
      <c r="AG993" s="6"/>
      <c r="AH993" s="6"/>
      <c r="AI993" s="7"/>
    </row>
    <row r="994" ht="15.75" customHeight="1">
      <c r="C994" s="6"/>
      <c r="F994" s="7"/>
      <c r="I994" s="7"/>
      <c r="J994" s="7"/>
      <c r="K994" s="6"/>
      <c r="L994" s="8"/>
      <c r="M994" s="7"/>
      <c r="N994" s="6"/>
      <c r="O994" s="6"/>
      <c r="P994" s="6"/>
      <c r="Q994" s="8"/>
      <c r="R994" s="7"/>
      <c r="S994" s="7"/>
      <c r="T994" s="6"/>
      <c r="U994" s="6"/>
      <c r="V994" s="6"/>
      <c r="W994" s="6"/>
      <c r="X994" s="6"/>
      <c r="Y994" s="6"/>
      <c r="Z994" s="6"/>
      <c r="AA994" s="8"/>
      <c r="AB994" s="7"/>
      <c r="AC994" s="7"/>
      <c r="AD994" s="6"/>
      <c r="AE994" s="6"/>
      <c r="AF994" s="6"/>
      <c r="AG994" s="6"/>
      <c r="AH994" s="6"/>
      <c r="AI994" s="7"/>
    </row>
    <row r="995" ht="15.75" customHeight="1">
      <c r="C995" s="6"/>
      <c r="F995" s="7"/>
      <c r="I995" s="7"/>
      <c r="J995" s="7"/>
      <c r="K995" s="6"/>
      <c r="L995" s="8"/>
      <c r="M995" s="7"/>
      <c r="N995" s="6"/>
      <c r="O995" s="6"/>
      <c r="P995" s="6"/>
      <c r="Q995" s="8"/>
      <c r="R995" s="7"/>
      <c r="S995" s="7"/>
      <c r="T995" s="6"/>
      <c r="U995" s="6"/>
      <c r="V995" s="6"/>
      <c r="W995" s="6"/>
      <c r="X995" s="6"/>
      <c r="Y995" s="6"/>
      <c r="Z995" s="6"/>
      <c r="AA995" s="8"/>
      <c r="AB995" s="7"/>
      <c r="AC995" s="7"/>
      <c r="AD995" s="6"/>
      <c r="AE995" s="6"/>
      <c r="AF995" s="6"/>
      <c r="AG995" s="6"/>
      <c r="AH995" s="6"/>
      <c r="AI995" s="7"/>
    </row>
    <row r="996" ht="15.75" customHeight="1">
      <c r="C996" s="6"/>
      <c r="F996" s="7"/>
      <c r="I996" s="7"/>
      <c r="J996" s="7"/>
      <c r="K996" s="6"/>
      <c r="L996" s="8"/>
      <c r="M996" s="7"/>
      <c r="N996" s="6"/>
      <c r="O996" s="6"/>
      <c r="P996" s="6"/>
      <c r="Q996" s="8"/>
      <c r="R996" s="7"/>
      <c r="S996" s="7"/>
      <c r="T996" s="6"/>
      <c r="U996" s="6"/>
      <c r="V996" s="6"/>
      <c r="W996" s="6"/>
      <c r="X996" s="6"/>
      <c r="Y996" s="6"/>
      <c r="Z996" s="6"/>
      <c r="AA996" s="8"/>
      <c r="AB996" s="7"/>
      <c r="AC996" s="7"/>
      <c r="AD996" s="6"/>
      <c r="AE996" s="6"/>
      <c r="AF996" s="6"/>
      <c r="AG996" s="6"/>
      <c r="AH996" s="6"/>
      <c r="AI996" s="7"/>
    </row>
    <row r="997" ht="15.75" customHeight="1">
      <c r="C997" s="6"/>
      <c r="F997" s="7"/>
      <c r="I997" s="7"/>
      <c r="J997" s="7"/>
      <c r="K997" s="6"/>
      <c r="L997" s="8"/>
      <c r="M997" s="7"/>
      <c r="N997" s="6"/>
      <c r="O997" s="6"/>
      <c r="P997" s="6"/>
      <c r="Q997" s="8"/>
      <c r="R997" s="7"/>
      <c r="S997" s="7"/>
      <c r="T997" s="6"/>
      <c r="U997" s="6"/>
      <c r="V997" s="6"/>
      <c r="W997" s="6"/>
      <c r="X997" s="6"/>
      <c r="Y997" s="6"/>
      <c r="Z997" s="6"/>
      <c r="AA997" s="8"/>
      <c r="AB997" s="7"/>
      <c r="AC997" s="7"/>
      <c r="AD997" s="6"/>
      <c r="AE997" s="6"/>
      <c r="AF997" s="6"/>
      <c r="AG997" s="6"/>
      <c r="AH997" s="6"/>
      <c r="AI997" s="7"/>
    </row>
    <row r="998" ht="15.75" customHeight="1">
      <c r="C998" s="6"/>
      <c r="F998" s="7"/>
      <c r="I998" s="7"/>
      <c r="J998" s="7"/>
      <c r="K998" s="6"/>
      <c r="L998" s="8"/>
      <c r="M998" s="7"/>
      <c r="N998" s="6"/>
      <c r="O998" s="6"/>
      <c r="P998" s="6"/>
      <c r="Q998" s="8"/>
      <c r="R998" s="7"/>
      <c r="S998" s="7"/>
      <c r="T998" s="6"/>
      <c r="U998" s="6"/>
      <c r="V998" s="6"/>
      <c r="W998" s="6"/>
      <c r="X998" s="6"/>
      <c r="Y998" s="6"/>
      <c r="Z998" s="6"/>
      <c r="AA998" s="8"/>
      <c r="AB998" s="7"/>
      <c r="AC998" s="7"/>
      <c r="AD998" s="6"/>
      <c r="AE998" s="6"/>
      <c r="AF998" s="6"/>
      <c r="AG998" s="6"/>
      <c r="AH998" s="6"/>
      <c r="AI998" s="7"/>
    </row>
    <row r="999" ht="15.75" customHeight="1">
      <c r="C999" s="6"/>
      <c r="F999" s="7"/>
      <c r="I999" s="7"/>
      <c r="J999" s="7"/>
      <c r="K999" s="6"/>
      <c r="L999" s="8"/>
      <c r="M999" s="7"/>
      <c r="N999" s="6"/>
      <c r="O999" s="6"/>
      <c r="P999" s="6"/>
      <c r="Q999" s="8"/>
      <c r="R999" s="7"/>
      <c r="S999" s="7"/>
      <c r="T999" s="6"/>
      <c r="U999" s="6"/>
      <c r="V999" s="6"/>
      <c r="W999" s="6"/>
      <c r="X999" s="6"/>
      <c r="Y999" s="6"/>
      <c r="Z999" s="6"/>
      <c r="AA999" s="8"/>
      <c r="AB999" s="7"/>
      <c r="AC999" s="7"/>
      <c r="AD999" s="6"/>
      <c r="AE999" s="6"/>
      <c r="AF999" s="6"/>
      <c r="AG999" s="6"/>
      <c r="AH999" s="6"/>
      <c r="AI999" s="7"/>
    </row>
    <row r="1000" ht="15.75" customHeight="1">
      <c r="C1000" s="6"/>
      <c r="F1000" s="7"/>
      <c r="I1000" s="7"/>
      <c r="J1000" s="7"/>
      <c r="K1000" s="6"/>
      <c r="L1000" s="8"/>
      <c r="M1000" s="7"/>
      <c r="N1000" s="6"/>
      <c r="O1000" s="6"/>
      <c r="P1000" s="6"/>
      <c r="Q1000" s="8"/>
      <c r="R1000" s="7"/>
      <c r="S1000" s="7"/>
      <c r="T1000" s="6"/>
      <c r="U1000" s="6"/>
      <c r="V1000" s="6"/>
      <c r="W1000" s="6"/>
      <c r="X1000" s="6"/>
      <c r="Y1000" s="6"/>
      <c r="Z1000" s="6"/>
      <c r="AA1000" s="8"/>
      <c r="AB1000" s="7"/>
      <c r="AC1000" s="7"/>
      <c r="AD1000" s="6"/>
      <c r="AE1000" s="6"/>
      <c r="AF1000" s="6"/>
      <c r="AG1000" s="6"/>
      <c r="AH1000" s="6"/>
      <c r="AI1000" s="7"/>
    </row>
  </sheetData>
  <dataValidations>
    <dataValidation type="list" allowBlank="1" showErrorMessage="1" sqref="R2:R400">
      <formula1>RarityBackground!$C$21:$C$36</formula1>
    </dataValidation>
  </dataValidations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14"/>
    <col customWidth="1" min="2" max="2" width="10.71"/>
    <col customWidth="1" min="3" max="3" width="33.14"/>
    <col customWidth="1" min="4" max="4" width="10.71"/>
    <col customWidth="1" min="5" max="5" width="29.14"/>
    <col customWidth="1" min="6" max="6" width="10.71"/>
    <col customWidth="1" min="7" max="26" width="8.71"/>
  </cols>
  <sheetData>
    <row r="1">
      <c r="A1" s="5" t="s">
        <v>863</v>
      </c>
      <c r="C1" s="5" t="s">
        <v>864</v>
      </c>
      <c r="D1" s="5">
        <v>500.0</v>
      </c>
      <c r="E1" s="5" t="s">
        <v>865</v>
      </c>
      <c r="F1" s="5">
        <v>900.0</v>
      </c>
    </row>
    <row r="2">
      <c r="A2" s="5" t="s">
        <v>418</v>
      </c>
      <c r="B2" s="5">
        <v>1.0</v>
      </c>
      <c r="C2" s="5" t="s">
        <v>866</v>
      </c>
      <c r="D2" s="5">
        <v>7.14</v>
      </c>
      <c r="E2" s="5" t="s">
        <v>867</v>
      </c>
      <c r="F2" s="5">
        <v>900.0</v>
      </c>
    </row>
    <row r="3">
      <c r="A3" s="5" t="s">
        <v>55</v>
      </c>
      <c r="B3" s="5">
        <v>1.5</v>
      </c>
      <c r="C3" s="5" t="s">
        <v>868</v>
      </c>
      <c r="D3" s="5">
        <v>3.57</v>
      </c>
      <c r="E3" s="5" t="s">
        <v>869</v>
      </c>
      <c r="F3" s="5">
        <v>4.0</v>
      </c>
    </row>
    <row r="4">
      <c r="A4" s="5" t="s">
        <v>70</v>
      </c>
      <c r="B4" s="5">
        <v>2.0</v>
      </c>
      <c r="C4" s="5" t="s">
        <v>870</v>
      </c>
      <c r="D4" s="5">
        <f>ROUND(D3*0.75,2)</f>
        <v>2.68</v>
      </c>
      <c r="E4" s="5" t="s">
        <v>871</v>
      </c>
      <c r="F4" s="5">
        <v>1.0</v>
      </c>
    </row>
    <row r="5">
      <c r="A5" s="5" t="s">
        <v>72</v>
      </c>
      <c r="B5" s="5">
        <v>3.0</v>
      </c>
      <c r="C5" s="5" t="s">
        <v>872</v>
      </c>
      <c r="D5" s="5">
        <v>30.0</v>
      </c>
      <c r="E5" s="5" t="s">
        <v>873</v>
      </c>
      <c r="F5" s="5">
        <v>10.0</v>
      </c>
    </row>
    <row r="6">
      <c r="A6" s="5" t="s">
        <v>80</v>
      </c>
      <c r="B6" s="5">
        <v>5.0</v>
      </c>
      <c r="C6" s="5" t="s">
        <v>874</v>
      </c>
      <c r="D6" s="5">
        <v>270.0</v>
      </c>
      <c r="E6" s="5" t="s">
        <v>875</v>
      </c>
      <c r="F6" s="5">
        <v>630.0</v>
      </c>
    </row>
    <row r="7">
      <c r="A7" s="5">
        <v>0.0</v>
      </c>
      <c r="B7" s="5">
        <f>D5*(A7+1)</f>
        <v>30</v>
      </c>
      <c r="C7" s="5" t="s">
        <v>876</v>
      </c>
      <c r="D7" s="5">
        <v>450.0</v>
      </c>
      <c r="E7" s="5" t="s">
        <v>57</v>
      </c>
      <c r="F7" s="5">
        <v>3000.0</v>
      </c>
    </row>
    <row r="8">
      <c r="A8" s="5">
        <v>1.0</v>
      </c>
      <c r="B8" s="5">
        <f t="array" ref="B8">D5*SUM(A7:A8+1)</f>
        <v>90</v>
      </c>
      <c r="C8" s="5" t="s">
        <v>877</v>
      </c>
      <c r="D8" s="5">
        <v>270.0</v>
      </c>
      <c r="E8" s="5" t="s">
        <v>362</v>
      </c>
      <c r="F8" s="5">
        <v>1000.0</v>
      </c>
    </row>
    <row r="9">
      <c r="A9" s="5">
        <v>2.0</v>
      </c>
      <c r="B9" s="5">
        <f t="array" ref="B9">D5*SUM(A7:A9+1)</f>
        <v>180</v>
      </c>
      <c r="C9" s="5" t="s">
        <v>878</v>
      </c>
      <c r="D9" s="5">
        <v>900.0</v>
      </c>
      <c r="E9" s="5" t="s">
        <v>879</v>
      </c>
      <c r="F9" s="5">
        <v>10.0</v>
      </c>
    </row>
    <row r="10">
      <c r="A10" s="5">
        <v>3.0</v>
      </c>
      <c r="B10" s="5">
        <f t="array" ref="B10">D5*SUM(A7:A10+1)</f>
        <v>300</v>
      </c>
      <c r="C10" s="5" t="s">
        <v>880</v>
      </c>
      <c r="D10" s="5">
        <v>90.0</v>
      </c>
      <c r="E10" s="5" t="s">
        <v>881</v>
      </c>
      <c r="F10" s="5">
        <v>20.0</v>
      </c>
    </row>
    <row r="11">
      <c r="A11" s="5">
        <v>4.0</v>
      </c>
      <c r="B11" s="5">
        <f t="array" ref="B11">D5*SUM(A7:A11+1)</f>
        <v>450</v>
      </c>
      <c r="C11" s="5" t="s">
        <v>882</v>
      </c>
      <c r="D11" s="5">
        <v>30.0</v>
      </c>
    </row>
    <row r="12">
      <c r="A12" s="5">
        <v>5.0</v>
      </c>
      <c r="B12" s="5">
        <f t="array" ref="B12">D5*SUM(A7:A12+1)</f>
        <v>630</v>
      </c>
      <c r="C12" s="5" t="s">
        <v>883</v>
      </c>
      <c r="D12" s="5">
        <v>90.0</v>
      </c>
    </row>
    <row r="13">
      <c r="A13" s="5">
        <v>6.0</v>
      </c>
      <c r="B13" s="5">
        <f t="array" ref="B13">D5*SUM(A7:A13+1)</f>
        <v>840</v>
      </c>
      <c r="C13" s="5" t="s">
        <v>884</v>
      </c>
      <c r="D13" s="5">
        <v>90.0</v>
      </c>
    </row>
    <row r="14">
      <c r="A14" s="5">
        <v>7.0</v>
      </c>
      <c r="B14" s="5">
        <f t="array" ref="B14">D5*SUM(A7:A14+1)</f>
        <v>1080</v>
      </c>
      <c r="C14" s="5" t="s">
        <v>885</v>
      </c>
      <c r="D14" s="5">
        <v>1260.0</v>
      </c>
    </row>
    <row r="15">
      <c r="A15" s="5">
        <v>8.0</v>
      </c>
      <c r="B15" s="5">
        <f t="array" ref="B15">D5*SUM(A7:A15+1)</f>
        <v>1350</v>
      </c>
      <c r="C15" s="5" t="s">
        <v>886</v>
      </c>
      <c r="D15" s="5">
        <v>3240.0</v>
      </c>
    </row>
    <row r="16">
      <c r="A16" s="5">
        <v>9.0</v>
      </c>
      <c r="B16" s="5">
        <f t="array" ref="B16">D5*SUM(A7:A16+1)</f>
        <v>1650</v>
      </c>
      <c r="C16" s="5" t="s">
        <v>887</v>
      </c>
      <c r="D16" s="5">
        <v>450.0</v>
      </c>
    </row>
    <row r="17">
      <c r="A17" s="5">
        <v>10.0</v>
      </c>
      <c r="B17" s="5">
        <f t="array" ref="B17">D5*SUM(A7:A17+1)</f>
        <v>1980</v>
      </c>
      <c r="C17" s="5" t="s">
        <v>888</v>
      </c>
      <c r="D17" s="5">
        <v>30.0</v>
      </c>
    </row>
    <row r="18">
      <c r="A18" s="5">
        <v>1.0</v>
      </c>
      <c r="B18" s="5">
        <f>A18</f>
        <v>1</v>
      </c>
      <c r="C18" s="5" t="s">
        <v>889</v>
      </c>
      <c r="D18" s="5">
        <v>90.0</v>
      </c>
    </row>
    <row r="19">
      <c r="A19" s="5">
        <v>2.0</v>
      </c>
      <c r="B19" s="5">
        <f t="shared" ref="B19:B27" si="1">B18+A19</f>
        <v>3</v>
      </c>
      <c r="C19" s="5" t="s">
        <v>890</v>
      </c>
      <c r="D19" s="5">
        <v>450.0</v>
      </c>
    </row>
    <row r="20">
      <c r="A20" s="5">
        <v>3.0</v>
      </c>
      <c r="B20" s="5">
        <f t="shared" si="1"/>
        <v>6</v>
      </c>
      <c r="C20" s="5" t="s">
        <v>891</v>
      </c>
      <c r="D20" s="5">
        <v>2520.0</v>
      </c>
    </row>
    <row r="21" ht="15.75" customHeight="1">
      <c r="A21" s="5">
        <v>4.0</v>
      </c>
      <c r="B21" s="5">
        <f t="shared" si="1"/>
        <v>10</v>
      </c>
      <c r="C21" s="11" t="s">
        <v>246</v>
      </c>
    </row>
    <row r="22" ht="15.75" customHeight="1">
      <c r="A22" s="5">
        <v>5.0</v>
      </c>
      <c r="B22" s="5">
        <f t="shared" si="1"/>
        <v>15</v>
      </c>
      <c r="C22" s="11" t="s">
        <v>892</v>
      </c>
    </row>
    <row r="23" ht="15.75" customHeight="1">
      <c r="A23" s="5">
        <v>6.0</v>
      </c>
      <c r="B23" s="5">
        <f t="shared" si="1"/>
        <v>21</v>
      </c>
      <c r="C23" s="11" t="s">
        <v>893</v>
      </c>
    </row>
    <row r="24" ht="15.75" customHeight="1">
      <c r="A24" s="5">
        <v>7.0</v>
      </c>
      <c r="B24" s="5">
        <f t="shared" si="1"/>
        <v>28</v>
      </c>
      <c r="C24" s="11" t="s">
        <v>624</v>
      </c>
    </row>
    <row r="25" ht="15.75" customHeight="1">
      <c r="A25" s="5">
        <v>8.0</v>
      </c>
      <c r="B25" s="5">
        <f t="shared" si="1"/>
        <v>36</v>
      </c>
      <c r="C25" s="11" t="s">
        <v>336</v>
      </c>
    </row>
    <row r="26" ht="15.75" customHeight="1">
      <c r="A26" s="5">
        <v>9.0</v>
      </c>
      <c r="B26" s="5">
        <f t="shared" si="1"/>
        <v>45</v>
      </c>
      <c r="C26" s="11" t="s">
        <v>785</v>
      </c>
    </row>
    <row r="27" ht="15.75" customHeight="1">
      <c r="A27" s="5">
        <v>10.0</v>
      </c>
      <c r="B27" s="5">
        <f t="shared" si="1"/>
        <v>55</v>
      </c>
      <c r="C27" s="11" t="s">
        <v>894</v>
      </c>
    </row>
    <row r="28" ht="15.75" customHeight="1">
      <c r="C28" s="11" t="s">
        <v>895</v>
      </c>
    </row>
    <row r="29" ht="15.75" customHeight="1">
      <c r="C29" s="11" t="s">
        <v>532</v>
      </c>
    </row>
    <row r="30" ht="15.75" customHeight="1">
      <c r="C30" s="11" t="s">
        <v>896</v>
      </c>
    </row>
    <row r="31" ht="15.75" customHeight="1">
      <c r="C31" s="11" t="s">
        <v>181</v>
      </c>
    </row>
    <row r="32" ht="15.75" customHeight="1">
      <c r="C32" s="11" t="s">
        <v>186</v>
      </c>
    </row>
    <row r="33" ht="15.75" customHeight="1">
      <c r="C33" s="11" t="s">
        <v>546</v>
      </c>
    </row>
    <row r="34" ht="15.75" customHeight="1">
      <c r="C34" s="11" t="s">
        <v>520</v>
      </c>
    </row>
    <row r="35" ht="15.75" customHeight="1">
      <c r="C35" s="11" t="s">
        <v>897</v>
      </c>
    </row>
    <row r="36" ht="15.75" customHeight="1"/>
    <row r="37" ht="15.75" customHeight="1"/>
    <row r="38" ht="15.75" customHeight="1">
      <c r="A38" s="5" t="s">
        <v>898</v>
      </c>
    </row>
    <row r="39" ht="15.75" customHeight="1">
      <c r="A39" s="22" t="s">
        <v>899</v>
      </c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A39"/>
  </hyperlinks>
  <printOptions/>
  <pageMargins bottom="0.75" footer="0.0" header="0.0" left="0.7" right="0.7" top="0.75"/>
  <pageSetup orientation="landscape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9.29"/>
    <col customWidth="1" min="2" max="2" width="68.71"/>
    <col customWidth="1" min="3" max="3" width="31.71"/>
    <col customWidth="1" min="4" max="26" width="8.71"/>
  </cols>
  <sheetData>
    <row r="1">
      <c r="A1" s="6" t="s">
        <v>900</v>
      </c>
      <c r="B1" s="5" t="s">
        <v>901</v>
      </c>
      <c r="C1" s="5" t="s">
        <v>902</v>
      </c>
    </row>
    <row r="2">
      <c r="A2" s="1" t="s">
        <v>0</v>
      </c>
      <c r="B2" s="5" t="s">
        <v>903</v>
      </c>
    </row>
    <row r="3">
      <c r="A3" s="1" t="s">
        <v>1</v>
      </c>
      <c r="B3" s="5" t="s">
        <v>904</v>
      </c>
    </row>
    <row r="4">
      <c r="A4" s="1" t="s">
        <v>2</v>
      </c>
      <c r="B4" s="5" t="s">
        <v>905</v>
      </c>
      <c r="C4" s="5" t="s">
        <v>906</v>
      </c>
    </row>
    <row r="5">
      <c r="A5" s="1" t="s">
        <v>3</v>
      </c>
      <c r="B5" s="5" t="s">
        <v>907</v>
      </c>
    </row>
    <row r="6">
      <c r="A6" s="1" t="s">
        <v>4</v>
      </c>
      <c r="B6" s="5" t="s">
        <v>908</v>
      </c>
    </row>
    <row r="7">
      <c r="A7" s="1" t="s">
        <v>5</v>
      </c>
      <c r="B7" s="5" t="s">
        <v>909</v>
      </c>
    </row>
    <row r="8">
      <c r="A8" s="1" t="s">
        <v>6</v>
      </c>
      <c r="B8" s="5" t="s">
        <v>910</v>
      </c>
    </row>
    <row r="9">
      <c r="A9" s="1" t="s">
        <v>7</v>
      </c>
      <c r="B9" s="5" t="s">
        <v>911</v>
      </c>
    </row>
    <row r="10">
      <c r="A10" s="1" t="s">
        <v>8</v>
      </c>
      <c r="B10" s="18" t="s">
        <v>912</v>
      </c>
    </row>
    <row r="11">
      <c r="A11" s="1" t="s">
        <v>9</v>
      </c>
      <c r="B11" s="5" t="s">
        <v>913</v>
      </c>
    </row>
    <row r="12">
      <c r="A12" s="3" t="s">
        <v>10</v>
      </c>
      <c r="B12" s="5" t="s">
        <v>914</v>
      </c>
    </row>
    <row r="13">
      <c r="A13" s="1" t="s">
        <v>11</v>
      </c>
      <c r="B13" s="5" t="s">
        <v>915</v>
      </c>
    </row>
    <row r="14">
      <c r="A14" s="1" t="s">
        <v>12</v>
      </c>
      <c r="B14" s="5" t="s">
        <v>916</v>
      </c>
      <c r="C14" s="5" t="s">
        <v>917</v>
      </c>
    </row>
    <row r="15">
      <c r="A15" s="1" t="s">
        <v>13</v>
      </c>
      <c r="B15" s="5" t="s">
        <v>918</v>
      </c>
      <c r="C15" s="18" t="s">
        <v>919</v>
      </c>
    </row>
    <row r="16">
      <c r="A16" s="1" t="s">
        <v>14</v>
      </c>
      <c r="B16" s="5" t="s">
        <v>920</v>
      </c>
      <c r="C16" s="5" t="s">
        <v>921</v>
      </c>
    </row>
    <row r="17">
      <c r="A17" s="1" t="s">
        <v>15</v>
      </c>
      <c r="B17" s="5" t="s">
        <v>922</v>
      </c>
      <c r="C17" s="5" t="s">
        <v>923</v>
      </c>
    </row>
    <row r="18">
      <c r="A18" s="1" t="s">
        <v>16</v>
      </c>
      <c r="B18" s="5" t="s">
        <v>924</v>
      </c>
      <c r="C18" s="5" t="s">
        <v>925</v>
      </c>
    </row>
    <row r="19">
      <c r="A19" s="1" t="s">
        <v>17</v>
      </c>
      <c r="B19" s="5" t="s">
        <v>926</v>
      </c>
    </row>
    <row r="20">
      <c r="A20" s="1" t="s">
        <v>18</v>
      </c>
      <c r="B20" s="5" t="s">
        <v>927</v>
      </c>
    </row>
    <row r="21" ht="15.75" customHeight="1">
      <c r="A21" s="1" t="s">
        <v>19</v>
      </c>
      <c r="B21" s="5" t="s">
        <v>928</v>
      </c>
    </row>
    <row r="22" ht="15.75" customHeight="1">
      <c r="A22" s="1" t="s">
        <v>20</v>
      </c>
      <c r="B22" s="5" t="s">
        <v>929</v>
      </c>
    </row>
    <row r="23" ht="15.75" customHeight="1">
      <c r="A23" s="1" t="s">
        <v>21</v>
      </c>
      <c r="B23" s="5" t="s">
        <v>930</v>
      </c>
    </row>
    <row r="24" ht="15.75" customHeight="1">
      <c r="A24" s="1" t="s">
        <v>22</v>
      </c>
      <c r="B24" s="5" t="s">
        <v>931</v>
      </c>
    </row>
    <row r="25" ht="15.75" customHeight="1">
      <c r="A25" s="1" t="s">
        <v>23</v>
      </c>
      <c r="B25" s="5" t="s">
        <v>932</v>
      </c>
      <c r="C25" s="5" t="s">
        <v>933</v>
      </c>
    </row>
    <row r="26" ht="15.75" customHeight="1">
      <c r="A26" s="1" t="s">
        <v>24</v>
      </c>
      <c r="B26" s="5" t="s">
        <v>934</v>
      </c>
    </row>
    <row r="27" ht="15.75" customHeight="1">
      <c r="A27" s="1" t="s">
        <v>25</v>
      </c>
      <c r="B27" s="5" t="s">
        <v>935</v>
      </c>
    </row>
    <row r="28" ht="15.75" customHeight="1">
      <c r="A28" s="1" t="s">
        <v>26</v>
      </c>
      <c r="B28" s="5" t="s">
        <v>936</v>
      </c>
    </row>
    <row r="29" ht="15.75" customHeight="1">
      <c r="A29" s="1" t="s">
        <v>27</v>
      </c>
      <c r="B29" s="5" t="s">
        <v>937</v>
      </c>
      <c r="C29" s="5" t="s">
        <v>938</v>
      </c>
    </row>
    <row r="30" ht="15.75" customHeight="1">
      <c r="A30" s="1" t="s">
        <v>28</v>
      </c>
      <c r="B30" s="5" t="s">
        <v>939</v>
      </c>
    </row>
    <row r="31" ht="15.75" customHeight="1">
      <c r="A31" s="1" t="s">
        <v>29</v>
      </c>
    </row>
    <row r="32" ht="15.75" customHeight="1">
      <c r="A32" s="1" t="s">
        <v>30</v>
      </c>
    </row>
    <row r="33" ht="15.75" customHeight="1">
      <c r="A33" s="1" t="s">
        <v>31</v>
      </c>
      <c r="B33" s="5" t="s">
        <v>940</v>
      </c>
    </row>
    <row r="34" ht="15.75" customHeight="1">
      <c r="A34" s="1" t="s">
        <v>32</v>
      </c>
    </row>
    <row r="35" ht="15.75" customHeight="1">
      <c r="A35" s="1" t="s">
        <v>33</v>
      </c>
    </row>
    <row r="36" ht="15.75" customHeight="1">
      <c r="A36" s="1" t="s">
        <v>34</v>
      </c>
      <c r="B36" s="5" t="s">
        <v>941</v>
      </c>
    </row>
    <row r="37" ht="15.75" customHeight="1">
      <c r="A37" s="1" t="s">
        <v>35</v>
      </c>
      <c r="B37" s="5" t="s">
        <v>942</v>
      </c>
    </row>
    <row r="38" ht="15.75" customHeight="1">
      <c r="A38" s="1" t="s">
        <v>36</v>
      </c>
      <c r="B38" s="5" t="s">
        <v>943</v>
      </c>
    </row>
    <row r="39" ht="15.75" customHeight="1">
      <c r="A39" s="1" t="s">
        <v>37</v>
      </c>
      <c r="B39" s="5" t="s">
        <v>944</v>
      </c>
    </row>
    <row r="40" ht="15.75" customHeight="1">
      <c r="A40" s="1" t="s">
        <v>38</v>
      </c>
      <c r="B40" s="5" t="s">
        <v>945</v>
      </c>
    </row>
    <row r="41" ht="15.75" customHeight="1">
      <c r="A41" s="1" t="s">
        <v>39</v>
      </c>
      <c r="B41" s="5" t="s">
        <v>946</v>
      </c>
    </row>
    <row r="42" ht="15.75" customHeight="1">
      <c r="A42" s="1" t="s">
        <v>40</v>
      </c>
      <c r="B42" s="5" t="s">
        <v>947</v>
      </c>
    </row>
    <row r="43" ht="15.75" customHeight="1">
      <c r="A43" s="1" t="s">
        <v>41</v>
      </c>
      <c r="B43" s="5" t="s">
        <v>948</v>
      </c>
    </row>
    <row r="44" ht="15.75" customHeight="1">
      <c r="A44" s="1" t="s">
        <v>42</v>
      </c>
      <c r="B44" s="5" t="s">
        <v>949</v>
      </c>
    </row>
    <row r="45" ht="15.75" customHeight="1">
      <c r="A45" s="1" t="s">
        <v>43</v>
      </c>
      <c r="B45" s="5" t="s">
        <v>950</v>
      </c>
    </row>
    <row r="46" ht="15.75" customHeight="1">
      <c r="A46" s="1" t="s">
        <v>44</v>
      </c>
      <c r="B46" s="5" t="s">
        <v>951</v>
      </c>
    </row>
    <row r="47" ht="15.75" customHeight="1">
      <c r="A47" s="1" t="s">
        <v>45</v>
      </c>
      <c r="B47" s="5" t="s">
        <v>952</v>
      </c>
    </row>
    <row r="48" ht="15.75" customHeight="1">
      <c r="A48" s="1" t="s">
        <v>46</v>
      </c>
      <c r="B48" s="5" t="s">
        <v>953</v>
      </c>
    </row>
    <row r="49" ht="15.75" customHeight="1">
      <c r="A49" s="1" t="s">
        <v>47</v>
      </c>
      <c r="B49" s="5" t="s">
        <v>954</v>
      </c>
    </row>
    <row r="50" ht="15.75" customHeight="1">
      <c r="A50" s="1" t="s">
        <v>48</v>
      </c>
      <c r="B50" s="5" t="s">
        <v>955</v>
      </c>
    </row>
    <row r="51" ht="15.75" customHeight="1">
      <c r="A51" s="1" t="s">
        <v>49</v>
      </c>
      <c r="B51" s="5" t="s">
        <v>956</v>
      </c>
    </row>
    <row r="52" ht="15.75" customHeight="1">
      <c r="A52" s="1" t="s">
        <v>50</v>
      </c>
      <c r="B52" s="5" t="s">
        <v>957</v>
      </c>
    </row>
    <row r="53" ht="15.75" customHeight="1">
      <c r="A53" s="1" t="s">
        <v>51</v>
      </c>
    </row>
    <row r="54" ht="15.75" customHeight="1">
      <c r="A54" s="1" t="s">
        <v>52</v>
      </c>
      <c r="B54" s="5" t="s">
        <v>958</v>
      </c>
    </row>
    <row r="55" ht="15.75" customHeight="1">
      <c r="A55" s="1" t="s">
        <v>53</v>
      </c>
    </row>
    <row r="56" ht="15.75" customHeight="1">
      <c r="A56" s="6"/>
    </row>
    <row r="57" ht="15.75" customHeight="1">
      <c r="A57" s="6"/>
    </row>
    <row r="58" ht="15.75" customHeight="1">
      <c r="A58" s="6"/>
    </row>
    <row r="59" ht="15.75" customHeight="1">
      <c r="A59" s="6"/>
    </row>
    <row r="60" ht="15.75" customHeight="1">
      <c r="A60" s="6"/>
    </row>
    <row r="61" ht="15.75" customHeight="1">
      <c r="A61" s="6"/>
    </row>
    <row r="62" ht="15.75" customHeight="1">
      <c r="A62" s="6"/>
    </row>
    <row r="63" ht="15.75" customHeight="1">
      <c r="A63" s="6"/>
    </row>
    <row r="64" ht="15.75" customHeight="1">
      <c r="A64" s="6"/>
    </row>
    <row r="65" ht="15.75" customHeight="1">
      <c r="A65" s="6"/>
    </row>
    <row r="66" ht="15.75" customHeight="1">
      <c r="A66" s="6"/>
    </row>
    <row r="67" ht="15.75" customHeight="1">
      <c r="A67" s="6"/>
    </row>
    <row r="68" ht="15.75" customHeight="1">
      <c r="A68" s="6"/>
    </row>
    <row r="69" ht="15.75" customHeight="1">
      <c r="A69" s="6"/>
    </row>
    <row r="70" ht="15.75" customHeight="1">
      <c r="A70" s="6"/>
    </row>
    <row r="71" ht="15.75" customHeight="1">
      <c r="A71" s="6"/>
    </row>
    <row r="72" ht="15.75" customHeight="1">
      <c r="A72" s="6"/>
    </row>
    <row r="73" ht="15.75" customHeight="1">
      <c r="A73" s="6"/>
    </row>
    <row r="74" ht="15.75" customHeight="1">
      <c r="A74" s="6"/>
    </row>
    <row r="75" ht="15.75" customHeight="1">
      <c r="A75" s="6"/>
    </row>
    <row r="76" ht="15.75" customHeight="1">
      <c r="A76" s="6"/>
    </row>
    <row r="77" ht="15.75" customHeight="1">
      <c r="A77" s="6"/>
    </row>
    <row r="78" ht="15.75" customHeight="1">
      <c r="A78" s="6"/>
    </row>
    <row r="79" ht="15.75" customHeight="1">
      <c r="A79" s="6"/>
    </row>
    <row r="80" ht="15.75" customHeight="1">
      <c r="A80" s="6"/>
    </row>
    <row r="81" ht="15.75" customHeight="1">
      <c r="A81" s="6"/>
    </row>
    <row r="82" ht="15.75" customHeight="1">
      <c r="A82" s="6"/>
    </row>
    <row r="83" ht="15.75" customHeight="1">
      <c r="A83" s="6"/>
    </row>
    <row r="84" ht="15.75" customHeight="1">
      <c r="A84" s="6"/>
    </row>
    <row r="85" ht="15.75" customHeight="1">
      <c r="A85" s="6"/>
    </row>
    <row r="86" ht="15.75" customHeight="1">
      <c r="A86" s="6"/>
    </row>
    <row r="87" ht="15.75" customHeight="1">
      <c r="A87" s="6"/>
    </row>
    <row r="88" ht="15.75" customHeight="1">
      <c r="A88" s="6"/>
    </row>
    <row r="89" ht="15.75" customHeight="1">
      <c r="A89" s="6"/>
    </row>
    <row r="90" ht="15.75" customHeight="1">
      <c r="A90" s="6"/>
    </row>
    <row r="91" ht="15.75" customHeight="1">
      <c r="A91" s="6"/>
    </row>
    <row r="92" ht="15.75" customHeight="1">
      <c r="A92" s="6"/>
    </row>
    <row r="93" ht="15.75" customHeight="1">
      <c r="A93" s="6"/>
    </row>
    <row r="94" ht="15.75" customHeight="1">
      <c r="A94" s="6"/>
    </row>
    <row r="95" ht="15.75" customHeight="1">
      <c r="A95" s="6"/>
    </row>
    <row r="96" ht="15.75" customHeight="1">
      <c r="A96" s="6"/>
    </row>
    <row r="97" ht="15.75" customHeight="1">
      <c r="A97" s="6"/>
    </row>
    <row r="98" ht="15.75" customHeight="1">
      <c r="A98" s="6"/>
    </row>
    <row r="99" ht="15.75" customHeight="1">
      <c r="A99" s="6"/>
    </row>
    <row r="100" ht="15.75" customHeight="1">
      <c r="A100" s="6"/>
    </row>
    <row r="101" ht="15.75" customHeight="1">
      <c r="A101" s="6"/>
    </row>
    <row r="102" ht="15.75" customHeight="1">
      <c r="A102" s="6"/>
    </row>
    <row r="103" ht="15.75" customHeight="1">
      <c r="A103" s="6"/>
    </row>
    <row r="104" ht="15.75" customHeight="1">
      <c r="A104" s="6"/>
    </row>
    <row r="105" ht="15.75" customHeight="1">
      <c r="A105" s="6"/>
    </row>
    <row r="106" ht="15.75" customHeight="1">
      <c r="A106" s="6"/>
    </row>
    <row r="107" ht="15.75" customHeight="1">
      <c r="A107" s="6"/>
    </row>
    <row r="108" ht="15.75" customHeight="1">
      <c r="A108" s="6"/>
    </row>
    <row r="109" ht="15.75" customHeight="1">
      <c r="A109" s="6"/>
    </row>
    <row r="110" ht="15.75" customHeight="1">
      <c r="A110" s="6"/>
    </row>
    <row r="111" ht="15.75" customHeight="1">
      <c r="A111" s="6"/>
    </row>
    <row r="112" ht="15.75" customHeight="1">
      <c r="A112" s="6"/>
    </row>
    <row r="113" ht="15.75" customHeight="1">
      <c r="A113" s="6"/>
    </row>
    <row r="114" ht="15.75" customHeight="1">
      <c r="A114" s="6"/>
    </row>
    <row r="115" ht="15.75" customHeight="1">
      <c r="A115" s="6"/>
    </row>
    <row r="116" ht="15.75" customHeight="1">
      <c r="A116" s="6"/>
    </row>
    <row r="117" ht="15.75" customHeight="1">
      <c r="A117" s="6"/>
    </row>
    <row r="118" ht="15.75" customHeight="1">
      <c r="A118" s="6"/>
    </row>
    <row r="119" ht="15.75" customHeight="1">
      <c r="A119" s="6"/>
    </row>
    <row r="120" ht="15.75" customHeight="1">
      <c r="A120" s="6"/>
    </row>
    <row r="121" ht="15.75" customHeight="1">
      <c r="A121" s="6"/>
    </row>
    <row r="122" ht="15.75" customHeight="1">
      <c r="A122" s="6"/>
    </row>
    <row r="123" ht="15.75" customHeight="1">
      <c r="A123" s="6"/>
    </row>
    <row r="124" ht="15.75" customHeight="1">
      <c r="A124" s="6"/>
    </row>
    <row r="125" ht="15.75" customHeight="1">
      <c r="A125" s="6"/>
    </row>
    <row r="126" ht="15.75" customHeight="1">
      <c r="A126" s="6"/>
    </row>
    <row r="127" ht="15.75" customHeight="1">
      <c r="A127" s="6"/>
    </row>
    <row r="128" ht="15.75" customHeight="1">
      <c r="A128" s="6"/>
    </row>
    <row r="129" ht="15.75" customHeight="1">
      <c r="A129" s="6"/>
    </row>
    <row r="130" ht="15.75" customHeight="1">
      <c r="A130" s="6"/>
    </row>
    <row r="131" ht="15.75" customHeight="1">
      <c r="A131" s="6"/>
    </row>
    <row r="132" ht="15.75" customHeight="1">
      <c r="A132" s="6"/>
    </row>
    <row r="133" ht="15.75" customHeight="1">
      <c r="A133" s="6"/>
    </row>
    <row r="134" ht="15.75" customHeight="1">
      <c r="A134" s="6"/>
    </row>
    <row r="135" ht="15.75" customHeight="1">
      <c r="A135" s="6"/>
    </row>
    <row r="136" ht="15.75" customHeight="1">
      <c r="A136" s="6"/>
    </row>
    <row r="137" ht="15.75" customHeight="1">
      <c r="A137" s="6"/>
    </row>
    <row r="138" ht="15.75" customHeight="1">
      <c r="A138" s="6"/>
    </row>
    <row r="139" ht="15.75" customHeight="1">
      <c r="A139" s="6"/>
    </row>
    <row r="140" ht="15.75" customHeight="1">
      <c r="A140" s="6"/>
    </row>
    <row r="141" ht="15.75" customHeight="1">
      <c r="A141" s="6"/>
    </row>
    <row r="142" ht="15.75" customHeight="1">
      <c r="A142" s="6"/>
    </row>
    <row r="143" ht="15.75" customHeight="1">
      <c r="A143" s="6"/>
    </row>
    <row r="144" ht="15.75" customHeight="1">
      <c r="A144" s="6"/>
    </row>
    <row r="145" ht="15.75" customHeight="1">
      <c r="A145" s="6"/>
    </row>
    <row r="146" ht="15.75" customHeight="1">
      <c r="A146" s="6"/>
    </row>
    <row r="147" ht="15.75" customHeight="1">
      <c r="A147" s="6"/>
    </row>
    <row r="148" ht="15.75" customHeight="1">
      <c r="A148" s="6"/>
    </row>
    <row r="149" ht="15.75" customHeight="1">
      <c r="A149" s="6"/>
    </row>
    <row r="150" ht="15.75" customHeight="1">
      <c r="A150" s="6"/>
    </row>
    <row r="151" ht="15.75" customHeight="1">
      <c r="A151" s="6"/>
    </row>
    <row r="152" ht="15.75" customHeight="1">
      <c r="A152" s="6"/>
    </row>
    <row r="153" ht="15.75" customHeight="1">
      <c r="A153" s="6"/>
    </row>
    <row r="154" ht="15.75" customHeight="1">
      <c r="A154" s="6"/>
    </row>
    <row r="155" ht="15.75" customHeight="1">
      <c r="A155" s="6"/>
    </row>
    <row r="156" ht="15.75" customHeight="1">
      <c r="A156" s="6"/>
    </row>
    <row r="157" ht="15.75" customHeight="1">
      <c r="A157" s="6"/>
    </row>
    <row r="158" ht="15.75" customHeight="1">
      <c r="A158" s="6"/>
    </row>
    <row r="159" ht="15.75" customHeight="1">
      <c r="A159" s="6"/>
    </row>
    <row r="160" ht="15.75" customHeight="1">
      <c r="A160" s="6"/>
    </row>
    <row r="161" ht="15.75" customHeight="1">
      <c r="A161" s="6"/>
    </row>
    <row r="162" ht="15.75" customHeight="1">
      <c r="A162" s="6"/>
    </row>
    <row r="163" ht="15.75" customHeight="1">
      <c r="A163" s="6"/>
    </row>
    <row r="164" ht="15.75" customHeight="1">
      <c r="A164" s="6"/>
    </row>
    <row r="165" ht="15.75" customHeight="1">
      <c r="A165" s="6"/>
    </row>
    <row r="166" ht="15.75" customHeight="1">
      <c r="A166" s="6"/>
    </row>
    <row r="167" ht="15.75" customHeight="1">
      <c r="A167" s="6"/>
    </row>
    <row r="168" ht="15.75" customHeight="1">
      <c r="A168" s="6"/>
    </row>
    <row r="169" ht="15.75" customHeight="1">
      <c r="A169" s="6"/>
    </row>
    <row r="170" ht="15.75" customHeight="1">
      <c r="A170" s="6"/>
    </row>
    <row r="171" ht="15.75" customHeight="1">
      <c r="A171" s="6"/>
    </row>
    <row r="172" ht="15.75" customHeight="1">
      <c r="A172" s="6"/>
    </row>
    <row r="173" ht="15.75" customHeight="1">
      <c r="A173" s="6"/>
    </row>
    <row r="174" ht="15.75" customHeight="1">
      <c r="A174" s="6"/>
    </row>
    <row r="175" ht="15.75" customHeight="1">
      <c r="A175" s="6"/>
    </row>
    <row r="176" ht="15.75" customHeight="1">
      <c r="A176" s="6"/>
    </row>
    <row r="177" ht="15.75" customHeight="1">
      <c r="A177" s="6"/>
    </row>
    <row r="178" ht="15.75" customHeight="1">
      <c r="A178" s="6"/>
    </row>
    <row r="179" ht="15.75" customHeight="1">
      <c r="A179" s="6"/>
    </row>
    <row r="180" ht="15.75" customHeight="1">
      <c r="A180" s="6"/>
    </row>
    <row r="181" ht="15.75" customHeight="1">
      <c r="A181" s="6"/>
    </row>
    <row r="182" ht="15.75" customHeight="1">
      <c r="A182" s="6"/>
    </row>
    <row r="183" ht="15.75" customHeight="1">
      <c r="A183" s="6"/>
    </row>
    <row r="184" ht="15.75" customHeight="1">
      <c r="A184" s="6"/>
    </row>
    <row r="185" ht="15.75" customHeight="1">
      <c r="A185" s="6"/>
    </row>
    <row r="186" ht="15.75" customHeight="1">
      <c r="A186" s="6"/>
    </row>
    <row r="187" ht="15.75" customHeight="1">
      <c r="A187" s="6"/>
    </row>
    <row r="188" ht="15.75" customHeight="1">
      <c r="A188" s="6"/>
    </row>
    <row r="189" ht="15.75" customHeight="1">
      <c r="A189" s="6"/>
    </row>
    <row r="190" ht="15.75" customHeight="1">
      <c r="A190" s="6"/>
    </row>
    <row r="191" ht="15.75" customHeight="1">
      <c r="A191" s="6"/>
    </row>
    <row r="192" ht="15.75" customHeight="1">
      <c r="A192" s="6"/>
    </row>
    <row r="193" ht="15.75" customHeight="1">
      <c r="A193" s="6"/>
    </row>
    <row r="194" ht="15.75" customHeight="1">
      <c r="A194" s="6"/>
    </row>
    <row r="195" ht="15.75" customHeight="1">
      <c r="A195" s="6"/>
    </row>
    <row r="196" ht="15.75" customHeight="1">
      <c r="A196" s="6"/>
    </row>
    <row r="197" ht="15.75" customHeight="1">
      <c r="A197" s="6"/>
    </row>
    <row r="198" ht="15.75" customHeight="1">
      <c r="A198" s="6"/>
    </row>
    <row r="199" ht="15.75" customHeight="1">
      <c r="A199" s="6"/>
    </row>
    <row r="200" ht="15.75" customHeight="1">
      <c r="A200" s="6"/>
    </row>
    <row r="201" ht="15.75" customHeight="1">
      <c r="A201" s="6"/>
    </row>
    <row r="202" ht="15.75" customHeight="1">
      <c r="A202" s="6"/>
    </row>
    <row r="203" ht="15.75" customHeight="1">
      <c r="A203" s="6"/>
    </row>
    <row r="204" ht="15.75" customHeight="1">
      <c r="A204" s="6"/>
    </row>
    <row r="205" ht="15.75" customHeight="1">
      <c r="A205" s="6"/>
    </row>
    <row r="206" ht="15.75" customHeight="1">
      <c r="A206" s="6"/>
    </row>
    <row r="207" ht="15.75" customHeight="1">
      <c r="A207" s="6"/>
    </row>
    <row r="208" ht="15.75" customHeight="1">
      <c r="A208" s="6"/>
    </row>
    <row r="209" ht="15.75" customHeight="1">
      <c r="A209" s="6"/>
    </row>
    <row r="210" ht="15.75" customHeight="1">
      <c r="A210" s="6"/>
    </row>
    <row r="211" ht="15.75" customHeight="1">
      <c r="A211" s="6"/>
    </row>
    <row r="212" ht="15.75" customHeight="1">
      <c r="A212" s="6"/>
    </row>
    <row r="213" ht="15.75" customHeight="1">
      <c r="A213" s="6"/>
    </row>
    <row r="214" ht="15.75" customHeight="1">
      <c r="A214" s="6"/>
    </row>
    <row r="215" ht="15.75" customHeight="1">
      <c r="A215" s="6"/>
    </row>
    <row r="216" ht="15.75" customHeight="1">
      <c r="A216" s="6"/>
    </row>
    <row r="217" ht="15.75" customHeight="1">
      <c r="A217" s="6"/>
    </row>
    <row r="218" ht="15.75" customHeight="1">
      <c r="A218" s="6"/>
    </row>
    <row r="219" ht="15.75" customHeight="1">
      <c r="A219" s="6"/>
    </row>
    <row r="220" ht="15.75" customHeight="1">
      <c r="A220" s="6"/>
    </row>
    <row r="221" ht="15.75" customHeight="1">
      <c r="A221" s="6"/>
    </row>
    <row r="222" ht="15.75" customHeight="1">
      <c r="A222" s="6"/>
    </row>
    <row r="223" ht="15.75" customHeight="1">
      <c r="A223" s="6"/>
    </row>
    <row r="224" ht="15.75" customHeight="1">
      <c r="A224" s="6"/>
    </row>
    <row r="225" ht="15.75" customHeight="1">
      <c r="A225" s="6"/>
    </row>
    <row r="226" ht="15.75" customHeight="1">
      <c r="A226" s="6"/>
    </row>
    <row r="227" ht="15.75" customHeight="1">
      <c r="A227" s="6"/>
    </row>
    <row r="228" ht="15.75" customHeight="1">
      <c r="A228" s="6"/>
    </row>
    <row r="229" ht="15.75" customHeight="1">
      <c r="A229" s="6"/>
    </row>
    <row r="230" ht="15.75" customHeight="1">
      <c r="A230" s="6"/>
    </row>
    <row r="231" ht="15.75" customHeight="1">
      <c r="A231" s="6"/>
    </row>
    <row r="232" ht="15.75" customHeight="1">
      <c r="A232" s="6"/>
    </row>
    <row r="233" ht="15.75" customHeight="1">
      <c r="A233" s="6"/>
    </row>
    <row r="234" ht="15.75" customHeight="1">
      <c r="A234" s="6"/>
    </row>
    <row r="235" ht="15.75" customHeight="1">
      <c r="A235" s="6"/>
    </row>
    <row r="236" ht="15.75" customHeight="1">
      <c r="A236" s="6"/>
    </row>
    <row r="237" ht="15.75" customHeight="1">
      <c r="A237" s="6"/>
    </row>
    <row r="238" ht="15.75" customHeight="1">
      <c r="A238" s="6"/>
    </row>
    <row r="239" ht="15.75" customHeight="1">
      <c r="A239" s="6"/>
    </row>
    <row r="240" ht="15.75" customHeight="1">
      <c r="A240" s="6"/>
    </row>
    <row r="241" ht="15.75" customHeight="1">
      <c r="A241" s="6"/>
    </row>
    <row r="242" ht="15.75" customHeight="1">
      <c r="A242" s="6"/>
    </row>
    <row r="243" ht="15.75" customHeight="1">
      <c r="A243" s="6"/>
    </row>
    <row r="244" ht="15.75" customHeight="1">
      <c r="A244" s="6"/>
    </row>
    <row r="245" ht="15.75" customHeight="1">
      <c r="A245" s="6"/>
    </row>
    <row r="246" ht="15.75" customHeight="1">
      <c r="A246" s="6"/>
    </row>
    <row r="247" ht="15.75" customHeight="1">
      <c r="A247" s="6"/>
    </row>
    <row r="248" ht="15.75" customHeight="1">
      <c r="A248" s="6"/>
    </row>
    <row r="249" ht="15.75" customHeight="1">
      <c r="A249" s="6"/>
    </row>
    <row r="250" ht="15.75" customHeight="1">
      <c r="A250" s="6"/>
    </row>
    <row r="251" ht="15.75" customHeight="1">
      <c r="A251" s="6"/>
    </row>
    <row r="252" ht="15.75" customHeight="1">
      <c r="A252" s="6"/>
    </row>
    <row r="253" ht="15.75" customHeight="1">
      <c r="A253" s="6"/>
    </row>
    <row r="254" ht="15.75" customHeight="1">
      <c r="A254" s="6"/>
    </row>
    <row r="255" ht="15.75" customHeight="1">
      <c r="A255" s="6"/>
    </row>
    <row r="256" ht="15.75" customHeight="1">
      <c r="A256" s="6"/>
    </row>
    <row r="257" ht="15.75" customHeight="1">
      <c r="A257" s="6"/>
    </row>
    <row r="258" ht="15.75" customHeight="1">
      <c r="A258" s="6"/>
    </row>
    <row r="259" ht="15.75" customHeight="1">
      <c r="A259" s="6"/>
    </row>
    <row r="260" ht="15.75" customHeight="1">
      <c r="A260" s="6"/>
    </row>
    <row r="261" ht="15.75" customHeight="1">
      <c r="A261" s="6"/>
    </row>
    <row r="262" ht="15.75" customHeight="1">
      <c r="A262" s="6"/>
    </row>
    <row r="263" ht="15.75" customHeight="1">
      <c r="A263" s="6"/>
    </row>
    <row r="264" ht="15.75" customHeight="1">
      <c r="A264" s="6"/>
    </row>
    <row r="265" ht="15.75" customHeight="1">
      <c r="A265" s="6"/>
    </row>
    <row r="266" ht="15.75" customHeight="1">
      <c r="A266" s="6"/>
    </row>
    <row r="267" ht="15.75" customHeight="1">
      <c r="A267" s="6"/>
    </row>
    <row r="268" ht="15.75" customHeight="1">
      <c r="A268" s="6"/>
    </row>
    <row r="269" ht="15.75" customHeight="1">
      <c r="A269" s="6"/>
    </row>
    <row r="270" ht="15.75" customHeight="1">
      <c r="A270" s="6"/>
    </row>
    <row r="271" ht="15.75" customHeight="1">
      <c r="A271" s="6"/>
    </row>
    <row r="272" ht="15.75" customHeight="1">
      <c r="A272" s="6"/>
    </row>
    <row r="273" ht="15.75" customHeight="1">
      <c r="A273" s="6"/>
    </row>
    <row r="274" ht="15.75" customHeight="1">
      <c r="A274" s="6"/>
    </row>
    <row r="275" ht="15.75" customHeight="1">
      <c r="A275" s="6"/>
    </row>
    <row r="276" ht="15.75" customHeight="1">
      <c r="A276" s="6"/>
    </row>
    <row r="277" ht="15.75" customHeight="1">
      <c r="A277" s="6"/>
    </row>
    <row r="278" ht="15.75" customHeight="1">
      <c r="A278" s="6"/>
    </row>
    <row r="279" ht="15.75" customHeight="1">
      <c r="A279" s="6"/>
    </row>
    <row r="280" ht="15.75" customHeight="1">
      <c r="A280" s="6"/>
    </row>
    <row r="281" ht="15.75" customHeight="1">
      <c r="A281" s="6"/>
    </row>
    <row r="282" ht="15.75" customHeight="1">
      <c r="A282" s="6"/>
    </row>
    <row r="283" ht="15.75" customHeight="1">
      <c r="A283" s="6"/>
    </row>
    <row r="284" ht="15.75" customHeight="1">
      <c r="A284" s="6"/>
    </row>
    <row r="285" ht="15.75" customHeight="1">
      <c r="A285" s="6"/>
    </row>
    <row r="286" ht="15.75" customHeight="1">
      <c r="A286" s="6"/>
    </row>
    <row r="287" ht="15.75" customHeight="1">
      <c r="A287" s="6"/>
    </row>
    <row r="288" ht="15.75" customHeight="1">
      <c r="A288" s="6"/>
    </row>
    <row r="289" ht="15.75" customHeight="1">
      <c r="A289" s="6"/>
    </row>
    <row r="290" ht="15.75" customHeight="1">
      <c r="A290" s="6"/>
    </row>
    <row r="291" ht="15.75" customHeight="1">
      <c r="A291" s="6"/>
    </row>
    <row r="292" ht="15.75" customHeight="1">
      <c r="A292" s="6"/>
    </row>
    <row r="293" ht="15.75" customHeight="1">
      <c r="A293" s="6"/>
    </row>
    <row r="294" ht="15.75" customHeight="1">
      <c r="A294" s="6"/>
    </row>
    <row r="295" ht="15.75" customHeight="1">
      <c r="A295" s="6"/>
    </row>
    <row r="296" ht="15.75" customHeight="1">
      <c r="A296" s="6"/>
    </row>
    <row r="297" ht="15.75" customHeight="1">
      <c r="A297" s="6"/>
    </row>
    <row r="298" ht="15.75" customHeight="1">
      <c r="A298" s="6"/>
    </row>
    <row r="299" ht="15.75" customHeight="1">
      <c r="A299" s="6"/>
    </row>
    <row r="300" ht="15.75" customHeight="1">
      <c r="A300" s="6"/>
    </row>
    <row r="301" ht="15.75" customHeight="1">
      <c r="A301" s="6"/>
    </row>
    <row r="302" ht="15.75" customHeight="1">
      <c r="A302" s="6"/>
    </row>
    <row r="303" ht="15.75" customHeight="1">
      <c r="A303" s="6"/>
    </row>
    <row r="304" ht="15.75" customHeight="1">
      <c r="A304" s="6"/>
    </row>
    <row r="305" ht="15.75" customHeight="1">
      <c r="A305" s="6"/>
    </row>
    <row r="306" ht="15.75" customHeight="1">
      <c r="A306" s="6"/>
    </row>
    <row r="307" ht="15.75" customHeight="1">
      <c r="A307" s="6"/>
    </row>
    <row r="308" ht="15.75" customHeight="1">
      <c r="A308" s="6"/>
    </row>
    <row r="309" ht="15.75" customHeight="1">
      <c r="A309" s="6"/>
    </row>
    <row r="310" ht="15.75" customHeight="1">
      <c r="A310" s="6"/>
    </row>
    <row r="311" ht="15.75" customHeight="1">
      <c r="A311" s="6"/>
    </row>
    <row r="312" ht="15.75" customHeight="1">
      <c r="A312" s="6"/>
    </row>
    <row r="313" ht="15.75" customHeight="1">
      <c r="A313" s="6"/>
    </row>
    <row r="314" ht="15.75" customHeight="1">
      <c r="A314" s="6"/>
    </row>
    <row r="315" ht="15.75" customHeight="1">
      <c r="A315" s="6"/>
    </row>
    <row r="316" ht="15.75" customHeight="1">
      <c r="A316" s="6"/>
    </row>
    <row r="317" ht="15.75" customHeight="1">
      <c r="A317" s="6"/>
    </row>
    <row r="318" ht="15.75" customHeight="1">
      <c r="A318" s="6"/>
    </row>
    <row r="319" ht="15.75" customHeight="1">
      <c r="A319" s="6"/>
    </row>
    <row r="320" ht="15.75" customHeight="1">
      <c r="A320" s="6"/>
    </row>
    <row r="321" ht="15.75" customHeight="1">
      <c r="A321" s="6"/>
    </row>
    <row r="322" ht="15.75" customHeight="1">
      <c r="A322" s="6"/>
    </row>
    <row r="323" ht="15.75" customHeight="1">
      <c r="A323" s="6"/>
    </row>
    <row r="324" ht="15.75" customHeight="1">
      <c r="A324" s="6"/>
    </row>
    <row r="325" ht="15.75" customHeight="1">
      <c r="A325" s="6"/>
    </row>
    <row r="326" ht="15.75" customHeight="1">
      <c r="A326" s="6"/>
    </row>
    <row r="327" ht="15.75" customHeight="1">
      <c r="A327" s="6"/>
    </row>
    <row r="328" ht="15.75" customHeight="1">
      <c r="A328" s="6"/>
    </row>
    <row r="329" ht="15.75" customHeight="1">
      <c r="A329" s="6"/>
    </row>
    <row r="330" ht="15.75" customHeight="1">
      <c r="A330" s="6"/>
    </row>
    <row r="331" ht="15.75" customHeight="1">
      <c r="A331" s="6"/>
    </row>
    <row r="332" ht="15.75" customHeight="1">
      <c r="A332" s="6"/>
    </row>
    <row r="333" ht="15.75" customHeight="1">
      <c r="A333" s="6"/>
    </row>
    <row r="334" ht="15.75" customHeight="1">
      <c r="A334" s="6"/>
    </row>
    <row r="335" ht="15.75" customHeight="1">
      <c r="A335" s="6"/>
    </row>
    <row r="336" ht="15.75" customHeight="1">
      <c r="A336" s="6"/>
    </row>
    <row r="337" ht="15.75" customHeight="1">
      <c r="A337" s="6"/>
    </row>
    <row r="338" ht="15.75" customHeight="1">
      <c r="A338" s="6"/>
    </row>
    <row r="339" ht="15.75" customHeight="1">
      <c r="A339" s="6"/>
    </row>
    <row r="340" ht="15.75" customHeight="1">
      <c r="A340" s="6"/>
    </row>
    <row r="341" ht="15.75" customHeight="1">
      <c r="A341" s="6"/>
    </row>
    <row r="342" ht="15.75" customHeight="1">
      <c r="A342" s="6"/>
    </row>
    <row r="343" ht="15.75" customHeight="1">
      <c r="A343" s="6"/>
    </row>
    <row r="344" ht="15.75" customHeight="1">
      <c r="A344" s="6"/>
    </row>
    <row r="345" ht="15.75" customHeight="1">
      <c r="A345" s="6"/>
    </row>
    <row r="346" ht="15.75" customHeight="1">
      <c r="A346" s="6"/>
    </row>
    <row r="347" ht="15.75" customHeight="1">
      <c r="A347" s="6"/>
    </row>
    <row r="348" ht="15.75" customHeight="1">
      <c r="A348" s="6"/>
    </row>
    <row r="349" ht="15.75" customHeight="1">
      <c r="A349" s="6"/>
    </row>
    <row r="350" ht="15.75" customHeight="1">
      <c r="A350" s="6"/>
    </row>
    <row r="351" ht="15.75" customHeight="1">
      <c r="A351" s="6"/>
    </row>
    <row r="352" ht="15.75" customHeight="1">
      <c r="A352" s="6"/>
    </row>
    <row r="353" ht="15.75" customHeight="1">
      <c r="A353" s="6"/>
    </row>
    <row r="354" ht="15.75" customHeight="1">
      <c r="A354" s="6"/>
    </row>
    <row r="355" ht="15.75" customHeight="1">
      <c r="A355" s="6"/>
    </row>
    <row r="356" ht="15.75" customHeight="1">
      <c r="A356" s="6"/>
    </row>
    <row r="357" ht="15.75" customHeight="1">
      <c r="A357" s="6"/>
    </row>
    <row r="358" ht="15.75" customHeight="1">
      <c r="A358" s="6"/>
    </row>
    <row r="359" ht="15.75" customHeight="1">
      <c r="A359" s="6"/>
    </row>
    <row r="360" ht="15.75" customHeight="1">
      <c r="A360" s="6"/>
    </row>
    <row r="361" ht="15.75" customHeight="1">
      <c r="A361" s="6"/>
    </row>
    <row r="362" ht="15.75" customHeight="1">
      <c r="A362" s="6"/>
    </row>
    <row r="363" ht="15.75" customHeight="1">
      <c r="A363" s="6"/>
    </row>
    <row r="364" ht="15.75" customHeight="1">
      <c r="A364" s="6"/>
    </row>
    <row r="365" ht="15.75" customHeight="1">
      <c r="A365" s="6"/>
    </row>
    <row r="366" ht="15.75" customHeight="1">
      <c r="A366" s="6"/>
    </row>
    <row r="367" ht="15.75" customHeight="1">
      <c r="A367" s="6"/>
    </row>
    <row r="368" ht="15.75" customHeight="1">
      <c r="A368" s="6"/>
    </row>
    <row r="369" ht="15.75" customHeight="1">
      <c r="A369" s="6"/>
    </row>
    <row r="370" ht="15.75" customHeight="1">
      <c r="A370" s="6"/>
    </row>
    <row r="371" ht="15.75" customHeight="1">
      <c r="A371" s="6"/>
    </row>
    <row r="372" ht="15.75" customHeight="1">
      <c r="A372" s="6"/>
    </row>
    <row r="373" ht="15.75" customHeight="1">
      <c r="A373" s="6"/>
    </row>
    <row r="374" ht="15.75" customHeight="1">
      <c r="A374" s="6"/>
    </row>
    <row r="375" ht="15.75" customHeight="1">
      <c r="A375" s="6"/>
    </row>
    <row r="376" ht="15.75" customHeight="1">
      <c r="A376" s="6"/>
    </row>
    <row r="377" ht="15.75" customHeight="1">
      <c r="A377" s="6"/>
    </row>
    <row r="378" ht="15.75" customHeight="1">
      <c r="A378" s="6"/>
    </row>
    <row r="379" ht="15.75" customHeight="1">
      <c r="A379" s="6"/>
    </row>
    <row r="380" ht="15.75" customHeight="1">
      <c r="A380" s="6"/>
    </row>
    <row r="381" ht="15.75" customHeight="1">
      <c r="A381" s="6"/>
    </row>
    <row r="382" ht="15.75" customHeight="1">
      <c r="A382" s="6"/>
    </row>
    <row r="383" ht="15.75" customHeight="1">
      <c r="A383" s="6"/>
    </row>
    <row r="384" ht="15.75" customHeight="1">
      <c r="A384" s="6"/>
    </row>
    <row r="385" ht="15.75" customHeight="1">
      <c r="A385" s="6"/>
    </row>
    <row r="386" ht="15.75" customHeight="1">
      <c r="A386" s="6"/>
    </row>
    <row r="387" ht="15.75" customHeight="1">
      <c r="A387" s="6"/>
    </row>
    <row r="388" ht="15.75" customHeight="1">
      <c r="A388" s="6"/>
    </row>
    <row r="389" ht="15.75" customHeight="1">
      <c r="A389" s="6"/>
    </row>
    <row r="390" ht="15.75" customHeight="1">
      <c r="A390" s="6"/>
    </row>
    <row r="391" ht="15.75" customHeight="1">
      <c r="A391" s="6"/>
    </row>
    <row r="392" ht="15.75" customHeight="1">
      <c r="A392" s="6"/>
    </row>
    <row r="393" ht="15.75" customHeight="1">
      <c r="A393" s="6"/>
    </row>
    <row r="394" ht="15.75" customHeight="1">
      <c r="A394" s="6"/>
    </row>
    <row r="395" ht="15.75" customHeight="1">
      <c r="A395" s="6"/>
    </row>
    <row r="396" ht="15.75" customHeight="1">
      <c r="A396" s="6"/>
    </row>
    <row r="397" ht="15.75" customHeight="1">
      <c r="A397" s="6"/>
    </row>
    <row r="398" ht="15.75" customHeight="1">
      <c r="A398" s="6"/>
    </row>
    <row r="399" ht="15.75" customHeight="1">
      <c r="A399" s="6"/>
    </row>
    <row r="400" ht="15.75" customHeight="1">
      <c r="A400" s="6"/>
    </row>
    <row r="401" ht="15.75" customHeight="1">
      <c r="A401" s="6"/>
    </row>
    <row r="402" ht="15.75" customHeight="1">
      <c r="A402" s="6"/>
    </row>
    <row r="403" ht="15.75" customHeight="1">
      <c r="A403" s="6"/>
    </row>
    <row r="404" ht="15.75" customHeight="1">
      <c r="A404" s="6"/>
    </row>
    <row r="405" ht="15.75" customHeight="1">
      <c r="A405" s="6"/>
    </row>
    <row r="406" ht="15.75" customHeight="1">
      <c r="A406" s="6"/>
    </row>
    <row r="407" ht="15.75" customHeight="1">
      <c r="A407" s="6"/>
    </row>
    <row r="408" ht="15.75" customHeight="1">
      <c r="A408" s="6"/>
    </row>
    <row r="409" ht="15.75" customHeight="1">
      <c r="A409" s="6"/>
    </row>
    <row r="410" ht="15.75" customHeight="1">
      <c r="A410" s="6"/>
    </row>
    <row r="411" ht="15.75" customHeight="1">
      <c r="A411" s="6"/>
    </row>
    <row r="412" ht="15.75" customHeight="1">
      <c r="A412" s="6"/>
    </row>
    <row r="413" ht="15.75" customHeight="1">
      <c r="A413" s="6"/>
    </row>
    <row r="414" ht="15.75" customHeight="1">
      <c r="A414" s="6"/>
    </row>
    <row r="415" ht="15.75" customHeight="1">
      <c r="A415" s="6"/>
    </row>
    <row r="416" ht="15.75" customHeight="1">
      <c r="A416" s="6"/>
    </row>
    <row r="417" ht="15.75" customHeight="1">
      <c r="A417" s="6"/>
    </row>
    <row r="418" ht="15.75" customHeight="1">
      <c r="A418" s="6"/>
    </row>
    <row r="419" ht="15.75" customHeight="1">
      <c r="A419" s="6"/>
    </row>
    <row r="420" ht="15.75" customHeight="1">
      <c r="A420" s="6"/>
    </row>
    <row r="421" ht="15.75" customHeight="1">
      <c r="A421" s="6"/>
    </row>
    <row r="422" ht="15.75" customHeight="1">
      <c r="A422" s="6"/>
    </row>
    <row r="423" ht="15.75" customHeight="1">
      <c r="A423" s="6"/>
    </row>
    <row r="424" ht="15.75" customHeight="1">
      <c r="A424" s="6"/>
    </row>
    <row r="425" ht="15.75" customHeight="1">
      <c r="A425" s="6"/>
    </row>
    <row r="426" ht="15.75" customHeight="1">
      <c r="A426" s="6"/>
    </row>
    <row r="427" ht="15.75" customHeight="1">
      <c r="A427" s="6"/>
    </row>
    <row r="428" ht="15.75" customHeight="1">
      <c r="A428" s="6"/>
    </row>
    <row r="429" ht="15.75" customHeight="1">
      <c r="A429" s="6"/>
    </row>
    <row r="430" ht="15.75" customHeight="1">
      <c r="A430" s="6"/>
    </row>
    <row r="431" ht="15.75" customHeight="1">
      <c r="A431" s="6"/>
    </row>
    <row r="432" ht="15.75" customHeight="1">
      <c r="A432" s="6"/>
    </row>
    <row r="433" ht="15.75" customHeight="1">
      <c r="A433" s="6"/>
    </row>
    <row r="434" ht="15.75" customHeight="1">
      <c r="A434" s="6"/>
    </row>
    <row r="435" ht="15.75" customHeight="1">
      <c r="A435" s="6"/>
    </row>
    <row r="436" ht="15.75" customHeight="1">
      <c r="A436" s="6"/>
    </row>
    <row r="437" ht="15.75" customHeight="1">
      <c r="A437" s="6"/>
    </row>
    <row r="438" ht="15.75" customHeight="1">
      <c r="A438" s="6"/>
    </row>
    <row r="439" ht="15.75" customHeight="1">
      <c r="A439" s="6"/>
    </row>
    <row r="440" ht="15.75" customHeight="1">
      <c r="A440" s="6"/>
    </row>
    <row r="441" ht="15.75" customHeight="1">
      <c r="A441" s="6"/>
    </row>
    <row r="442" ht="15.75" customHeight="1">
      <c r="A442" s="6"/>
    </row>
    <row r="443" ht="15.75" customHeight="1">
      <c r="A443" s="6"/>
    </row>
    <row r="444" ht="15.75" customHeight="1">
      <c r="A444" s="6"/>
    </row>
    <row r="445" ht="15.75" customHeight="1">
      <c r="A445" s="6"/>
    </row>
    <row r="446" ht="15.75" customHeight="1">
      <c r="A446" s="6"/>
    </row>
    <row r="447" ht="15.75" customHeight="1">
      <c r="A447" s="6"/>
    </row>
    <row r="448" ht="15.75" customHeight="1">
      <c r="A448" s="6"/>
    </row>
    <row r="449" ht="15.75" customHeight="1">
      <c r="A449" s="6"/>
    </row>
    <row r="450" ht="15.75" customHeight="1">
      <c r="A450" s="6"/>
    </row>
    <row r="451" ht="15.75" customHeight="1">
      <c r="A451" s="6"/>
    </row>
    <row r="452" ht="15.75" customHeight="1">
      <c r="A452" s="6"/>
    </row>
    <row r="453" ht="15.75" customHeight="1">
      <c r="A453" s="6"/>
    </row>
    <row r="454" ht="15.75" customHeight="1">
      <c r="A454" s="6"/>
    </row>
    <row r="455" ht="15.75" customHeight="1">
      <c r="A455" s="6"/>
    </row>
    <row r="456" ht="15.75" customHeight="1">
      <c r="A456" s="6"/>
    </row>
    <row r="457" ht="15.75" customHeight="1">
      <c r="A457" s="6"/>
    </row>
    <row r="458" ht="15.75" customHeight="1">
      <c r="A458" s="6"/>
    </row>
    <row r="459" ht="15.75" customHeight="1">
      <c r="A459" s="6"/>
    </row>
    <row r="460" ht="15.75" customHeight="1">
      <c r="A460" s="6"/>
    </row>
    <row r="461" ht="15.75" customHeight="1">
      <c r="A461" s="6"/>
    </row>
    <row r="462" ht="15.75" customHeight="1">
      <c r="A462" s="6"/>
    </row>
    <row r="463" ht="15.75" customHeight="1">
      <c r="A463" s="6"/>
    </row>
    <row r="464" ht="15.75" customHeight="1">
      <c r="A464" s="6"/>
    </row>
    <row r="465" ht="15.75" customHeight="1">
      <c r="A465" s="6"/>
    </row>
    <row r="466" ht="15.75" customHeight="1">
      <c r="A466" s="6"/>
    </row>
    <row r="467" ht="15.75" customHeight="1">
      <c r="A467" s="6"/>
    </row>
    <row r="468" ht="15.75" customHeight="1">
      <c r="A468" s="6"/>
    </row>
    <row r="469" ht="15.75" customHeight="1">
      <c r="A469" s="6"/>
    </row>
    <row r="470" ht="15.75" customHeight="1">
      <c r="A470" s="6"/>
    </row>
    <row r="471" ht="15.75" customHeight="1">
      <c r="A471" s="6"/>
    </row>
    <row r="472" ht="15.75" customHeight="1">
      <c r="A472" s="6"/>
    </row>
    <row r="473" ht="15.75" customHeight="1">
      <c r="A473" s="6"/>
    </row>
    <row r="474" ht="15.75" customHeight="1">
      <c r="A474" s="6"/>
    </row>
    <row r="475" ht="15.75" customHeight="1">
      <c r="A475" s="6"/>
    </row>
    <row r="476" ht="15.75" customHeight="1">
      <c r="A476" s="6"/>
    </row>
    <row r="477" ht="15.75" customHeight="1">
      <c r="A477" s="6"/>
    </row>
    <row r="478" ht="15.75" customHeight="1">
      <c r="A478" s="6"/>
    </row>
    <row r="479" ht="15.75" customHeight="1">
      <c r="A479" s="6"/>
    </row>
    <row r="480" ht="15.75" customHeight="1">
      <c r="A480" s="6"/>
    </row>
    <row r="481" ht="15.75" customHeight="1">
      <c r="A481" s="6"/>
    </row>
    <row r="482" ht="15.75" customHeight="1">
      <c r="A482" s="6"/>
    </row>
    <row r="483" ht="15.75" customHeight="1">
      <c r="A483" s="6"/>
    </row>
    <row r="484" ht="15.75" customHeight="1">
      <c r="A484" s="6"/>
    </row>
    <row r="485" ht="15.75" customHeight="1">
      <c r="A485" s="6"/>
    </row>
    <row r="486" ht="15.75" customHeight="1">
      <c r="A486" s="6"/>
    </row>
    <row r="487" ht="15.75" customHeight="1">
      <c r="A487" s="6"/>
    </row>
    <row r="488" ht="15.75" customHeight="1">
      <c r="A488" s="6"/>
    </row>
    <row r="489" ht="15.75" customHeight="1">
      <c r="A489" s="6"/>
    </row>
    <row r="490" ht="15.75" customHeight="1">
      <c r="A490" s="6"/>
    </row>
    <row r="491" ht="15.75" customHeight="1">
      <c r="A491" s="6"/>
    </row>
    <row r="492" ht="15.75" customHeight="1">
      <c r="A492" s="6"/>
    </row>
    <row r="493" ht="15.75" customHeight="1">
      <c r="A493" s="6"/>
    </row>
    <row r="494" ht="15.75" customHeight="1">
      <c r="A494" s="6"/>
    </row>
    <row r="495" ht="15.75" customHeight="1">
      <c r="A495" s="6"/>
    </row>
    <row r="496" ht="15.75" customHeight="1">
      <c r="A496" s="6"/>
    </row>
    <row r="497" ht="15.75" customHeight="1">
      <c r="A497" s="6"/>
    </row>
    <row r="498" ht="15.75" customHeight="1">
      <c r="A498" s="6"/>
    </row>
    <row r="499" ht="15.75" customHeight="1">
      <c r="A499" s="6"/>
    </row>
    <row r="500" ht="15.75" customHeight="1">
      <c r="A500" s="6"/>
    </row>
    <row r="501" ht="15.75" customHeight="1">
      <c r="A501" s="6"/>
    </row>
    <row r="502" ht="15.75" customHeight="1">
      <c r="A502" s="6"/>
    </row>
    <row r="503" ht="15.75" customHeight="1">
      <c r="A503" s="6"/>
    </row>
    <row r="504" ht="15.75" customHeight="1">
      <c r="A504" s="6"/>
    </row>
    <row r="505" ht="15.75" customHeight="1">
      <c r="A505" s="6"/>
    </row>
    <row r="506" ht="15.75" customHeight="1">
      <c r="A506" s="6"/>
    </row>
    <row r="507" ht="15.75" customHeight="1">
      <c r="A507" s="6"/>
    </row>
    <row r="508" ht="15.75" customHeight="1">
      <c r="A508" s="6"/>
    </row>
    <row r="509" ht="15.75" customHeight="1">
      <c r="A509" s="6"/>
    </row>
    <row r="510" ht="15.75" customHeight="1">
      <c r="A510" s="6"/>
    </row>
    <row r="511" ht="15.75" customHeight="1">
      <c r="A511" s="6"/>
    </row>
    <row r="512" ht="15.75" customHeight="1">
      <c r="A512" s="6"/>
    </row>
    <row r="513" ht="15.75" customHeight="1">
      <c r="A513" s="6"/>
    </row>
    <row r="514" ht="15.75" customHeight="1">
      <c r="A514" s="6"/>
    </row>
    <row r="515" ht="15.75" customHeight="1">
      <c r="A515" s="6"/>
    </row>
    <row r="516" ht="15.75" customHeight="1">
      <c r="A516" s="6"/>
    </row>
    <row r="517" ht="15.75" customHeight="1">
      <c r="A517" s="6"/>
    </row>
    <row r="518" ht="15.75" customHeight="1">
      <c r="A518" s="6"/>
    </row>
    <row r="519" ht="15.75" customHeight="1">
      <c r="A519" s="6"/>
    </row>
    <row r="520" ht="15.75" customHeight="1">
      <c r="A520" s="6"/>
    </row>
    <row r="521" ht="15.75" customHeight="1">
      <c r="A521" s="6"/>
    </row>
    <row r="522" ht="15.75" customHeight="1">
      <c r="A522" s="6"/>
    </row>
    <row r="523" ht="15.75" customHeight="1">
      <c r="A523" s="6"/>
    </row>
    <row r="524" ht="15.75" customHeight="1">
      <c r="A524" s="6"/>
    </row>
    <row r="525" ht="15.75" customHeight="1">
      <c r="A525" s="6"/>
    </row>
    <row r="526" ht="15.75" customHeight="1">
      <c r="A526" s="6"/>
    </row>
    <row r="527" ht="15.75" customHeight="1">
      <c r="A527" s="6"/>
    </row>
    <row r="528" ht="15.75" customHeight="1">
      <c r="A528" s="6"/>
    </row>
    <row r="529" ht="15.75" customHeight="1">
      <c r="A529" s="6"/>
    </row>
    <row r="530" ht="15.75" customHeight="1">
      <c r="A530" s="6"/>
    </row>
    <row r="531" ht="15.75" customHeight="1">
      <c r="A531" s="6"/>
    </row>
    <row r="532" ht="15.75" customHeight="1">
      <c r="A532" s="6"/>
    </row>
    <row r="533" ht="15.75" customHeight="1">
      <c r="A533" s="6"/>
    </row>
    <row r="534" ht="15.75" customHeight="1">
      <c r="A534" s="6"/>
    </row>
    <row r="535" ht="15.75" customHeight="1">
      <c r="A535" s="6"/>
    </row>
    <row r="536" ht="15.75" customHeight="1">
      <c r="A536" s="6"/>
    </row>
    <row r="537" ht="15.75" customHeight="1">
      <c r="A537" s="6"/>
    </row>
    <row r="538" ht="15.75" customHeight="1">
      <c r="A538" s="6"/>
    </row>
    <row r="539" ht="15.75" customHeight="1">
      <c r="A539" s="6"/>
    </row>
    <row r="540" ht="15.75" customHeight="1">
      <c r="A540" s="6"/>
    </row>
    <row r="541" ht="15.75" customHeight="1">
      <c r="A541" s="6"/>
    </row>
    <row r="542" ht="15.75" customHeight="1">
      <c r="A542" s="6"/>
    </row>
    <row r="543" ht="15.75" customHeight="1">
      <c r="A543" s="6"/>
    </row>
    <row r="544" ht="15.75" customHeight="1">
      <c r="A544" s="6"/>
    </row>
    <row r="545" ht="15.75" customHeight="1">
      <c r="A545" s="6"/>
    </row>
    <row r="546" ht="15.75" customHeight="1">
      <c r="A546" s="6"/>
    </row>
    <row r="547" ht="15.75" customHeight="1">
      <c r="A547" s="6"/>
    </row>
    <row r="548" ht="15.75" customHeight="1">
      <c r="A548" s="6"/>
    </row>
    <row r="549" ht="15.75" customHeight="1">
      <c r="A549" s="6"/>
    </row>
    <row r="550" ht="15.75" customHeight="1">
      <c r="A550" s="6"/>
    </row>
    <row r="551" ht="15.75" customHeight="1">
      <c r="A551" s="6"/>
    </row>
    <row r="552" ht="15.75" customHeight="1">
      <c r="A552" s="6"/>
    </row>
    <row r="553" ht="15.75" customHeight="1">
      <c r="A553" s="6"/>
    </row>
    <row r="554" ht="15.75" customHeight="1">
      <c r="A554" s="6"/>
    </row>
    <row r="555" ht="15.75" customHeight="1">
      <c r="A555" s="6"/>
    </row>
    <row r="556" ht="15.75" customHeight="1">
      <c r="A556" s="6"/>
    </row>
    <row r="557" ht="15.75" customHeight="1">
      <c r="A557" s="6"/>
    </row>
    <row r="558" ht="15.75" customHeight="1">
      <c r="A558" s="6"/>
    </row>
    <row r="559" ht="15.75" customHeight="1">
      <c r="A559" s="6"/>
    </row>
    <row r="560" ht="15.75" customHeight="1">
      <c r="A560" s="6"/>
    </row>
    <row r="561" ht="15.75" customHeight="1">
      <c r="A561" s="6"/>
    </row>
    <row r="562" ht="15.75" customHeight="1">
      <c r="A562" s="6"/>
    </row>
    <row r="563" ht="15.75" customHeight="1">
      <c r="A563" s="6"/>
    </row>
    <row r="564" ht="15.75" customHeight="1">
      <c r="A564" s="6"/>
    </row>
    <row r="565" ht="15.75" customHeight="1">
      <c r="A565" s="6"/>
    </row>
    <row r="566" ht="15.75" customHeight="1">
      <c r="A566" s="6"/>
    </row>
    <row r="567" ht="15.75" customHeight="1">
      <c r="A567" s="6"/>
    </row>
    <row r="568" ht="15.75" customHeight="1">
      <c r="A568" s="6"/>
    </row>
    <row r="569" ht="15.75" customHeight="1">
      <c r="A569" s="6"/>
    </row>
    <row r="570" ht="15.75" customHeight="1">
      <c r="A570" s="6"/>
    </row>
    <row r="571" ht="15.75" customHeight="1">
      <c r="A571" s="6"/>
    </row>
    <row r="572" ht="15.75" customHeight="1">
      <c r="A572" s="6"/>
    </row>
    <row r="573" ht="15.75" customHeight="1">
      <c r="A573" s="6"/>
    </row>
    <row r="574" ht="15.75" customHeight="1">
      <c r="A574" s="6"/>
    </row>
    <row r="575" ht="15.75" customHeight="1">
      <c r="A575" s="6"/>
    </row>
    <row r="576" ht="15.75" customHeight="1">
      <c r="A576" s="6"/>
    </row>
    <row r="577" ht="15.75" customHeight="1">
      <c r="A577" s="6"/>
    </row>
    <row r="578" ht="15.75" customHeight="1">
      <c r="A578" s="6"/>
    </row>
    <row r="579" ht="15.75" customHeight="1">
      <c r="A579" s="6"/>
    </row>
    <row r="580" ht="15.75" customHeight="1">
      <c r="A580" s="6"/>
    </row>
    <row r="581" ht="15.75" customHeight="1">
      <c r="A581" s="6"/>
    </row>
    <row r="582" ht="15.75" customHeight="1">
      <c r="A582" s="6"/>
    </row>
    <row r="583" ht="15.75" customHeight="1">
      <c r="A583" s="6"/>
    </row>
    <row r="584" ht="15.75" customHeight="1">
      <c r="A584" s="6"/>
    </row>
    <row r="585" ht="15.75" customHeight="1">
      <c r="A585" s="6"/>
    </row>
    <row r="586" ht="15.75" customHeight="1">
      <c r="A586" s="6"/>
    </row>
    <row r="587" ht="15.75" customHeight="1">
      <c r="A587" s="6"/>
    </row>
    <row r="588" ht="15.75" customHeight="1">
      <c r="A588" s="6"/>
    </row>
    <row r="589" ht="15.75" customHeight="1">
      <c r="A589" s="6"/>
    </row>
    <row r="590" ht="15.75" customHeight="1">
      <c r="A590" s="6"/>
    </row>
    <row r="591" ht="15.75" customHeight="1">
      <c r="A591" s="6"/>
    </row>
    <row r="592" ht="15.75" customHeight="1">
      <c r="A592" s="6"/>
    </row>
    <row r="593" ht="15.75" customHeight="1">
      <c r="A593" s="6"/>
    </row>
    <row r="594" ht="15.75" customHeight="1">
      <c r="A594" s="6"/>
    </row>
    <row r="595" ht="15.75" customHeight="1">
      <c r="A595" s="6"/>
    </row>
    <row r="596" ht="15.75" customHeight="1">
      <c r="A596" s="6"/>
    </row>
    <row r="597" ht="15.75" customHeight="1">
      <c r="A597" s="6"/>
    </row>
    <row r="598" ht="15.75" customHeight="1">
      <c r="A598" s="6"/>
    </row>
    <row r="599" ht="15.75" customHeight="1">
      <c r="A599" s="6"/>
    </row>
    <row r="600" ht="15.75" customHeight="1">
      <c r="A600" s="6"/>
    </row>
    <row r="601" ht="15.75" customHeight="1">
      <c r="A601" s="6"/>
    </row>
    <row r="602" ht="15.75" customHeight="1">
      <c r="A602" s="6"/>
    </row>
    <row r="603" ht="15.75" customHeight="1">
      <c r="A603" s="6"/>
    </row>
    <row r="604" ht="15.75" customHeight="1">
      <c r="A604" s="6"/>
    </row>
    <row r="605" ht="15.75" customHeight="1">
      <c r="A605" s="6"/>
    </row>
    <row r="606" ht="15.75" customHeight="1">
      <c r="A606" s="6"/>
    </row>
    <row r="607" ht="15.75" customHeight="1">
      <c r="A607" s="6"/>
    </row>
    <row r="608" ht="15.75" customHeight="1">
      <c r="A608" s="6"/>
    </row>
    <row r="609" ht="15.75" customHeight="1">
      <c r="A609" s="6"/>
    </row>
    <row r="610" ht="15.75" customHeight="1">
      <c r="A610" s="6"/>
    </row>
    <row r="611" ht="15.75" customHeight="1">
      <c r="A611" s="6"/>
    </row>
    <row r="612" ht="15.75" customHeight="1">
      <c r="A612" s="6"/>
    </row>
    <row r="613" ht="15.75" customHeight="1">
      <c r="A613" s="6"/>
    </row>
    <row r="614" ht="15.75" customHeight="1">
      <c r="A614" s="6"/>
    </row>
    <row r="615" ht="15.75" customHeight="1">
      <c r="A615" s="6"/>
    </row>
    <row r="616" ht="15.75" customHeight="1">
      <c r="A616" s="6"/>
    </row>
    <row r="617" ht="15.75" customHeight="1">
      <c r="A617" s="6"/>
    </row>
    <row r="618" ht="15.75" customHeight="1">
      <c r="A618" s="6"/>
    </row>
    <row r="619" ht="15.75" customHeight="1">
      <c r="A619" s="6"/>
    </row>
    <row r="620" ht="15.75" customHeight="1">
      <c r="A620" s="6"/>
    </row>
    <row r="621" ht="15.75" customHeight="1">
      <c r="A621" s="6"/>
    </row>
    <row r="622" ht="15.75" customHeight="1">
      <c r="A622" s="6"/>
    </row>
    <row r="623" ht="15.75" customHeight="1">
      <c r="A623" s="6"/>
    </row>
    <row r="624" ht="15.75" customHeight="1">
      <c r="A624" s="6"/>
    </row>
    <row r="625" ht="15.75" customHeight="1">
      <c r="A625" s="6"/>
    </row>
    <row r="626" ht="15.75" customHeight="1">
      <c r="A626" s="6"/>
    </row>
    <row r="627" ht="15.75" customHeight="1">
      <c r="A627" s="6"/>
    </row>
    <row r="628" ht="15.75" customHeight="1">
      <c r="A628" s="6"/>
    </row>
    <row r="629" ht="15.75" customHeight="1">
      <c r="A629" s="6"/>
    </row>
    <row r="630" ht="15.75" customHeight="1">
      <c r="A630" s="6"/>
    </row>
    <row r="631" ht="15.75" customHeight="1">
      <c r="A631" s="6"/>
    </row>
    <row r="632" ht="15.75" customHeight="1">
      <c r="A632" s="6"/>
    </row>
    <row r="633" ht="15.75" customHeight="1">
      <c r="A633" s="6"/>
    </row>
    <row r="634" ht="15.75" customHeight="1">
      <c r="A634" s="6"/>
    </row>
    <row r="635" ht="15.75" customHeight="1">
      <c r="A635" s="6"/>
    </row>
    <row r="636" ht="15.75" customHeight="1">
      <c r="A636" s="6"/>
    </row>
    <row r="637" ht="15.75" customHeight="1">
      <c r="A637" s="6"/>
    </row>
    <row r="638" ht="15.75" customHeight="1">
      <c r="A638" s="6"/>
    </row>
    <row r="639" ht="15.75" customHeight="1">
      <c r="A639" s="6"/>
    </row>
    <row r="640" ht="15.75" customHeight="1">
      <c r="A640" s="6"/>
    </row>
    <row r="641" ht="15.75" customHeight="1">
      <c r="A641" s="6"/>
    </row>
    <row r="642" ht="15.75" customHeight="1">
      <c r="A642" s="6"/>
    </row>
    <row r="643" ht="15.75" customHeight="1">
      <c r="A643" s="6"/>
    </row>
    <row r="644" ht="15.75" customHeight="1">
      <c r="A644" s="6"/>
    </row>
    <row r="645" ht="15.75" customHeight="1">
      <c r="A645" s="6"/>
    </row>
    <row r="646" ht="15.75" customHeight="1">
      <c r="A646" s="6"/>
    </row>
    <row r="647" ht="15.75" customHeight="1">
      <c r="A647" s="6"/>
    </row>
    <row r="648" ht="15.75" customHeight="1">
      <c r="A648" s="6"/>
    </row>
    <row r="649" ht="15.75" customHeight="1">
      <c r="A649" s="6"/>
    </row>
    <row r="650" ht="15.75" customHeight="1">
      <c r="A650" s="6"/>
    </row>
    <row r="651" ht="15.75" customHeight="1">
      <c r="A651" s="6"/>
    </row>
    <row r="652" ht="15.75" customHeight="1">
      <c r="A652" s="6"/>
    </row>
    <row r="653" ht="15.75" customHeight="1">
      <c r="A653" s="6"/>
    </row>
    <row r="654" ht="15.75" customHeight="1">
      <c r="A654" s="6"/>
    </row>
    <row r="655" ht="15.75" customHeight="1">
      <c r="A655" s="6"/>
    </row>
    <row r="656" ht="15.75" customHeight="1">
      <c r="A656" s="6"/>
    </row>
    <row r="657" ht="15.75" customHeight="1">
      <c r="A657" s="6"/>
    </row>
    <row r="658" ht="15.75" customHeight="1">
      <c r="A658" s="6"/>
    </row>
    <row r="659" ht="15.75" customHeight="1">
      <c r="A659" s="6"/>
    </row>
    <row r="660" ht="15.75" customHeight="1">
      <c r="A660" s="6"/>
    </row>
    <row r="661" ht="15.75" customHeight="1">
      <c r="A661" s="6"/>
    </row>
    <row r="662" ht="15.75" customHeight="1">
      <c r="A662" s="6"/>
    </row>
    <row r="663" ht="15.75" customHeight="1">
      <c r="A663" s="6"/>
    </row>
    <row r="664" ht="15.75" customHeight="1">
      <c r="A664" s="6"/>
    </row>
    <row r="665" ht="15.75" customHeight="1">
      <c r="A665" s="6"/>
    </row>
    <row r="666" ht="15.75" customHeight="1">
      <c r="A666" s="6"/>
    </row>
    <row r="667" ht="15.75" customHeight="1">
      <c r="A667" s="6"/>
    </row>
    <row r="668" ht="15.75" customHeight="1">
      <c r="A668" s="6"/>
    </row>
    <row r="669" ht="15.75" customHeight="1">
      <c r="A669" s="6"/>
    </row>
    <row r="670" ht="15.75" customHeight="1">
      <c r="A670" s="6"/>
    </row>
    <row r="671" ht="15.75" customHeight="1">
      <c r="A671" s="6"/>
    </row>
    <row r="672" ht="15.75" customHeight="1">
      <c r="A672" s="6"/>
    </row>
    <row r="673" ht="15.75" customHeight="1">
      <c r="A673" s="6"/>
    </row>
    <row r="674" ht="15.75" customHeight="1">
      <c r="A674" s="6"/>
    </row>
    <row r="675" ht="15.75" customHeight="1">
      <c r="A675" s="6"/>
    </row>
    <row r="676" ht="15.75" customHeight="1">
      <c r="A676" s="6"/>
    </row>
    <row r="677" ht="15.75" customHeight="1">
      <c r="A677" s="6"/>
    </row>
    <row r="678" ht="15.75" customHeight="1">
      <c r="A678" s="6"/>
    </row>
    <row r="679" ht="15.75" customHeight="1">
      <c r="A679" s="6"/>
    </row>
    <row r="680" ht="15.75" customHeight="1">
      <c r="A680" s="6"/>
    </row>
    <row r="681" ht="15.75" customHeight="1">
      <c r="A681" s="6"/>
    </row>
    <row r="682" ht="15.75" customHeight="1">
      <c r="A682" s="6"/>
    </row>
    <row r="683" ht="15.75" customHeight="1">
      <c r="A683" s="6"/>
    </row>
    <row r="684" ht="15.75" customHeight="1">
      <c r="A684" s="6"/>
    </row>
    <row r="685" ht="15.75" customHeight="1">
      <c r="A685" s="6"/>
    </row>
    <row r="686" ht="15.75" customHeight="1">
      <c r="A686" s="6"/>
    </row>
    <row r="687" ht="15.75" customHeight="1">
      <c r="A687" s="6"/>
    </row>
    <row r="688" ht="15.75" customHeight="1">
      <c r="A688" s="6"/>
    </row>
    <row r="689" ht="15.75" customHeight="1">
      <c r="A689" s="6"/>
    </row>
    <row r="690" ht="15.75" customHeight="1">
      <c r="A690" s="6"/>
    </row>
    <row r="691" ht="15.75" customHeight="1">
      <c r="A691" s="6"/>
    </row>
    <row r="692" ht="15.75" customHeight="1">
      <c r="A692" s="6"/>
    </row>
    <row r="693" ht="15.75" customHeight="1">
      <c r="A693" s="6"/>
    </row>
    <row r="694" ht="15.75" customHeight="1">
      <c r="A694" s="6"/>
    </row>
    <row r="695" ht="15.75" customHeight="1">
      <c r="A695" s="6"/>
    </row>
    <row r="696" ht="15.75" customHeight="1">
      <c r="A696" s="6"/>
    </row>
    <row r="697" ht="15.75" customHeight="1">
      <c r="A697" s="6"/>
    </row>
    <row r="698" ht="15.75" customHeight="1">
      <c r="A698" s="6"/>
    </row>
    <row r="699" ht="15.75" customHeight="1">
      <c r="A699" s="6"/>
    </row>
    <row r="700" ht="15.75" customHeight="1">
      <c r="A700" s="6"/>
    </row>
    <row r="701" ht="15.75" customHeight="1">
      <c r="A701" s="6"/>
    </row>
    <row r="702" ht="15.75" customHeight="1">
      <c r="A702" s="6"/>
    </row>
    <row r="703" ht="15.75" customHeight="1">
      <c r="A703" s="6"/>
    </row>
    <row r="704" ht="15.75" customHeight="1">
      <c r="A704" s="6"/>
    </row>
    <row r="705" ht="15.75" customHeight="1">
      <c r="A705" s="6"/>
    </row>
    <row r="706" ht="15.75" customHeight="1">
      <c r="A706" s="6"/>
    </row>
    <row r="707" ht="15.75" customHeight="1">
      <c r="A707" s="6"/>
    </row>
    <row r="708" ht="15.75" customHeight="1">
      <c r="A708" s="6"/>
    </row>
    <row r="709" ht="15.75" customHeight="1">
      <c r="A709" s="6"/>
    </row>
    <row r="710" ht="15.75" customHeight="1">
      <c r="A710" s="6"/>
    </row>
    <row r="711" ht="15.75" customHeight="1">
      <c r="A711" s="6"/>
    </row>
    <row r="712" ht="15.75" customHeight="1">
      <c r="A712" s="6"/>
    </row>
    <row r="713" ht="15.75" customHeight="1">
      <c r="A713" s="6"/>
    </row>
    <row r="714" ht="15.75" customHeight="1">
      <c r="A714" s="6"/>
    </row>
    <row r="715" ht="15.75" customHeight="1">
      <c r="A715" s="6"/>
    </row>
    <row r="716" ht="15.75" customHeight="1">
      <c r="A716" s="6"/>
    </row>
    <row r="717" ht="15.75" customHeight="1">
      <c r="A717" s="6"/>
    </row>
    <row r="718" ht="15.75" customHeight="1">
      <c r="A718" s="6"/>
    </row>
    <row r="719" ht="15.75" customHeight="1">
      <c r="A719" s="6"/>
    </row>
    <row r="720" ht="15.75" customHeight="1">
      <c r="A720" s="6"/>
    </row>
    <row r="721" ht="15.75" customHeight="1">
      <c r="A721" s="6"/>
    </row>
    <row r="722" ht="15.75" customHeight="1">
      <c r="A722" s="6"/>
    </row>
    <row r="723" ht="15.75" customHeight="1">
      <c r="A723" s="6"/>
    </row>
    <row r="724" ht="15.75" customHeight="1">
      <c r="A724" s="6"/>
    </row>
    <row r="725" ht="15.75" customHeight="1">
      <c r="A725" s="6"/>
    </row>
    <row r="726" ht="15.75" customHeight="1">
      <c r="A726" s="6"/>
    </row>
    <row r="727" ht="15.75" customHeight="1">
      <c r="A727" s="6"/>
    </row>
    <row r="728" ht="15.75" customHeight="1">
      <c r="A728" s="6"/>
    </row>
    <row r="729" ht="15.75" customHeight="1">
      <c r="A729" s="6"/>
    </row>
    <row r="730" ht="15.75" customHeight="1">
      <c r="A730" s="6"/>
    </row>
    <row r="731" ht="15.75" customHeight="1">
      <c r="A731" s="6"/>
    </row>
    <row r="732" ht="15.75" customHeight="1">
      <c r="A732" s="6"/>
    </row>
    <row r="733" ht="15.75" customHeight="1">
      <c r="A733" s="6"/>
    </row>
    <row r="734" ht="15.75" customHeight="1">
      <c r="A734" s="6"/>
    </row>
    <row r="735" ht="15.75" customHeight="1">
      <c r="A735" s="6"/>
    </row>
    <row r="736" ht="15.75" customHeight="1">
      <c r="A736" s="6"/>
    </row>
    <row r="737" ht="15.75" customHeight="1">
      <c r="A737" s="6"/>
    </row>
    <row r="738" ht="15.75" customHeight="1">
      <c r="A738" s="6"/>
    </row>
    <row r="739" ht="15.75" customHeight="1">
      <c r="A739" s="6"/>
    </row>
    <row r="740" ht="15.75" customHeight="1">
      <c r="A740" s="6"/>
    </row>
    <row r="741" ht="15.75" customHeight="1">
      <c r="A741" s="6"/>
    </row>
    <row r="742" ht="15.75" customHeight="1">
      <c r="A742" s="6"/>
    </row>
    <row r="743" ht="15.75" customHeight="1">
      <c r="A743" s="6"/>
    </row>
    <row r="744" ht="15.75" customHeight="1">
      <c r="A744" s="6"/>
    </row>
    <row r="745" ht="15.75" customHeight="1">
      <c r="A745" s="6"/>
    </row>
    <row r="746" ht="15.75" customHeight="1">
      <c r="A746" s="6"/>
    </row>
    <row r="747" ht="15.75" customHeight="1">
      <c r="A747" s="6"/>
    </row>
    <row r="748" ht="15.75" customHeight="1">
      <c r="A748" s="6"/>
    </row>
    <row r="749" ht="15.75" customHeight="1">
      <c r="A749" s="6"/>
    </row>
    <row r="750" ht="15.75" customHeight="1">
      <c r="A750" s="6"/>
    </row>
    <row r="751" ht="15.75" customHeight="1">
      <c r="A751" s="6"/>
    </row>
    <row r="752" ht="15.75" customHeight="1">
      <c r="A752" s="6"/>
    </row>
    <row r="753" ht="15.75" customHeight="1">
      <c r="A753" s="6"/>
    </row>
    <row r="754" ht="15.75" customHeight="1">
      <c r="A754" s="6"/>
    </row>
    <row r="755" ht="15.75" customHeight="1">
      <c r="A755" s="6"/>
    </row>
    <row r="756" ht="15.75" customHeight="1">
      <c r="A756" s="6"/>
    </row>
    <row r="757" ht="15.75" customHeight="1">
      <c r="A757" s="6"/>
    </row>
    <row r="758" ht="15.75" customHeight="1">
      <c r="A758" s="6"/>
    </row>
    <row r="759" ht="15.75" customHeight="1">
      <c r="A759" s="6"/>
    </row>
    <row r="760" ht="15.75" customHeight="1">
      <c r="A760" s="6"/>
    </row>
    <row r="761" ht="15.75" customHeight="1">
      <c r="A761" s="6"/>
    </row>
    <row r="762" ht="15.75" customHeight="1">
      <c r="A762" s="6"/>
    </row>
    <row r="763" ht="15.75" customHeight="1">
      <c r="A763" s="6"/>
    </row>
    <row r="764" ht="15.75" customHeight="1">
      <c r="A764" s="6"/>
    </row>
    <row r="765" ht="15.75" customHeight="1">
      <c r="A765" s="6"/>
    </row>
    <row r="766" ht="15.75" customHeight="1">
      <c r="A766" s="6"/>
    </row>
    <row r="767" ht="15.75" customHeight="1">
      <c r="A767" s="6"/>
    </row>
    <row r="768" ht="15.75" customHeight="1">
      <c r="A768" s="6"/>
    </row>
    <row r="769" ht="15.75" customHeight="1">
      <c r="A769" s="6"/>
    </row>
    <row r="770" ht="15.75" customHeight="1">
      <c r="A770" s="6"/>
    </row>
    <row r="771" ht="15.75" customHeight="1">
      <c r="A771" s="6"/>
    </row>
    <row r="772" ht="15.75" customHeight="1">
      <c r="A772" s="6"/>
    </row>
    <row r="773" ht="15.75" customHeight="1">
      <c r="A773" s="6"/>
    </row>
    <row r="774" ht="15.75" customHeight="1">
      <c r="A774" s="6"/>
    </row>
    <row r="775" ht="15.75" customHeight="1">
      <c r="A775" s="6"/>
    </row>
    <row r="776" ht="15.75" customHeight="1">
      <c r="A776" s="6"/>
    </row>
    <row r="777" ht="15.75" customHeight="1">
      <c r="A777" s="6"/>
    </row>
    <row r="778" ht="15.75" customHeight="1">
      <c r="A778" s="6"/>
    </row>
    <row r="779" ht="15.75" customHeight="1">
      <c r="A779" s="6"/>
    </row>
    <row r="780" ht="15.75" customHeight="1">
      <c r="A780" s="6"/>
    </row>
    <row r="781" ht="15.75" customHeight="1">
      <c r="A781" s="6"/>
    </row>
    <row r="782" ht="15.75" customHeight="1">
      <c r="A782" s="6"/>
    </row>
    <row r="783" ht="15.75" customHeight="1">
      <c r="A783" s="6"/>
    </row>
    <row r="784" ht="15.75" customHeight="1">
      <c r="A784" s="6"/>
    </row>
    <row r="785" ht="15.75" customHeight="1">
      <c r="A785" s="6"/>
    </row>
    <row r="786" ht="15.75" customHeight="1">
      <c r="A786" s="6"/>
    </row>
    <row r="787" ht="15.75" customHeight="1">
      <c r="A787" s="6"/>
    </row>
    <row r="788" ht="15.75" customHeight="1">
      <c r="A788" s="6"/>
    </row>
    <row r="789" ht="15.75" customHeight="1">
      <c r="A789" s="6"/>
    </row>
    <row r="790" ht="15.75" customHeight="1">
      <c r="A790" s="6"/>
    </row>
    <row r="791" ht="15.75" customHeight="1">
      <c r="A791" s="6"/>
    </row>
    <row r="792" ht="15.75" customHeight="1">
      <c r="A792" s="6"/>
    </row>
    <row r="793" ht="15.75" customHeight="1">
      <c r="A793" s="6"/>
    </row>
    <row r="794" ht="15.75" customHeight="1">
      <c r="A794" s="6"/>
    </row>
    <row r="795" ht="15.75" customHeight="1">
      <c r="A795" s="6"/>
    </row>
    <row r="796" ht="15.75" customHeight="1">
      <c r="A796" s="6"/>
    </row>
    <row r="797" ht="15.75" customHeight="1">
      <c r="A797" s="6"/>
    </row>
    <row r="798" ht="15.75" customHeight="1">
      <c r="A798" s="6"/>
    </row>
    <row r="799" ht="15.75" customHeight="1">
      <c r="A799" s="6"/>
    </row>
    <row r="800" ht="15.75" customHeight="1">
      <c r="A800" s="6"/>
    </row>
    <row r="801" ht="15.75" customHeight="1">
      <c r="A801" s="6"/>
    </row>
    <row r="802" ht="15.75" customHeight="1">
      <c r="A802" s="6"/>
    </row>
    <row r="803" ht="15.75" customHeight="1">
      <c r="A803" s="6"/>
    </row>
    <row r="804" ht="15.75" customHeight="1">
      <c r="A804" s="6"/>
    </row>
    <row r="805" ht="15.75" customHeight="1">
      <c r="A805" s="6"/>
    </row>
    <row r="806" ht="15.75" customHeight="1">
      <c r="A806" s="6"/>
    </row>
    <row r="807" ht="15.75" customHeight="1">
      <c r="A807" s="6"/>
    </row>
    <row r="808" ht="15.75" customHeight="1">
      <c r="A808" s="6"/>
    </row>
    <row r="809" ht="15.75" customHeight="1">
      <c r="A809" s="6"/>
    </row>
    <row r="810" ht="15.75" customHeight="1">
      <c r="A810" s="6"/>
    </row>
    <row r="811" ht="15.75" customHeight="1">
      <c r="A811" s="6"/>
    </row>
    <row r="812" ht="15.75" customHeight="1">
      <c r="A812" s="6"/>
    </row>
    <row r="813" ht="15.75" customHeight="1">
      <c r="A813" s="6"/>
    </row>
    <row r="814" ht="15.75" customHeight="1">
      <c r="A814" s="6"/>
    </row>
    <row r="815" ht="15.75" customHeight="1">
      <c r="A815" s="6"/>
    </row>
    <row r="816" ht="15.75" customHeight="1">
      <c r="A816" s="6"/>
    </row>
    <row r="817" ht="15.75" customHeight="1">
      <c r="A817" s="6"/>
    </row>
    <row r="818" ht="15.75" customHeight="1">
      <c r="A818" s="6"/>
    </row>
    <row r="819" ht="15.75" customHeight="1">
      <c r="A819" s="6"/>
    </row>
    <row r="820" ht="15.75" customHeight="1">
      <c r="A820" s="6"/>
    </row>
    <row r="821" ht="15.75" customHeight="1">
      <c r="A821" s="6"/>
    </row>
    <row r="822" ht="15.75" customHeight="1">
      <c r="A822" s="6"/>
    </row>
    <row r="823" ht="15.75" customHeight="1">
      <c r="A823" s="6"/>
    </row>
    <row r="824" ht="15.75" customHeight="1">
      <c r="A824" s="6"/>
    </row>
    <row r="825" ht="15.75" customHeight="1">
      <c r="A825" s="6"/>
    </row>
    <row r="826" ht="15.75" customHeight="1">
      <c r="A826" s="6"/>
    </row>
    <row r="827" ht="15.75" customHeight="1">
      <c r="A827" s="6"/>
    </row>
    <row r="828" ht="15.75" customHeight="1">
      <c r="A828" s="6"/>
    </row>
    <row r="829" ht="15.75" customHeight="1">
      <c r="A829" s="6"/>
    </row>
    <row r="830" ht="15.75" customHeight="1">
      <c r="A830" s="6"/>
    </row>
    <row r="831" ht="15.75" customHeight="1">
      <c r="A831" s="6"/>
    </row>
    <row r="832" ht="15.75" customHeight="1">
      <c r="A832" s="6"/>
    </row>
    <row r="833" ht="15.75" customHeight="1">
      <c r="A833" s="6"/>
    </row>
    <row r="834" ht="15.75" customHeight="1">
      <c r="A834" s="6"/>
    </row>
    <row r="835" ht="15.75" customHeight="1">
      <c r="A835" s="6"/>
    </row>
    <row r="836" ht="15.75" customHeight="1">
      <c r="A836" s="6"/>
    </row>
    <row r="837" ht="15.75" customHeight="1">
      <c r="A837" s="6"/>
    </row>
    <row r="838" ht="15.75" customHeight="1">
      <c r="A838" s="6"/>
    </row>
    <row r="839" ht="15.75" customHeight="1">
      <c r="A839" s="6"/>
    </row>
    <row r="840" ht="15.75" customHeight="1">
      <c r="A840" s="6"/>
    </row>
    <row r="841" ht="15.75" customHeight="1">
      <c r="A841" s="6"/>
    </row>
    <row r="842" ht="15.75" customHeight="1">
      <c r="A842" s="6"/>
    </row>
    <row r="843" ht="15.75" customHeight="1">
      <c r="A843" s="6"/>
    </row>
    <row r="844" ht="15.75" customHeight="1">
      <c r="A844" s="6"/>
    </row>
    <row r="845" ht="15.75" customHeight="1">
      <c r="A845" s="6"/>
    </row>
    <row r="846" ht="15.75" customHeight="1">
      <c r="A846" s="6"/>
    </row>
    <row r="847" ht="15.75" customHeight="1">
      <c r="A847" s="6"/>
    </row>
    <row r="848" ht="15.75" customHeight="1">
      <c r="A848" s="6"/>
    </row>
    <row r="849" ht="15.75" customHeight="1">
      <c r="A849" s="6"/>
    </row>
    <row r="850" ht="15.75" customHeight="1">
      <c r="A850" s="6"/>
    </row>
    <row r="851" ht="15.75" customHeight="1">
      <c r="A851" s="6"/>
    </row>
    <row r="852" ht="15.75" customHeight="1">
      <c r="A852" s="6"/>
    </row>
    <row r="853" ht="15.75" customHeight="1">
      <c r="A853" s="6"/>
    </row>
    <row r="854" ht="15.75" customHeight="1">
      <c r="A854" s="6"/>
    </row>
    <row r="855" ht="15.75" customHeight="1">
      <c r="A855" s="6"/>
    </row>
    <row r="856" ht="15.75" customHeight="1">
      <c r="A856" s="6"/>
    </row>
    <row r="857" ht="15.75" customHeight="1">
      <c r="A857" s="6"/>
    </row>
    <row r="858" ht="15.75" customHeight="1">
      <c r="A858" s="6"/>
    </row>
    <row r="859" ht="15.75" customHeight="1">
      <c r="A859" s="6"/>
    </row>
    <row r="860" ht="15.75" customHeight="1">
      <c r="A860" s="6"/>
    </row>
    <row r="861" ht="15.75" customHeight="1">
      <c r="A861" s="6"/>
    </row>
    <row r="862" ht="15.75" customHeight="1">
      <c r="A862" s="6"/>
    </row>
    <row r="863" ht="15.75" customHeight="1">
      <c r="A863" s="6"/>
    </row>
    <row r="864" ht="15.75" customHeight="1">
      <c r="A864" s="6"/>
    </row>
    <row r="865" ht="15.75" customHeight="1">
      <c r="A865" s="6"/>
    </row>
    <row r="866" ht="15.75" customHeight="1">
      <c r="A866" s="6"/>
    </row>
    <row r="867" ht="15.75" customHeight="1">
      <c r="A867" s="6"/>
    </row>
    <row r="868" ht="15.75" customHeight="1">
      <c r="A868" s="6"/>
    </row>
    <row r="869" ht="15.75" customHeight="1">
      <c r="A869" s="6"/>
    </row>
    <row r="870" ht="15.75" customHeight="1">
      <c r="A870" s="6"/>
    </row>
    <row r="871" ht="15.75" customHeight="1">
      <c r="A871" s="6"/>
    </row>
    <row r="872" ht="15.75" customHeight="1">
      <c r="A872" s="6"/>
    </row>
    <row r="873" ht="15.75" customHeight="1">
      <c r="A873" s="6"/>
    </row>
    <row r="874" ht="15.75" customHeight="1">
      <c r="A874" s="6"/>
    </row>
    <row r="875" ht="15.75" customHeight="1">
      <c r="A875" s="6"/>
    </row>
    <row r="876" ht="15.75" customHeight="1">
      <c r="A876" s="6"/>
    </row>
    <row r="877" ht="15.75" customHeight="1">
      <c r="A877" s="6"/>
    </row>
    <row r="878" ht="15.75" customHeight="1">
      <c r="A878" s="6"/>
    </row>
    <row r="879" ht="15.75" customHeight="1">
      <c r="A879" s="6"/>
    </row>
    <row r="880" ht="15.75" customHeight="1">
      <c r="A880" s="6"/>
    </row>
    <row r="881" ht="15.75" customHeight="1">
      <c r="A881" s="6"/>
    </row>
    <row r="882" ht="15.75" customHeight="1">
      <c r="A882" s="6"/>
    </row>
    <row r="883" ht="15.75" customHeight="1">
      <c r="A883" s="6"/>
    </row>
    <row r="884" ht="15.75" customHeight="1">
      <c r="A884" s="6"/>
    </row>
    <row r="885" ht="15.75" customHeight="1">
      <c r="A885" s="6"/>
    </row>
    <row r="886" ht="15.75" customHeight="1">
      <c r="A886" s="6"/>
    </row>
    <row r="887" ht="15.75" customHeight="1">
      <c r="A887" s="6"/>
    </row>
    <row r="888" ht="15.75" customHeight="1">
      <c r="A888" s="6"/>
    </row>
    <row r="889" ht="15.75" customHeight="1">
      <c r="A889" s="6"/>
    </row>
    <row r="890" ht="15.75" customHeight="1">
      <c r="A890" s="6"/>
    </row>
    <row r="891" ht="15.75" customHeight="1">
      <c r="A891" s="6"/>
    </row>
    <row r="892" ht="15.75" customHeight="1">
      <c r="A892" s="6"/>
    </row>
    <row r="893" ht="15.75" customHeight="1">
      <c r="A893" s="6"/>
    </row>
    <row r="894" ht="15.75" customHeight="1">
      <c r="A894" s="6"/>
    </row>
    <row r="895" ht="15.75" customHeight="1">
      <c r="A895" s="6"/>
    </row>
    <row r="896" ht="15.75" customHeight="1">
      <c r="A896" s="6"/>
    </row>
    <row r="897" ht="15.75" customHeight="1">
      <c r="A897" s="6"/>
    </row>
    <row r="898" ht="15.75" customHeight="1">
      <c r="A898" s="6"/>
    </row>
    <row r="899" ht="15.75" customHeight="1">
      <c r="A899" s="6"/>
    </row>
    <row r="900" ht="15.75" customHeight="1">
      <c r="A900" s="6"/>
    </row>
    <row r="901" ht="15.75" customHeight="1">
      <c r="A901" s="6"/>
    </row>
    <row r="902" ht="15.75" customHeight="1">
      <c r="A902" s="6"/>
    </row>
    <row r="903" ht="15.75" customHeight="1">
      <c r="A903" s="6"/>
    </row>
    <row r="904" ht="15.75" customHeight="1">
      <c r="A904" s="6"/>
    </row>
    <row r="905" ht="15.75" customHeight="1">
      <c r="A905" s="6"/>
    </row>
    <row r="906" ht="15.75" customHeight="1">
      <c r="A906" s="6"/>
    </row>
    <row r="907" ht="15.75" customHeight="1">
      <c r="A907" s="6"/>
    </row>
    <row r="908" ht="15.75" customHeight="1">
      <c r="A908" s="6"/>
    </row>
    <row r="909" ht="15.75" customHeight="1">
      <c r="A909" s="6"/>
    </row>
    <row r="910" ht="15.75" customHeight="1">
      <c r="A910" s="6"/>
    </row>
    <row r="911" ht="15.75" customHeight="1">
      <c r="A911" s="6"/>
    </row>
    <row r="912" ht="15.75" customHeight="1">
      <c r="A912" s="6"/>
    </row>
    <row r="913" ht="15.75" customHeight="1">
      <c r="A913" s="6"/>
    </row>
    <row r="914" ht="15.75" customHeight="1">
      <c r="A914" s="6"/>
    </row>
    <row r="915" ht="15.75" customHeight="1">
      <c r="A915" s="6"/>
    </row>
    <row r="916" ht="15.75" customHeight="1">
      <c r="A916" s="6"/>
    </row>
    <row r="917" ht="15.75" customHeight="1">
      <c r="A917" s="6"/>
    </row>
    <row r="918" ht="15.75" customHeight="1">
      <c r="A918" s="6"/>
    </row>
    <row r="919" ht="15.75" customHeight="1">
      <c r="A919" s="6"/>
    </row>
    <row r="920" ht="15.75" customHeight="1">
      <c r="A920" s="6"/>
    </row>
    <row r="921" ht="15.75" customHeight="1">
      <c r="A921" s="6"/>
    </row>
    <row r="922" ht="15.75" customHeight="1">
      <c r="A922" s="6"/>
    </row>
    <row r="923" ht="15.75" customHeight="1">
      <c r="A923" s="6"/>
    </row>
    <row r="924" ht="15.75" customHeight="1">
      <c r="A924" s="6"/>
    </row>
    <row r="925" ht="15.75" customHeight="1">
      <c r="A925" s="6"/>
    </row>
    <row r="926" ht="15.75" customHeight="1">
      <c r="A926" s="6"/>
    </row>
    <row r="927" ht="15.75" customHeight="1">
      <c r="A927" s="6"/>
    </row>
    <row r="928" ht="15.75" customHeight="1">
      <c r="A928" s="6"/>
    </row>
    <row r="929" ht="15.75" customHeight="1">
      <c r="A929" s="6"/>
    </row>
    <row r="930" ht="15.75" customHeight="1">
      <c r="A930" s="6"/>
    </row>
    <row r="931" ht="15.75" customHeight="1">
      <c r="A931" s="6"/>
    </row>
    <row r="932" ht="15.75" customHeight="1">
      <c r="A932" s="6"/>
    </row>
    <row r="933" ht="15.75" customHeight="1">
      <c r="A933" s="6"/>
    </row>
    <row r="934" ht="15.75" customHeight="1">
      <c r="A934" s="6"/>
    </row>
    <row r="935" ht="15.75" customHeight="1">
      <c r="A935" s="6"/>
    </row>
    <row r="936" ht="15.75" customHeight="1">
      <c r="A936" s="6"/>
    </row>
    <row r="937" ht="15.75" customHeight="1">
      <c r="A937" s="6"/>
    </row>
    <row r="938" ht="15.75" customHeight="1">
      <c r="A938" s="6"/>
    </row>
    <row r="939" ht="15.75" customHeight="1">
      <c r="A939" s="6"/>
    </row>
    <row r="940" ht="15.75" customHeight="1">
      <c r="A940" s="6"/>
    </row>
    <row r="941" ht="15.75" customHeight="1">
      <c r="A941" s="6"/>
    </row>
    <row r="942" ht="15.75" customHeight="1">
      <c r="A942" s="6"/>
    </row>
    <row r="943" ht="15.75" customHeight="1">
      <c r="A943" s="6"/>
    </row>
    <row r="944" ht="15.75" customHeight="1">
      <c r="A944" s="6"/>
    </row>
    <row r="945" ht="15.75" customHeight="1">
      <c r="A945" s="6"/>
    </row>
    <row r="946" ht="15.75" customHeight="1">
      <c r="A946" s="6"/>
    </row>
    <row r="947" ht="15.75" customHeight="1">
      <c r="A947" s="6"/>
    </row>
    <row r="948" ht="15.75" customHeight="1">
      <c r="A948" s="6"/>
    </row>
    <row r="949" ht="15.75" customHeight="1">
      <c r="A949" s="6"/>
    </row>
    <row r="950" ht="15.75" customHeight="1">
      <c r="A950" s="6"/>
    </row>
    <row r="951" ht="15.75" customHeight="1">
      <c r="A951" s="6"/>
    </row>
    <row r="952" ht="15.75" customHeight="1">
      <c r="A952" s="6"/>
    </row>
    <row r="953" ht="15.75" customHeight="1">
      <c r="A953" s="6"/>
    </row>
    <row r="954" ht="15.75" customHeight="1">
      <c r="A954" s="6"/>
    </row>
    <row r="955" ht="15.75" customHeight="1">
      <c r="A955" s="6"/>
    </row>
    <row r="956" ht="15.75" customHeight="1">
      <c r="A956" s="6"/>
    </row>
    <row r="957" ht="15.75" customHeight="1">
      <c r="A957" s="6"/>
    </row>
    <row r="958" ht="15.75" customHeight="1">
      <c r="A958" s="6"/>
    </row>
    <row r="959" ht="15.75" customHeight="1">
      <c r="A959" s="6"/>
    </row>
    <row r="960" ht="15.75" customHeight="1">
      <c r="A960" s="6"/>
    </row>
    <row r="961" ht="15.75" customHeight="1">
      <c r="A961" s="6"/>
    </row>
    <row r="962" ht="15.75" customHeight="1">
      <c r="A962" s="6"/>
    </row>
    <row r="963" ht="15.75" customHeight="1">
      <c r="A963" s="6"/>
    </row>
    <row r="964" ht="15.75" customHeight="1">
      <c r="A964" s="6"/>
    </row>
    <row r="965" ht="15.75" customHeight="1">
      <c r="A965" s="6"/>
    </row>
    <row r="966" ht="15.75" customHeight="1">
      <c r="A966" s="6"/>
    </row>
    <row r="967" ht="15.75" customHeight="1">
      <c r="A967" s="6"/>
    </row>
    <row r="968" ht="15.75" customHeight="1">
      <c r="A968" s="6"/>
    </row>
    <row r="969" ht="15.75" customHeight="1">
      <c r="A969" s="6"/>
    </row>
    <row r="970" ht="15.75" customHeight="1">
      <c r="A970" s="6"/>
    </row>
    <row r="971" ht="15.75" customHeight="1">
      <c r="A971" s="6"/>
    </row>
    <row r="972" ht="15.75" customHeight="1">
      <c r="A972" s="6"/>
    </row>
    <row r="973" ht="15.75" customHeight="1">
      <c r="A973" s="6"/>
    </row>
    <row r="974" ht="15.75" customHeight="1">
      <c r="A974" s="6"/>
    </row>
    <row r="975" ht="15.75" customHeight="1">
      <c r="A975" s="6"/>
    </row>
    <row r="976" ht="15.75" customHeight="1">
      <c r="A976" s="6"/>
    </row>
    <row r="977" ht="15.75" customHeight="1">
      <c r="A977" s="6"/>
    </row>
    <row r="978" ht="15.75" customHeight="1">
      <c r="A978" s="6"/>
    </row>
    <row r="979" ht="15.75" customHeight="1">
      <c r="A979" s="6"/>
    </row>
    <row r="980" ht="15.75" customHeight="1">
      <c r="A980" s="6"/>
    </row>
    <row r="981" ht="15.75" customHeight="1">
      <c r="A981" s="6"/>
    </row>
    <row r="982" ht="15.75" customHeight="1">
      <c r="A982" s="6"/>
    </row>
    <row r="983" ht="15.75" customHeight="1">
      <c r="A983" s="6"/>
    </row>
    <row r="984" ht="15.75" customHeight="1">
      <c r="A984" s="6"/>
    </row>
    <row r="985" ht="15.75" customHeight="1">
      <c r="A985" s="6"/>
    </row>
    <row r="986" ht="15.75" customHeight="1">
      <c r="A986" s="6"/>
    </row>
    <row r="987" ht="15.75" customHeight="1">
      <c r="A987" s="6"/>
    </row>
    <row r="988" ht="15.75" customHeight="1">
      <c r="A988" s="6"/>
    </row>
    <row r="989" ht="15.75" customHeight="1">
      <c r="A989" s="6"/>
    </row>
    <row r="990" ht="15.75" customHeight="1">
      <c r="A990" s="6"/>
    </row>
    <row r="991" ht="15.75" customHeight="1">
      <c r="A991" s="6"/>
    </row>
    <row r="992" ht="15.75" customHeight="1">
      <c r="A992" s="6"/>
    </row>
    <row r="993" ht="15.75" customHeight="1">
      <c r="A993" s="6"/>
    </row>
    <row r="994" ht="15.75" customHeight="1">
      <c r="A994" s="6"/>
    </row>
    <row r="995" ht="15.75" customHeight="1">
      <c r="A995" s="6"/>
    </row>
    <row r="996" ht="15.75" customHeight="1">
      <c r="A996" s="6"/>
    </row>
    <row r="997" ht="15.75" customHeight="1">
      <c r="A997" s="6"/>
    </row>
    <row r="998" ht="15.75" customHeight="1">
      <c r="A998" s="6"/>
    </row>
    <row r="999" ht="15.75" customHeight="1">
      <c r="A999" s="6"/>
    </row>
    <row r="1000" ht="15.75" customHeight="1">
      <c r="A1000" s="6"/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23">
        <v>44857.0</v>
      </c>
      <c r="B1" s="18" t="s">
        <v>959</v>
      </c>
    </row>
    <row r="2">
      <c r="A2" s="23">
        <v>44850.0</v>
      </c>
      <c r="B2" s="18" t="s">
        <v>960</v>
      </c>
    </row>
    <row r="3">
      <c r="A3" s="23">
        <v>44850.0</v>
      </c>
      <c r="B3" s="18" t="s">
        <v>961</v>
      </c>
    </row>
    <row r="4">
      <c r="A4" s="23">
        <v>44850.0</v>
      </c>
      <c r="B4" s="18" t="s">
        <v>962</v>
      </c>
    </row>
    <row r="5">
      <c r="A5" s="23">
        <v>44850.0</v>
      </c>
      <c r="B5" s="18" t="s">
        <v>963</v>
      </c>
    </row>
    <row r="8">
      <c r="A8" s="18" t="s">
        <v>964</v>
      </c>
    </row>
    <row r="9">
      <c r="A9" s="24" t="s">
        <v>899</v>
      </c>
    </row>
    <row r="10">
      <c r="A10" s="24" t="s">
        <v>965</v>
      </c>
    </row>
    <row r="12">
      <c r="A12" s="18" t="s">
        <v>966</v>
      </c>
    </row>
    <row r="13">
      <c r="A13" s="18" t="s">
        <v>967</v>
      </c>
      <c r="B13" s="25" t="s">
        <v>968</v>
      </c>
      <c r="C13" s="18" t="s">
        <v>969</v>
      </c>
    </row>
    <row r="14">
      <c r="A14" s="18" t="s">
        <v>970</v>
      </c>
      <c r="B14" s="25" t="s">
        <v>971</v>
      </c>
      <c r="C14" s="18" t="s">
        <v>972</v>
      </c>
    </row>
    <row r="15">
      <c r="A15" s="18" t="s">
        <v>973</v>
      </c>
      <c r="B15" s="25" t="s">
        <v>974</v>
      </c>
      <c r="C15" s="18" t="s">
        <v>975</v>
      </c>
    </row>
    <row r="16">
      <c r="A16" s="18" t="s">
        <v>976</v>
      </c>
      <c r="B16" s="25" t="s">
        <v>977</v>
      </c>
      <c r="C16" s="18" t="s">
        <v>978</v>
      </c>
    </row>
    <row r="17">
      <c r="A17" s="18" t="s">
        <v>979</v>
      </c>
      <c r="B17" s="25" t="s">
        <v>980</v>
      </c>
      <c r="C17" s="18" t="s">
        <v>981</v>
      </c>
    </row>
    <row r="18">
      <c r="A18" s="18" t="s">
        <v>982</v>
      </c>
      <c r="B18" s="25" t="s">
        <v>983</v>
      </c>
      <c r="C18" s="18" t="s">
        <v>984</v>
      </c>
    </row>
    <row r="19">
      <c r="A19" s="18" t="s">
        <v>985</v>
      </c>
      <c r="B19" s="24" t="s">
        <v>986</v>
      </c>
      <c r="C19" s="18" t="s">
        <v>987</v>
      </c>
    </row>
    <row r="20">
      <c r="A20" s="18" t="s">
        <v>988</v>
      </c>
      <c r="B20" s="25" t="s">
        <v>989</v>
      </c>
      <c r="C20" s="18" t="s">
        <v>990</v>
      </c>
    </row>
    <row r="22">
      <c r="A22" s="18" t="s">
        <v>991</v>
      </c>
    </row>
    <row r="23">
      <c r="A23" s="25" t="s">
        <v>992</v>
      </c>
    </row>
    <row r="25">
      <c r="A25" s="18" t="s">
        <v>993</v>
      </c>
    </row>
    <row r="26">
      <c r="A26" s="25" t="s">
        <v>994</v>
      </c>
    </row>
  </sheetData>
  <hyperlinks>
    <hyperlink r:id="rId1" ref="A9"/>
    <hyperlink r:id="rId2" ref="A10"/>
    <hyperlink r:id="rId3" ref="B13"/>
    <hyperlink r:id="rId4" ref="B14"/>
    <hyperlink r:id="rId5" ref="B15"/>
    <hyperlink r:id="rId6" ref="B16"/>
    <hyperlink r:id="rId7" ref="B17"/>
    <hyperlink r:id="rId8" ref="B18"/>
    <hyperlink r:id="rId9" ref="B19"/>
    <hyperlink r:id="rId10" ref="B20"/>
    <hyperlink r:id="rId11" ref="A23"/>
    <hyperlink r:id="rId12" ref="A26"/>
  </hyperlinks>
  <drawing r:id="rId13"/>
</worksheet>
</file>